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externalLinks/externalLink137.xml" ContentType="application/vnd.openxmlformats-officedocument.spreadsheetml.externalLink+xml"/>
  <Override PartName="/xl/externalLinks/externalLink138.xml" ContentType="application/vnd.openxmlformats-officedocument.spreadsheetml.externalLink+xml"/>
  <Override PartName="/xl/externalLinks/externalLink139.xml" ContentType="application/vnd.openxmlformats-officedocument.spreadsheetml.externalLink+xml"/>
  <Override PartName="/xl/externalLinks/externalLink140.xml" ContentType="application/vnd.openxmlformats-officedocument.spreadsheetml.externalLink+xml"/>
  <Override PartName="/xl/externalLinks/externalLink14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boltonpartners-my.sharepoint.com/personal/ameekins_boltonusa_com/Documents/Albemarle 2027 RFP/06_Stop Loss/"/>
    </mc:Choice>
  </mc:AlternateContent>
  <xr:revisionPtr revIDLastSave="0" documentId="8_{78EA69EF-E5BB-440D-AF4F-39C6C444B1ED}" xr6:coauthVersionLast="47" xr6:coauthVersionMax="47" xr10:uidLastSave="{00000000-0000-0000-0000-000000000000}"/>
  <bookViews>
    <workbookView xWindow="-108" yWindow="-108" windowWidth="23256" windowHeight="12456" tabRatio="572" firstSheet="1" activeTab="1" xr2:uid="{00000000-000D-0000-FFFF-FFFF00000000}"/>
  </bookViews>
  <sheets>
    <sheet name="INPUT" sheetId="23" state="hidden" r:id="rId1"/>
    <sheet name="Instructions and Bid Forms" sheetId="21" r:id="rId2"/>
    <sheet name="TF- 1.0 General Questionnaire" sheetId="24" r:id="rId3"/>
    <sheet name="TF 2.0 Stoploss Questionnaire" sheetId="25" r:id="rId4"/>
    <sheet name="TF 3.0 REF" sheetId="27" r:id="rId5"/>
    <sheet name="FF 1.0 - Price Form " sheetId="22"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 r:id="rId147"/>
  </externalReferences>
  <definedNames>
    <definedName name="____0103_Census" localSheetId="1">#REF!</definedName>
    <definedName name="____0103_Census" localSheetId="2">#REF!</definedName>
    <definedName name="____0103_Census">#REF!</definedName>
    <definedName name="____0602_Salary_Transcore" localSheetId="1">#REF!</definedName>
    <definedName name="____0602_Salary_Transcore" localSheetId="2">#REF!</definedName>
    <definedName name="____0602_Salary_Transcore">#REF!</definedName>
    <definedName name="____rsv2" localSheetId="2">#REF!</definedName>
    <definedName name="____rsv2">#REF!</definedName>
    <definedName name="___0103_Census" localSheetId="1">#REF!</definedName>
    <definedName name="___0103_Census">#REF!</definedName>
    <definedName name="___0602_Salary_Transcore" localSheetId="1">#REF!</definedName>
    <definedName name="___0602_Salary_Transcore">#REF!</definedName>
    <definedName name="___rsv2">#REF!</definedName>
    <definedName name="__0103_Census" localSheetId="1">#REF!</definedName>
    <definedName name="__0103_Census">#REF!</definedName>
    <definedName name="__0602_Salary_Transcore" localSheetId="1">#REF!</definedName>
    <definedName name="__0602_Salary_Transcore">#REF!</definedName>
    <definedName name="__0805_Counts___rates" localSheetId="1">#REF!</definedName>
    <definedName name="__0805_Counts___rates">#REF!</definedName>
    <definedName name="__1_.0pr" localSheetId="1">'[1]Emp Re'!$A$1:$Q$47,'[1]Emp Re'!#REF!</definedName>
    <definedName name="__1_.0pr" localSheetId="2">'[1]Emp Re'!$A$1:$Q$47,'[1]Emp Re'!#REF!</definedName>
    <definedName name="__1_.0pr">'[1]Emp Re'!$A$1:$Q$47,'[1]Emp Re'!#REF!</definedName>
    <definedName name="__1__123Graph_XCHART_1" localSheetId="1" hidden="1">[2]util!#REF!</definedName>
    <definedName name="__1__123Graph_XCHART_1" localSheetId="2" hidden="1">[2]util!#REF!</definedName>
    <definedName name="__1__123Graph_XCHART_1" hidden="1">[2]util!#REF!</definedName>
    <definedName name="__123Graph_A" hidden="1">[3]Mil!#REF!</definedName>
    <definedName name="__123Graph_A1" hidden="1">[4]Utilization!#REF!</definedName>
    <definedName name="__123Graph_A2" hidden="1">[4]Utilization!#REF!</definedName>
    <definedName name="__123Graph_A3" hidden="1">[4]Utilization!#REF!</definedName>
    <definedName name="__123Graph_B" hidden="1">[3]Mil!#REF!</definedName>
    <definedName name="__123Graph_B1" hidden="1">[4]Utilization!#REF!</definedName>
    <definedName name="__123Graph_C" hidden="1">[3]Mil!#REF!</definedName>
    <definedName name="__123Graph_C1" hidden="1">[4]Utilization!#REF!</definedName>
    <definedName name="__123Graph_D" hidden="1">[3]Mil!#REF!</definedName>
    <definedName name="__123Graph_D1" hidden="1">[4]Utilization!#REF!</definedName>
    <definedName name="__123Graph_E" hidden="1">[3]Mil!#REF!</definedName>
    <definedName name="__123Graph_F" localSheetId="1" hidden="1">'[5]CLAIM HIST'!#REF!</definedName>
    <definedName name="__123Graph_F" localSheetId="2" hidden="1">'[5]CLAIM HIST'!#REF!</definedName>
    <definedName name="__123Graph_F" localSheetId="3" hidden="1">'[5]CLAIM HIST'!#REF!</definedName>
    <definedName name="__123Graph_F" hidden="1">'[6]CLAIM HIST'!#REF!</definedName>
    <definedName name="__123Graph_LBL_A" hidden="1">[4]Utilization!#REF!</definedName>
    <definedName name="__123Graph_LBL_A1" hidden="1">[4]Utilization!#REF!</definedName>
    <definedName name="__123Graph_LBL_B" hidden="1">[4]Utilization!#REF!</definedName>
    <definedName name="__123Graph_LBL_B1" hidden="1">[4]Utilization!#REF!</definedName>
    <definedName name="__123Graph_LBL_C" hidden="1">[4]Utilization!#REF!</definedName>
    <definedName name="__123Graph_LBL_C1" hidden="1">[4]Utilization!#REF!</definedName>
    <definedName name="__123Graph_LBL_D" hidden="1">[4]Utilization!#REF!</definedName>
    <definedName name="__123Graph_LBL_D1" hidden="1">[4]Utilization!#REF!</definedName>
    <definedName name="__123Graph_LBL_F" localSheetId="1" hidden="1">'[5]CLAIM HIST'!#REF!</definedName>
    <definedName name="__123Graph_LBL_F" localSheetId="2" hidden="1">'[5]CLAIM HIST'!#REF!</definedName>
    <definedName name="__123Graph_LBL_F" localSheetId="3" hidden="1">'[5]CLAIM HIST'!#REF!</definedName>
    <definedName name="__123Graph_LBL_F" hidden="1">'[6]CLAIM HIST'!#REF!</definedName>
    <definedName name="__123Graph_X" hidden="1">[3]Mil!#REF!</definedName>
    <definedName name="__123Graph_X65GLOBAL" hidden="1">'[7]pp 8'!#REF!</definedName>
    <definedName name="__123Graph_XMEMBERTREND" hidden="1">[8]MEMB1998!#REF!</definedName>
    <definedName name="__2__123Graph_XCHART_1" hidden="1">'[9]Dental util'!#REF!</definedName>
    <definedName name="__3_0103_Census" localSheetId="1">#REF!</definedName>
    <definedName name="__3_0103_Census" localSheetId="2">#REF!</definedName>
    <definedName name="__3_0103_Census">#REF!</definedName>
    <definedName name="__4_0602_Salary_Transcore" localSheetId="1">#REF!</definedName>
    <definedName name="__4_0602_Salary_Transcore" localSheetId="2">#REF!</definedName>
    <definedName name="__4_0602_Salary_Transcore">#REF!</definedName>
    <definedName name="__a70000" localSheetId="1">#REF!</definedName>
    <definedName name="__a70000" localSheetId="2">#REF!</definedName>
    <definedName name="__a70000">#REF!</definedName>
    <definedName name="__CIQ1" localSheetId="1">#REF!</definedName>
    <definedName name="__CIQ1">#REF!</definedName>
    <definedName name="__CIQ2" localSheetId="1">#REF!</definedName>
    <definedName name="__CIQ2">#REF!</definedName>
    <definedName name="__dro1" localSheetId="1" hidden="1">{#N/A,#N/A,FALSE,"Cosmos Report"}</definedName>
    <definedName name="__dro1" localSheetId="2" hidden="1">{#N/A,#N/A,FALSE,"Cosmos Report"}</definedName>
    <definedName name="__dro1" localSheetId="3" hidden="1">{#N/A,#N/A,FALSE,"Cosmos Report"}</definedName>
    <definedName name="__dro1" hidden="1">{#N/A,#N/A,FALSE,"Cosmos Report"}</definedName>
    <definedName name="__dro2" localSheetId="1" hidden="1">{#N/A,#N/A,FALSE,"Cosmos Report"}</definedName>
    <definedName name="__dro2" localSheetId="2" hidden="1">{#N/A,#N/A,FALSE,"Cosmos Report"}</definedName>
    <definedName name="__dro2" localSheetId="3" hidden="1">{#N/A,#N/A,FALSE,"Cosmos Report"}</definedName>
    <definedName name="__dro2" hidden="1">{#N/A,#N/A,FALSE,"Cosmos Report"}</definedName>
    <definedName name="__rsv2">#REF!</definedName>
    <definedName name="_0103_Census" localSheetId="1">#REF!</definedName>
    <definedName name="_0103_Census" localSheetId="2">#REF!</definedName>
    <definedName name="_0103_Census">#REF!</definedName>
    <definedName name="_0602_Salary_Transcore" localSheetId="1">#REF!</definedName>
    <definedName name="_0602_Salary_Transcore" localSheetId="2">#REF!</definedName>
    <definedName name="_0602_Salary_Transcore">#REF!</definedName>
    <definedName name="_0805_Counts___rates" localSheetId="1">#REF!</definedName>
    <definedName name="_0805_Counts___rates">#REF!</definedName>
    <definedName name="_1_.0pr" localSheetId="1">'[1]Emp Re'!$A$1:$Q$47,'[1]Emp Re'!#REF!</definedName>
    <definedName name="_1_.0pr" localSheetId="2">'[1]Emp Re'!$A$1:$Q$47,'[1]Emp Re'!#REF!</definedName>
    <definedName name="_1_.0pr">'[1]Emp Re'!$A$1:$Q$47,'[1]Emp Re'!#REF!</definedName>
    <definedName name="_1__123Graph_ACHART_1" localSheetId="2" hidden="1">'[10]Vis Exp'!#REF!</definedName>
    <definedName name="_1__123Graph_ACHART_1" hidden="1">'[10]Vis Exp'!#REF!</definedName>
    <definedName name="_1__123Graph_XCHART_1" localSheetId="1" hidden="1">'[11]Dental util'!#REF!</definedName>
    <definedName name="_1__123Graph_XCHART_1" localSheetId="2" hidden="1">[12]util!#REF!</definedName>
    <definedName name="_1__123Graph_XCHART_1" localSheetId="3" hidden="1">[12]util!#REF!</definedName>
    <definedName name="_1__123Graph_XCHART_1" hidden="1">'[13]Dental util'!#REF!</definedName>
    <definedName name="_10__123Graph_ACHART_4" hidden="1">'[10]Vis Exp'!#REF!</definedName>
    <definedName name="_10__123Graph_BCHART_1" hidden="1">'[10]Vis Exp'!#REF!</definedName>
    <definedName name="_10__123Graph_CCHART_1" hidden="1">'[14]Vis Exp'!#REF!</definedName>
    <definedName name="_10__123Graph_CCHART_2" hidden="1">'[10]Vis Exp'!#REF!</definedName>
    <definedName name="_10_0602_Salary_Transcore" localSheetId="1">#REF!</definedName>
    <definedName name="_10_0602_Salary_Transcore" localSheetId="2">#REF!</definedName>
    <definedName name="_10_0602_Salary_Transcore">#REF!</definedName>
    <definedName name="_100__123Graph_XCHART_2" localSheetId="1" hidden="1">'[5]CLAIM HIST'!#REF!</definedName>
    <definedName name="_100__123Graph_XCHART_2" localSheetId="2" hidden="1">'[5]CLAIM HIST'!#REF!</definedName>
    <definedName name="_100__123Graph_XCHART_2" localSheetId="3" hidden="1">'[5]CLAIM HIST'!#REF!</definedName>
    <definedName name="_100__123Graph_XCHART_2" hidden="1">'[6]CLAIM HIST'!#REF!</definedName>
    <definedName name="_104__123Graph_XCHART_3" localSheetId="1" hidden="1">'[5]CLAIM HIST'!#REF!</definedName>
    <definedName name="_104__123Graph_XCHART_3" localSheetId="2" hidden="1">'[5]CLAIM HIST'!#REF!</definedName>
    <definedName name="_104__123Graph_XCHART_3" localSheetId="3" hidden="1">'[5]CLAIM HIST'!#REF!</definedName>
    <definedName name="_104__123Graph_XCHART_3" hidden="1">'[6]CLAIM HIST'!#REF!</definedName>
    <definedName name="_104_Health_Census" localSheetId="1">#REF!</definedName>
    <definedName name="_104_Health_Census" localSheetId="2">#REF!</definedName>
    <definedName name="_104_Health_Census">#REF!</definedName>
    <definedName name="_107_0602_Salary_Transcore" localSheetId="1">#REF!</definedName>
    <definedName name="_107_0602_Salary_Transcore" localSheetId="2">#REF!</definedName>
    <definedName name="_107_0602_Salary_Transcore">#REF!</definedName>
    <definedName name="_108__123Graph_XCHART_4" localSheetId="1" hidden="1">'[10]Vis Exp'!#REF!</definedName>
    <definedName name="_108__123Graph_XCHART_4" localSheetId="2" hidden="1">'[10]Vis Exp'!#REF!</definedName>
    <definedName name="_108__123Graph_XCHART_4" hidden="1">'[10]Vis Exp'!#REF!</definedName>
    <definedName name="_11__123Graph_CCHART_2" localSheetId="2" hidden="1">'[14]Vis Exp'!#REF!</definedName>
    <definedName name="_11__123Graph_CCHART_2" hidden="1">'[14]Vis Exp'!#REF!</definedName>
    <definedName name="_11__123Graph_CCHART_3" hidden="1">'[10]Vis Exp'!#REF!</definedName>
    <definedName name="_12__123Graph_ACHART_3" localSheetId="1" hidden="1">'[5]CLAIM HIST'!#REF!</definedName>
    <definedName name="_12__123Graph_ACHART_3" localSheetId="2" hidden="1">'[5]CLAIM HIST'!#REF!</definedName>
    <definedName name="_12__123Graph_ACHART_3" localSheetId="3" hidden="1">'[5]CLAIM HIST'!#REF!</definedName>
    <definedName name="_12__123Graph_ACHART_3" hidden="1">'[6]CLAIM HIST'!#REF!</definedName>
    <definedName name="_12__123Graph_BCHART_1" hidden="1">'[10]Vis Exp'!#REF!</definedName>
    <definedName name="_12__123Graph_BCHART_2" hidden="1">'[10]Vis Exp'!#REF!</definedName>
    <definedName name="_12__123Graph_CCHART_3" hidden="1">'[14]Vis Exp'!#REF!</definedName>
    <definedName name="_12__123Graph_CCHART_4" hidden="1">'[10]Vis Exp'!#REF!</definedName>
    <definedName name="_13__123Graph_CCHART_4" hidden="1">'[14]Vis Exp'!#REF!</definedName>
    <definedName name="_13__123Graph_DCHART_1" hidden="1">'[10]Vis Exp'!#REF!</definedName>
    <definedName name="_14__123Graph_BCHART_2" hidden="1">'[14]Vis Exp'!#REF!</definedName>
    <definedName name="_14__123Graph_BCHART_3" hidden="1">'[10]Vis Exp'!#REF!</definedName>
    <definedName name="_14__123Graph_DCHART_1" hidden="1">'[14]Vis Exp'!#REF!</definedName>
    <definedName name="_14__123Graph_DCHART_2" hidden="1">'[10]Vis Exp'!#REF!</definedName>
    <definedName name="_15__123Graph_ACHART_4" hidden="1">'[14]Vis Exp'!#REF!</definedName>
    <definedName name="_15__123Graph_BCHART_2" localSheetId="1" hidden="1">'[5]CLAIM HIST'!#REF!</definedName>
    <definedName name="_15__123Graph_BCHART_2" localSheetId="2" hidden="1">'[5]CLAIM HIST'!#REF!</definedName>
    <definedName name="_15__123Graph_BCHART_2" localSheetId="3" hidden="1">'[5]CLAIM HIST'!#REF!</definedName>
    <definedName name="_15__123Graph_BCHART_2" hidden="1">'[6]CLAIM HIST'!#REF!</definedName>
    <definedName name="_15__123Graph_DCHART_2" hidden="1">'[14]Vis Exp'!#REF!</definedName>
    <definedName name="_15__123Graph_DCHART_3" hidden="1">'[10]Vis Exp'!#REF!</definedName>
    <definedName name="_16__123Graph_ACHART_4" hidden="1">'[10]Vis Exp'!#REF!</definedName>
    <definedName name="_16__123Graph_BCHART_3" hidden="1">'[14]Vis Exp'!#REF!</definedName>
    <definedName name="_16__123Graph_BCHART_4" hidden="1">'[10]Vis Exp'!#REF!</definedName>
    <definedName name="_16__123Graph_DCHART_3" hidden="1">'[14]Vis Exp'!#REF!</definedName>
    <definedName name="_16__123Graph_DCHART_4" hidden="1">'[10]Vis Exp'!#REF!</definedName>
    <definedName name="_17__123Graph_DCHART_4" hidden="1">'[14]Vis Exp'!#REF!</definedName>
    <definedName name="_17__123Graph_FCHART_1" localSheetId="1" hidden="1">'[5]CLAIM HIST'!#REF!</definedName>
    <definedName name="_17__123Graph_FCHART_1" localSheetId="2" hidden="1">'[5]CLAIM HIST'!#REF!</definedName>
    <definedName name="_17__123Graph_FCHART_1" localSheetId="3" hidden="1">'[5]CLAIM HIST'!#REF!</definedName>
    <definedName name="_17__123Graph_FCHART_1" hidden="1">'[6]CLAIM HIST'!#REF!</definedName>
    <definedName name="_17__123Graph_XCHART_2" hidden="1">'[10]Vis Exp'!#REF!</definedName>
    <definedName name="_18__123Graph_BCHART_1" hidden="1">'[14]Vis Exp'!#REF!</definedName>
    <definedName name="_18__123Graph_BCHART_3" localSheetId="1" hidden="1">'[5]CLAIM HIST'!#REF!</definedName>
    <definedName name="_18__123Graph_BCHART_3" localSheetId="2" hidden="1">'[5]CLAIM HIST'!#REF!</definedName>
    <definedName name="_18__123Graph_BCHART_3" localSheetId="3" hidden="1">'[5]CLAIM HIST'!#REF!</definedName>
    <definedName name="_18__123Graph_BCHART_3" hidden="1">'[6]CLAIM HIST'!#REF!</definedName>
    <definedName name="_18__123Graph_BCHART_4" hidden="1">'[14]Vis Exp'!#REF!</definedName>
    <definedName name="_18__123Graph_CCHART_1" hidden="1">'[10]Vis Exp'!#REF!</definedName>
    <definedName name="_18__123Graph_FCHART_4" localSheetId="1" hidden="1">'[5]CLAIM HIST'!#REF!</definedName>
    <definedName name="_18__123Graph_FCHART_4" localSheetId="2" hidden="1">'[5]CLAIM HIST'!#REF!</definedName>
    <definedName name="_18__123Graph_FCHART_4" localSheetId="3" hidden="1">'[5]CLAIM HIST'!#REF!</definedName>
    <definedName name="_18__123Graph_FCHART_4" hidden="1">'[6]CLAIM HIST'!#REF!</definedName>
    <definedName name="_18__123Graph_XCHART_2" hidden="1">'[14]Vis Exp'!#REF!</definedName>
    <definedName name="_18__123Graph_XCHART_3" hidden="1">'[10]Vis Exp'!#REF!</definedName>
    <definedName name="_19__123Graph_LBL_ACHART_2" localSheetId="1" hidden="1">'[5]CLAIM HIST'!#REF!</definedName>
    <definedName name="_19__123Graph_LBL_ACHART_2" localSheetId="2" hidden="1">'[5]CLAIM HIST'!#REF!</definedName>
    <definedName name="_19__123Graph_LBL_ACHART_2" localSheetId="3" hidden="1">'[5]CLAIM HIST'!#REF!</definedName>
    <definedName name="_19__123Graph_LBL_ACHART_2" hidden="1">'[6]CLAIM HIST'!#REF!</definedName>
    <definedName name="_19__123Graph_XCHART_3" hidden="1">'[14]Vis Exp'!#REF!</definedName>
    <definedName name="_19__123Graph_XCHART_4" hidden="1">'[10]Vis Exp'!#REF!</definedName>
    <definedName name="_2_._pr" localSheetId="1">'[1]Emp Re'!$A$1:$Q$47,'[1]Emp Re'!#REF!</definedName>
    <definedName name="_2_._pr" localSheetId="2">'[1]Emp Re'!$A$1:$Q$47,'[1]Emp Re'!#REF!</definedName>
    <definedName name="_2_._pr">'[1]Emp Re'!$A$1:$Q$47,'[1]Emp Re'!#REF!</definedName>
    <definedName name="_2__123Graph_ACHART_1" localSheetId="2" hidden="1">'[10]Vis Exp'!#REF!</definedName>
    <definedName name="_2__123Graph_ACHART_1" hidden="1">'[10]Vis Exp'!#REF!</definedName>
    <definedName name="_2__123Graph_ACHART_2" localSheetId="1" hidden="1">'[5]CLAIM HIST'!#REF!</definedName>
    <definedName name="_2__123Graph_ACHART_2" localSheetId="2" hidden="1">'[5]CLAIM HIST'!#REF!</definedName>
    <definedName name="_2__123Graph_ACHART_2" localSheetId="3" hidden="1">'[5]CLAIM HIST'!#REF!</definedName>
    <definedName name="_2__123Graph_ACHART_2" hidden="1">'[6]CLAIM HIST'!#REF!</definedName>
    <definedName name="_2__123Graph_XCHART_1" hidden="1">'[9]Dental util'!#REF!</definedName>
    <definedName name="_2_0103_Census" localSheetId="1">#REF!</definedName>
    <definedName name="_2_0103_Census" localSheetId="2">#REF!</definedName>
    <definedName name="_2_0103_Census">#REF!</definedName>
    <definedName name="_20__123Graph_BCHART_1" localSheetId="1" hidden="1">'[10]Vis Exp'!#REF!</definedName>
    <definedName name="_20__123Graph_BCHART_1" hidden="1">'[10]Vis Exp'!#REF!</definedName>
    <definedName name="_20__123Graph_BCHART_4" localSheetId="1" hidden="1">'[10]Vis Exp'!#REF!</definedName>
    <definedName name="_20__123Graph_BCHART_4" hidden="1">'[10]Vis Exp'!#REF!</definedName>
    <definedName name="_20__123Graph_CCHART_1" hidden="1">'[14]Vis Exp'!#REF!</definedName>
    <definedName name="_20__123Graph_CCHART_2" hidden="1">'[10]Vis Exp'!#REF!</definedName>
    <definedName name="_20__123Graph_LBL_ACHART_3" localSheetId="1" hidden="1">'[5]CLAIM HIST'!#REF!</definedName>
    <definedName name="_20__123Graph_LBL_ACHART_3" localSheetId="2" hidden="1">'[5]CLAIM HIST'!#REF!</definedName>
    <definedName name="_20__123Graph_LBL_ACHART_3" localSheetId="3" hidden="1">'[5]CLAIM HIST'!#REF!</definedName>
    <definedName name="_20__123Graph_LBL_ACHART_3" hidden="1">'[6]CLAIM HIST'!#REF!</definedName>
    <definedName name="_20__123Graph_XCHART_4" hidden="1">'[14]Vis Exp'!#REF!</definedName>
    <definedName name="_21__123Graph_BCHART_2" hidden="1">'[14]Vis Exp'!#REF!</definedName>
    <definedName name="_21__123Graph_LBL_BCHART_2" localSheetId="1" hidden="1">'[5]CLAIM HIST'!#REF!</definedName>
    <definedName name="_21__123Graph_LBL_BCHART_2" localSheetId="2" hidden="1">'[5]CLAIM HIST'!#REF!</definedName>
    <definedName name="_21__123Graph_LBL_BCHART_2" localSheetId="3" hidden="1">'[5]CLAIM HIST'!#REF!</definedName>
    <definedName name="_21__123Graph_LBL_BCHART_2" hidden="1">'[6]CLAIM HIST'!#REF!</definedName>
    <definedName name="_22__123Graph_CCHART_1" hidden="1">'[10]Vis Exp'!#REF!</definedName>
    <definedName name="_22__123Graph_CCHART_2" hidden="1">'[14]Vis Exp'!#REF!</definedName>
    <definedName name="_22__123Graph_CCHART_3" hidden="1">'[10]Vis Exp'!#REF!</definedName>
    <definedName name="_22__123Graph_LBL_BCHART_3" localSheetId="1" hidden="1">'[5]CLAIM HIST'!#REF!</definedName>
    <definedName name="_22__123Graph_LBL_BCHART_3" localSheetId="2" hidden="1">'[5]CLAIM HIST'!#REF!</definedName>
    <definedName name="_22__123Graph_LBL_BCHART_3" localSheetId="3" hidden="1">'[5]CLAIM HIST'!#REF!</definedName>
    <definedName name="_22__123Graph_LBL_BCHART_3" hidden="1">'[6]CLAIM HIST'!#REF!</definedName>
    <definedName name="_23__123Graph_LBL_FCHART_1" localSheetId="1" hidden="1">'[5]CLAIM HIST'!#REF!</definedName>
    <definedName name="_23__123Graph_LBL_FCHART_1" localSheetId="2" hidden="1">'[5]CLAIM HIST'!#REF!</definedName>
    <definedName name="_23__123Graph_LBL_FCHART_1" localSheetId="3" hidden="1">'[5]CLAIM HIST'!#REF!</definedName>
    <definedName name="_23__123Graph_LBL_FCHART_1" hidden="1">'[6]CLAIM HIST'!#REF!</definedName>
    <definedName name="_24__123Graph_BCHART_2" localSheetId="1" hidden="1">'[5]CLAIM HIST'!#REF!</definedName>
    <definedName name="_24__123Graph_BCHART_2" localSheetId="2" hidden="1">'[5]CLAIM HIST'!#REF!</definedName>
    <definedName name="_24__123Graph_BCHART_2" localSheetId="3" hidden="1">'[5]CLAIM HIST'!#REF!</definedName>
    <definedName name="_24__123Graph_BCHART_2" hidden="1">'[6]CLAIM HIST'!#REF!</definedName>
    <definedName name="_24__123Graph_BCHART_3" hidden="1">'[14]Vis Exp'!#REF!</definedName>
    <definedName name="_24__123Graph_CCHART_2" hidden="1">'[10]Vis Exp'!#REF!</definedName>
    <definedName name="_24__123Graph_CCHART_3" hidden="1">'[14]Vis Exp'!#REF!</definedName>
    <definedName name="_24__123Graph_CCHART_4" hidden="1">'[10]Vis Exp'!#REF!</definedName>
    <definedName name="_24__123Graph_LBL_FCHART_4" localSheetId="1" hidden="1">'[5]CLAIM HIST'!#REF!</definedName>
    <definedName name="_24__123Graph_LBL_FCHART_4" localSheetId="2" hidden="1">'[5]CLAIM HIST'!#REF!</definedName>
    <definedName name="_24__123Graph_LBL_FCHART_4" localSheetId="3" hidden="1">'[5]CLAIM HIST'!#REF!</definedName>
    <definedName name="_24__123Graph_LBL_FCHART_4" hidden="1">'[6]CLAIM HIST'!#REF!</definedName>
    <definedName name="_25__123Graph_XCHART_2" localSheetId="1" hidden="1">'[5]CLAIM HIST'!#REF!</definedName>
    <definedName name="_25__123Graph_XCHART_2" localSheetId="2" hidden="1">'[5]CLAIM HIST'!#REF!</definedName>
    <definedName name="_25__123Graph_XCHART_2" localSheetId="3" hidden="1">'[5]CLAIM HIST'!#REF!</definedName>
    <definedName name="_25__123Graph_XCHART_2" hidden="1">'[6]CLAIM HIST'!#REF!</definedName>
    <definedName name="_26__123Graph_CCHART_3" hidden="1">'[10]Vis Exp'!#REF!</definedName>
    <definedName name="_26__123Graph_CCHART_4" hidden="1">'[14]Vis Exp'!#REF!</definedName>
    <definedName name="_26__123Graph_DCHART_1" hidden="1">'[10]Vis Exp'!#REF!</definedName>
    <definedName name="_26__123Graph_XCHART_3" localSheetId="1" hidden="1">'[5]CLAIM HIST'!#REF!</definedName>
    <definedName name="_26__123Graph_XCHART_3" localSheetId="2" hidden="1">'[5]CLAIM HIST'!#REF!</definedName>
    <definedName name="_26__123Graph_XCHART_3" localSheetId="3" hidden="1">'[5]CLAIM HIST'!#REF!</definedName>
    <definedName name="_26__123Graph_XCHART_3" hidden="1">'[6]CLAIM HIST'!#REF!</definedName>
    <definedName name="_27__123Graph_BCHART_4" hidden="1">'[14]Vis Exp'!#REF!</definedName>
    <definedName name="_27__123Graph_XCHART_4" hidden="1">'[10]Vis Exp'!#REF!</definedName>
    <definedName name="_28__123Graph_BCHART_3" localSheetId="1" hidden="1">'[5]CLAIM HIST'!#REF!</definedName>
    <definedName name="_28__123Graph_BCHART_3" localSheetId="2" hidden="1">'[5]CLAIM HIST'!#REF!</definedName>
    <definedName name="_28__123Graph_BCHART_3" localSheetId="3" hidden="1">'[5]CLAIM HIST'!#REF!</definedName>
    <definedName name="_28__123Graph_BCHART_3" hidden="1">'[6]CLAIM HIST'!#REF!</definedName>
    <definedName name="_28__123Graph_CCHART_4" hidden="1">'[10]Vis Exp'!#REF!</definedName>
    <definedName name="_28__123Graph_DCHART_1" hidden="1">'[14]Vis Exp'!#REF!</definedName>
    <definedName name="_28__123Graph_DCHART_2" hidden="1">'[10]Vis Exp'!#REF!</definedName>
    <definedName name="_3__123Graph_ACHART_2" hidden="1">'[14]Vis Exp'!#REF!</definedName>
    <definedName name="_3__123Graph_ACHART_3" localSheetId="1" hidden="1">'[5]CLAIM HIST'!#REF!</definedName>
    <definedName name="_3__123Graph_ACHART_3" localSheetId="2" hidden="1">'[5]CLAIM HIST'!#REF!</definedName>
    <definedName name="_3__123Graph_ACHART_3" localSheetId="3" hidden="1">'[5]CLAIM HIST'!#REF!</definedName>
    <definedName name="_3__123Graph_ACHART_3" hidden="1">'[6]CLAIM HIST'!#REF!</definedName>
    <definedName name="_3__123Graph_XCHART_1" hidden="1">'[15]Dental util'!#REF!</definedName>
    <definedName name="_3_0103_Census" localSheetId="1">#REF!</definedName>
    <definedName name="_3_0103_Census" localSheetId="2">#REF!</definedName>
    <definedName name="_3_0103_Census">#REF!</definedName>
    <definedName name="_3_0602_Salary_Transcore" localSheetId="1">#REF!</definedName>
    <definedName name="_3_0602_Salary_Transcore" localSheetId="2">#REF!</definedName>
    <definedName name="_3_0602_Salary_Transcore">#REF!</definedName>
    <definedName name="_30__123Graph_CCHART_1" localSheetId="1" hidden="1">'[14]Vis Exp'!#REF!</definedName>
    <definedName name="_30__123Graph_CCHART_1" localSheetId="2" hidden="1">'[14]Vis Exp'!#REF!</definedName>
    <definedName name="_30__123Graph_CCHART_1" hidden="1">'[14]Vis Exp'!#REF!</definedName>
    <definedName name="_30__123Graph_DCHART_1" localSheetId="2" hidden="1">'[10]Vis Exp'!#REF!</definedName>
    <definedName name="_30__123Graph_DCHART_1" hidden="1">'[10]Vis Exp'!#REF!</definedName>
    <definedName name="_30__123Graph_DCHART_2" hidden="1">'[14]Vis Exp'!#REF!</definedName>
    <definedName name="_30__123Graph_DCHART_3" hidden="1">'[10]Vis Exp'!#REF!</definedName>
    <definedName name="_32__123Graph_BCHART_4" hidden="1">'[10]Vis Exp'!#REF!</definedName>
    <definedName name="_32__123Graph_DCHART_2" hidden="1">'[10]Vis Exp'!#REF!</definedName>
    <definedName name="_32__123Graph_DCHART_3" hidden="1">'[14]Vis Exp'!#REF!</definedName>
    <definedName name="_32__123Graph_DCHART_4" hidden="1">'[10]Vis Exp'!#REF!</definedName>
    <definedName name="_33__123Graph_CCHART_2" hidden="1">'[14]Vis Exp'!#REF!</definedName>
    <definedName name="_34__123Graph_DCHART_3" hidden="1">'[10]Vis Exp'!#REF!</definedName>
    <definedName name="_34__123Graph_DCHART_4" hidden="1">'[14]Vis Exp'!#REF!</definedName>
    <definedName name="_34__123Graph_XCHART_2" hidden="1">'[10]Vis Exp'!#REF!</definedName>
    <definedName name="_36__123Graph_CCHART_1" hidden="1">'[10]Vis Exp'!#REF!</definedName>
    <definedName name="_36__123Graph_CCHART_3" hidden="1">'[14]Vis Exp'!#REF!</definedName>
    <definedName name="_36__123Graph_DCHART_4" hidden="1">'[10]Vis Exp'!#REF!</definedName>
    <definedName name="_36__123Graph_XCHART_2" hidden="1">'[14]Vis Exp'!#REF!</definedName>
    <definedName name="_36__123Graph_XCHART_3" hidden="1">'[10]Vis Exp'!#REF!</definedName>
    <definedName name="_38__123Graph_FCHART_1" localSheetId="1" hidden="1">'[5]CLAIM HIST'!#REF!</definedName>
    <definedName name="_38__123Graph_FCHART_1" localSheetId="2" hidden="1">'[5]CLAIM HIST'!#REF!</definedName>
    <definedName name="_38__123Graph_FCHART_1" localSheetId="3" hidden="1">'[5]CLAIM HIST'!#REF!</definedName>
    <definedName name="_38__123Graph_FCHART_1" hidden="1">'[6]CLAIM HIST'!#REF!</definedName>
    <definedName name="_38__123Graph_XCHART_3" hidden="1">'[14]Vis Exp'!#REF!</definedName>
    <definedName name="_38__123Graph_XCHART_4" hidden="1">'[10]Vis Exp'!#REF!</definedName>
    <definedName name="_39__123Graph_CCHART_4" hidden="1">'[14]Vis Exp'!#REF!</definedName>
    <definedName name="_4__123Graph_ACHART_1" hidden="1">'[10]Vis Exp'!#REF!</definedName>
    <definedName name="_4__123Graph_ACHART_2" hidden="1">'[10]Vis Exp'!#REF!</definedName>
    <definedName name="_4__123Graph_ACHART_3" hidden="1">'[14]Vis Exp'!#REF!</definedName>
    <definedName name="_4__123Graph_ACHART_4" hidden="1">'[10]Vis Exp'!#REF!</definedName>
    <definedName name="_4_0103_Census" localSheetId="1">#REF!</definedName>
    <definedName name="_4_0103_Census" localSheetId="2">#REF!</definedName>
    <definedName name="_4_0103_Census">#REF!</definedName>
    <definedName name="_4_0602_Salary_Transcore" localSheetId="1">#REF!</definedName>
    <definedName name="_4_0602_Salary_Transcore" localSheetId="2">#REF!</definedName>
    <definedName name="_4_0602_Salary_Transcore">#REF!</definedName>
    <definedName name="_40__123Graph_CCHART_2" localSheetId="1" hidden="1">'[10]Vis Exp'!#REF!</definedName>
    <definedName name="_40__123Graph_CCHART_2" localSheetId="2" hidden="1">'[10]Vis Exp'!#REF!</definedName>
    <definedName name="_40__123Graph_CCHART_2" hidden="1">'[10]Vis Exp'!#REF!</definedName>
    <definedName name="_40__123Graph_FCHART_4" localSheetId="1" hidden="1">'[5]CLAIM HIST'!#REF!</definedName>
    <definedName name="_40__123Graph_FCHART_4" localSheetId="2" hidden="1">'[5]CLAIM HIST'!#REF!</definedName>
    <definedName name="_40__123Graph_FCHART_4" localSheetId="3" hidden="1">'[5]CLAIM HIST'!#REF!</definedName>
    <definedName name="_40__123Graph_FCHART_4" hidden="1">'[6]CLAIM HIST'!#REF!</definedName>
    <definedName name="_40__123Graph_XCHART_4" hidden="1">'[14]Vis Exp'!#REF!</definedName>
    <definedName name="_402_Census" localSheetId="1">#REF!</definedName>
    <definedName name="_402_Census" localSheetId="2">#REF!</definedName>
    <definedName name="_402_Census">#REF!</definedName>
    <definedName name="_42__123Graph_DCHART_1" localSheetId="1" hidden="1">'[14]Vis Exp'!#REF!</definedName>
    <definedName name="_42__123Graph_DCHART_1" hidden="1">'[14]Vis Exp'!#REF!</definedName>
    <definedName name="_42__123Graph_LBL_ACHART_2" localSheetId="1" hidden="1">'[5]CLAIM HIST'!#REF!</definedName>
    <definedName name="_42__123Graph_LBL_ACHART_2" localSheetId="2" hidden="1">'[5]CLAIM HIST'!#REF!</definedName>
    <definedName name="_42__123Graph_LBL_ACHART_2" localSheetId="3" hidden="1">'[5]CLAIM HIST'!#REF!</definedName>
    <definedName name="_42__123Graph_LBL_ACHART_2" hidden="1">'[6]CLAIM HIST'!#REF!</definedName>
    <definedName name="_438607" localSheetId="1">#REF!</definedName>
    <definedName name="_438607" localSheetId="2">#REF!</definedName>
    <definedName name="_438607">#REF!</definedName>
    <definedName name="_44__123Graph_CCHART_3" localSheetId="1" hidden="1">'[10]Vis Exp'!#REF!</definedName>
    <definedName name="_44__123Graph_CCHART_3" hidden="1">'[10]Vis Exp'!#REF!</definedName>
    <definedName name="_44__123Graph_LBL_ACHART_3" localSheetId="1" hidden="1">'[5]CLAIM HIST'!#REF!</definedName>
    <definedName name="_44__123Graph_LBL_ACHART_3" localSheetId="2" hidden="1">'[5]CLAIM HIST'!#REF!</definedName>
    <definedName name="_44__123Graph_LBL_ACHART_3" localSheetId="3" hidden="1">'[5]CLAIM HIST'!#REF!</definedName>
    <definedName name="_44__123Graph_LBL_ACHART_3" hidden="1">'[6]CLAIM HIST'!#REF!</definedName>
    <definedName name="_45__123Graph_DCHART_2" localSheetId="1" hidden="1">'[14]Vis Exp'!#REF!</definedName>
    <definedName name="_45__123Graph_DCHART_2" hidden="1">'[14]Vis Exp'!#REF!</definedName>
    <definedName name="_46__123Graph_LBL_BCHART_2" localSheetId="1" hidden="1">'[5]CLAIM HIST'!#REF!</definedName>
    <definedName name="_46__123Graph_LBL_BCHART_2" localSheetId="2" hidden="1">'[5]CLAIM HIST'!#REF!</definedName>
    <definedName name="_46__123Graph_LBL_BCHART_2" localSheetId="3" hidden="1">'[5]CLAIM HIST'!#REF!</definedName>
    <definedName name="_46__123Graph_LBL_BCHART_2" hidden="1">'[6]CLAIM HIST'!#REF!</definedName>
    <definedName name="_48__123Graph_CCHART_4" hidden="1">'[10]Vis Exp'!#REF!</definedName>
    <definedName name="_48__123Graph_DCHART_3" hidden="1">'[14]Vis Exp'!#REF!</definedName>
    <definedName name="_48__123Graph_LBL_BCHART_3" localSheetId="1" hidden="1">'[5]CLAIM HIST'!#REF!</definedName>
    <definedName name="_48__123Graph_LBL_BCHART_3" localSheetId="2" hidden="1">'[5]CLAIM HIST'!#REF!</definedName>
    <definedName name="_48__123Graph_LBL_BCHART_3" localSheetId="3" hidden="1">'[5]CLAIM HIST'!#REF!</definedName>
    <definedName name="_48__123Graph_LBL_BCHART_3" hidden="1">'[6]CLAIM HIST'!#REF!</definedName>
    <definedName name="_5__123Graph_ACHART_2" localSheetId="1" hidden="1">'[5]CLAIM HIST'!#REF!</definedName>
    <definedName name="_5__123Graph_ACHART_2" localSheetId="2" hidden="1">'[5]CLAIM HIST'!#REF!</definedName>
    <definedName name="_5__123Graph_ACHART_2" localSheetId="3" hidden="1">'[5]CLAIM HIST'!#REF!</definedName>
    <definedName name="_5__123Graph_ACHART_2" hidden="1">'[6]CLAIM HIST'!#REF!</definedName>
    <definedName name="_5__123Graph_ACHART_4" hidden="1">'[14]Vis Exp'!#REF!</definedName>
    <definedName name="_5__123Graph_BCHART_1" hidden="1">'[10]Vis Exp'!#REF!</definedName>
    <definedName name="_5__123Graph_XCHART_1" hidden="1">'[16]Delta util'!#REF!</definedName>
    <definedName name="_5_0602_Salary_Transcore" localSheetId="1">#REF!</definedName>
    <definedName name="_5_0602_Salary_Transcore" localSheetId="2">#REF!</definedName>
    <definedName name="_5_0602_Salary_Transcore">#REF!</definedName>
    <definedName name="_50__123Graph_LBL_FCHART_1" localSheetId="1" hidden="1">'[5]CLAIM HIST'!#REF!</definedName>
    <definedName name="_50__123Graph_LBL_FCHART_1" localSheetId="2" hidden="1">'[5]CLAIM HIST'!#REF!</definedName>
    <definedName name="_50__123Graph_LBL_FCHART_1" localSheetId="3" hidden="1">'[5]CLAIM HIST'!#REF!</definedName>
    <definedName name="_50__123Graph_LBL_FCHART_1" hidden="1">'[6]CLAIM HIST'!#REF!</definedName>
    <definedName name="_505_Counts___rates" localSheetId="1">#REF!</definedName>
    <definedName name="_505_Counts___rates" localSheetId="2">#REF!</definedName>
    <definedName name="_505_Counts___rates">#REF!</definedName>
    <definedName name="_51__123Graph_DCHART_4" localSheetId="1" hidden="1">'[14]Vis Exp'!#REF!</definedName>
    <definedName name="_51__123Graph_DCHART_4" hidden="1">'[14]Vis Exp'!#REF!</definedName>
    <definedName name="_52__123Graph_DCHART_1" localSheetId="1" hidden="1">'[10]Vis Exp'!#REF!</definedName>
    <definedName name="_52__123Graph_DCHART_1" hidden="1">'[10]Vis Exp'!#REF!</definedName>
    <definedName name="_52__123Graph_LBL_FCHART_4" localSheetId="1" hidden="1">'[5]CLAIM HIST'!#REF!</definedName>
    <definedName name="_52__123Graph_LBL_FCHART_4" localSheetId="2" hidden="1">'[5]CLAIM HIST'!#REF!</definedName>
    <definedName name="_52__123Graph_LBL_FCHART_4" localSheetId="3" hidden="1">'[5]CLAIM HIST'!#REF!</definedName>
    <definedName name="_52__123Graph_LBL_FCHART_4" hidden="1">'[6]CLAIM HIST'!#REF!</definedName>
    <definedName name="_54__123Graph_XCHART_2" localSheetId="1" hidden="1">'[14]Vis Exp'!#REF!</definedName>
    <definedName name="_54__123Graph_XCHART_2" hidden="1">'[14]Vis Exp'!#REF!</definedName>
    <definedName name="_54STAFF" localSheetId="1">#REF!</definedName>
    <definedName name="_54STAFF" localSheetId="2">#REF!</definedName>
    <definedName name="_54STAFF">#REF!</definedName>
    <definedName name="_55__123Graph_XCHART_2" localSheetId="1" hidden="1">'[5]CLAIM HIST'!#REF!</definedName>
    <definedName name="_55__123Graph_XCHART_2" localSheetId="2" hidden="1">'[5]CLAIM HIST'!#REF!</definedName>
    <definedName name="_55__123Graph_XCHART_2" localSheetId="3" hidden="1">'[5]CLAIM HIST'!#REF!</definedName>
    <definedName name="_55__123Graph_XCHART_2" hidden="1">'[6]CLAIM HIST'!#REF!</definedName>
    <definedName name="_56__123Graph_DCHART_2" localSheetId="1" hidden="1">'[10]Vis Exp'!#REF!</definedName>
    <definedName name="_56__123Graph_DCHART_2" hidden="1">'[10]Vis Exp'!#REF!</definedName>
    <definedName name="_57__123Graph_XCHART_3" localSheetId="1" hidden="1">'[14]Vis Exp'!#REF!</definedName>
    <definedName name="_57__123Graph_XCHART_3" hidden="1">'[14]Vis Exp'!#REF!</definedName>
    <definedName name="_58__123Graph_XCHART_3" localSheetId="1" hidden="1">'[5]CLAIM HIST'!#REF!</definedName>
    <definedName name="_58__123Graph_XCHART_3" localSheetId="2" hidden="1">'[5]CLAIM HIST'!#REF!</definedName>
    <definedName name="_58__123Graph_XCHART_3" localSheetId="3" hidden="1">'[5]CLAIM HIST'!#REF!</definedName>
    <definedName name="_58__123Graph_XCHART_3" hidden="1">'[6]CLAIM HIST'!#REF!</definedName>
    <definedName name="_6__123Graph_ACHART_1" localSheetId="1" hidden="1">'[14]Vis Exp'!#REF!</definedName>
    <definedName name="_6__123Graph_ACHART_1" hidden="1">'[14]Vis Exp'!#REF!</definedName>
    <definedName name="_6__123Graph_ACHART_2" hidden="1">'[14]Vis Exp'!#REF!</definedName>
    <definedName name="_6__123Graph_ACHART_3" hidden="1">'[10]Vis Exp'!#REF!</definedName>
    <definedName name="_6__123Graph_BCHART_1" hidden="1">'[14]Vis Exp'!#REF!</definedName>
    <definedName name="_6__123Graph_BCHART_2" localSheetId="1" hidden="1">'[5]CLAIM HIST'!#REF!</definedName>
    <definedName name="_6__123Graph_BCHART_2" localSheetId="2" hidden="1">'[5]CLAIM HIST'!#REF!</definedName>
    <definedName name="_6__123Graph_BCHART_2" localSheetId="3" hidden="1">'[5]CLAIM HIST'!#REF!</definedName>
    <definedName name="_6__123Graph_BCHART_2" hidden="1">'[6]CLAIM HIST'!#REF!</definedName>
    <definedName name="_6_0103_Census" localSheetId="1">#REF!</definedName>
    <definedName name="_6_0103_Census" localSheetId="2">#REF!</definedName>
    <definedName name="_6_0103_Census">#REF!</definedName>
    <definedName name="_6_0805_Counts___rates" localSheetId="1">#REF!</definedName>
    <definedName name="_6_0805_Counts___rates" localSheetId="2">#REF!</definedName>
    <definedName name="_6_0805_Counts___rates">#REF!</definedName>
    <definedName name="_60__123Graph_DCHART_3" localSheetId="1" hidden="1">'[10]Vis Exp'!#REF!</definedName>
    <definedName name="_60__123Graph_DCHART_3" localSheetId="2" hidden="1">'[10]Vis Exp'!#REF!</definedName>
    <definedName name="_60__123Graph_DCHART_3" hidden="1">'[10]Vis Exp'!#REF!</definedName>
    <definedName name="_60__123Graph_XCHART_4" localSheetId="2" hidden="1">'[10]Vis Exp'!#REF!</definedName>
    <definedName name="_60__123Graph_XCHART_4" hidden="1">'[10]Vis Exp'!#REF!</definedName>
    <definedName name="_64__123Graph_DCHART_4" hidden="1">'[10]Vis Exp'!#REF!</definedName>
    <definedName name="_65_.0pr" localSheetId="1">'[1]Emp Re'!$A$1:$Q$47,'[1]Emp Re'!#REF!</definedName>
    <definedName name="_65_.0pr" localSheetId="2">'[1]Emp Re'!$A$1:$Q$47,'[1]Emp Re'!#REF!</definedName>
    <definedName name="_65_.0pr">'[1]Emp Re'!$A$1:$Q$47,'[1]Emp Re'!#REF!</definedName>
    <definedName name="_66_.0pr">'[1]Emp Re'!$A$1:$Q$47,'[1]Emp Re'!#REF!</definedName>
    <definedName name="_67_.0pr">'[1]Emp Re'!$A$1:$Q$47,'[1]Emp Re'!#REF!</definedName>
    <definedName name="_68__123Graph_FCHART_1" localSheetId="1" hidden="1">'[5]CLAIM HIST'!#REF!</definedName>
    <definedName name="_68__123Graph_FCHART_1" localSheetId="2" hidden="1">'[5]CLAIM HIST'!#REF!</definedName>
    <definedName name="_68__123Graph_FCHART_1" localSheetId="3" hidden="1">'[5]CLAIM HIST'!#REF!</definedName>
    <definedName name="_68__123Graph_FCHART_1" hidden="1">'[6]CLAIM HIST'!#REF!</definedName>
    <definedName name="_7__123Graph_BCHART_2" hidden="1">'[14]Vis Exp'!#REF!</definedName>
    <definedName name="_7__123Graph_BCHART_3" localSheetId="1" hidden="1">'[5]CLAIM HIST'!#REF!</definedName>
    <definedName name="_7__123Graph_BCHART_3" localSheetId="2" hidden="1">'[5]CLAIM HIST'!#REF!</definedName>
    <definedName name="_7__123Graph_BCHART_3" localSheetId="3" hidden="1">'[5]CLAIM HIST'!#REF!</definedName>
    <definedName name="_7__123Graph_BCHART_3" hidden="1">'[6]CLAIM HIST'!#REF!</definedName>
    <definedName name="_7_0602_Salary_Transcore" localSheetId="1">#REF!</definedName>
    <definedName name="_7_0602_Salary_Transcore" localSheetId="2">#REF!</definedName>
    <definedName name="_7_0602_Salary_Transcore">#REF!</definedName>
    <definedName name="_72__123Graph_FCHART_4" localSheetId="1" hidden="1">'[5]CLAIM HIST'!#REF!</definedName>
    <definedName name="_72__123Graph_FCHART_4" localSheetId="2" hidden="1">'[5]CLAIM HIST'!#REF!</definedName>
    <definedName name="_72__123Graph_FCHART_4" localSheetId="3" hidden="1">'[5]CLAIM HIST'!#REF!</definedName>
    <definedName name="_72__123Graph_FCHART_4" hidden="1">'[6]CLAIM HIST'!#REF!</definedName>
    <definedName name="_76__123Graph_LBL_ACHART_2" localSheetId="1" hidden="1">'[5]CLAIM HIST'!#REF!</definedName>
    <definedName name="_76__123Graph_LBL_ACHART_2" localSheetId="2" hidden="1">'[5]CLAIM HIST'!#REF!</definedName>
    <definedName name="_76__123Graph_LBL_ACHART_2" localSheetId="3" hidden="1">'[5]CLAIM HIST'!#REF!</definedName>
    <definedName name="_76__123Graph_LBL_ACHART_2" hidden="1">'[6]CLAIM HIST'!#REF!</definedName>
    <definedName name="_8__123Graph_ACHART_2" localSheetId="1" hidden="1">'[5]CLAIM HIST'!#REF!</definedName>
    <definedName name="_8__123Graph_ACHART_2" localSheetId="2" hidden="1">'[5]CLAIM HIST'!#REF!</definedName>
    <definedName name="_8__123Graph_ACHART_2" localSheetId="3" hidden="1">'[5]CLAIM HIST'!#REF!</definedName>
    <definedName name="_8__123Graph_ACHART_2" hidden="1">'[6]CLAIM HIST'!#REF!</definedName>
    <definedName name="_8__123Graph_ACHART_3" localSheetId="1" hidden="1">'[5]CLAIM HIST'!#REF!</definedName>
    <definedName name="_8__123Graph_ACHART_3" localSheetId="2" hidden="1">'[5]CLAIM HIST'!#REF!</definedName>
    <definedName name="_8__123Graph_ACHART_3" localSheetId="3" hidden="1">'[5]CLAIM HIST'!#REF!</definedName>
    <definedName name="_8__123Graph_ACHART_3" hidden="1">'[6]CLAIM HIST'!#REF!</definedName>
    <definedName name="_8__123Graph_ACHART_4" hidden="1">'[10]Vis Exp'!#REF!</definedName>
    <definedName name="_8__123Graph_BCHART_3" hidden="1">'[14]Vis Exp'!#REF!</definedName>
    <definedName name="_8__123Graph_BCHART_4" hidden="1">'[10]Vis Exp'!#REF!</definedName>
    <definedName name="_8__123Graph_XCHART_1" hidden="1">'[17]Dental util'!#REF!</definedName>
    <definedName name="_80__123Graph_LBL_ACHART_3" localSheetId="1" hidden="1">'[5]CLAIM HIST'!#REF!</definedName>
    <definedName name="_80__123Graph_LBL_ACHART_3" localSheetId="2" hidden="1">'[5]CLAIM HIST'!#REF!</definedName>
    <definedName name="_80__123Graph_LBL_ACHART_3" localSheetId="3" hidden="1">'[5]CLAIM HIST'!#REF!</definedName>
    <definedName name="_80__123Graph_LBL_ACHART_3" hidden="1">'[6]CLAIM HIST'!#REF!</definedName>
    <definedName name="_805_Counts___rates" localSheetId="1">#REF!</definedName>
    <definedName name="_805_Counts___rates" localSheetId="2">#REF!</definedName>
    <definedName name="_805_Counts___rates">#REF!</definedName>
    <definedName name="_81__123Graph_XCHART_1" localSheetId="1" hidden="1">'[18]Dental util'!#REF!</definedName>
    <definedName name="_81__123Graph_XCHART_1" hidden="1">'[18]Dental util'!#REF!</definedName>
    <definedName name="_84__123Graph_LBL_BCHART_2" localSheetId="1" hidden="1">'[5]CLAIM HIST'!#REF!</definedName>
    <definedName name="_84__123Graph_LBL_BCHART_2" localSheetId="2" hidden="1">'[5]CLAIM HIST'!#REF!</definedName>
    <definedName name="_84__123Graph_LBL_BCHART_2" localSheetId="3" hidden="1">'[5]CLAIM HIST'!#REF!</definedName>
    <definedName name="_84__123Graph_LBL_BCHART_2" hidden="1">'[6]CLAIM HIST'!#REF!</definedName>
    <definedName name="_88__123Graph_LBL_BCHART_3" localSheetId="1" hidden="1">'[5]CLAIM HIST'!#REF!</definedName>
    <definedName name="_88__123Graph_LBL_BCHART_3" localSheetId="2" hidden="1">'[5]CLAIM HIST'!#REF!</definedName>
    <definedName name="_88__123Graph_LBL_BCHART_3" localSheetId="3" hidden="1">'[5]CLAIM HIST'!#REF!</definedName>
    <definedName name="_88__123Graph_LBL_BCHART_3" hidden="1">'[6]CLAIM HIST'!#REF!</definedName>
    <definedName name="_9__123Graph_ACHART_2" hidden="1">'[14]Vis Exp'!#REF!</definedName>
    <definedName name="_9__123Graph_BCHART_4" hidden="1">'[14]Vis Exp'!#REF!</definedName>
    <definedName name="_9__123Graph_CCHART_1" hidden="1">'[10]Vis Exp'!#REF!</definedName>
    <definedName name="_9_0103_Census" localSheetId="1">#REF!</definedName>
    <definedName name="_9_0103_Census" localSheetId="2">#REF!</definedName>
    <definedName name="_9_0103_Census">#REF!</definedName>
    <definedName name="_92__123Graph_LBL_FCHART_1" localSheetId="1" hidden="1">'[5]CLAIM HIST'!#REF!</definedName>
    <definedName name="_92__123Graph_LBL_FCHART_1" localSheetId="2" hidden="1">'[5]CLAIM HIST'!#REF!</definedName>
    <definedName name="_92__123Graph_LBL_FCHART_1" localSheetId="3" hidden="1">'[5]CLAIM HIST'!#REF!</definedName>
    <definedName name="_92__123Graph_LBL_FCHART_1" hidden="1">'[6]CLAIM HIST'!#REF!</definedName>
    <definedName name="_94_0103_Census" localSheetId="1">#REF!</definedName>
    <definedName name="_94_0103_Census" localSheetId="2">#REF!</definedName>
    <definedName name="_94_0103_Census">#REF!</definedName>
    <definedName name="_96__123Graph_LBL_FCHART_4" localSheetId="1" hidden="1">'[5]CLAIM HIST'!#REF!</definedName>
    <definedName name="_96__123Graph_LBL_FCHART_4" localSheetId="2" hidden="1">'[5]CLAIM HIST'!#REF!</definedName>
    <definedName name="_96__123Graph_LBL_FCHART_4" localSheetId="3" hidden="1">'[5]CLAIM HIST'!#REF!</definedName>
    <definedName name="_96__123Graph_LBL_FCHART_4" hidden="1">'[6]CLAIM HIST'!#REF!</definedName>
    <definedName name="_a70000" localSheetId="1">#REF!</definedName>
    <definedName name="_a70000" localSheetId="2">#REF!</definedName>
    <definedName name="_a70000">#REF!</definedName>
    <definedName name="_BOB2">'[19]by Qtr'!#REF!</definedName>
    <definedName name="_CIQ1" localSheetId="1">#REF!</definedName>
    <definedName name="_CIQ1" localSheetId="2">#REF!</definedName>
    <definedName name="_CIQ1">#REF!</definedName>
    <definedName name="_CIQ2" localSheetId="1">#REF!</definedName>
    <definedName name="_CIQ2" localSheetId="2">#REF!</definedName>
    <definedName name="_CIQ2">#REF!</definedName>
    <definedName name="_dro1" localSheetId="1" hidden="1">{#N/A,#N/A,FALSE,"Cosmos Report"}</definedName>
    <definedName name="_dro1" localSheetId="2" hidden="1">{#N/A,#N/A,FALSE,"Cosmos Report"}</definedName>
    <definedName name="_dro1" localSheetId="3" hidden="1">{#N/A,#N/A,FALSE,"Cosmos Report"}</definedName>
    <definedName name="_dro1" hidden="1">{#N/A,#N/A,FALSE,"Cosmos Report"}</definedName>
    <definedName name="_dro2" localSheetId="1" hidden="1">{#N/A,#N/A,FALSE,"Cosmos Report"}</definedName>
    <definedName name="_dro2" localSheetId="2" hidden="1">{#N/A,#N/A,FALSE,"Cosmos Report"}</definedName>
    <definedName name="_dro2" localSheetId="3" hidden="1">{#N/A,#N/A,FALSE,"Cosmos Report"}</definedName>
    <definedName name="_dro2" hidden="1">{#N/A,#N/A,FALSE,"Cosmos Report"}</definedName>
    <definedName name="_Fill" localSheetId="1" hidden="1">#REF!</definedName>
    <definedName name="_Fill" localSheetId="2" hidden="1">#REF!</definedName>
    <definedName name="_Fill" localSheetId="3" hidden="1">#REF!</definedName>
    <definedName name="_Fill" hidden="1">#REF!</definedName>
    <definedName name="_xlnm._FilterDatabase" localSheetId="0" hidden="1">INPUT!$C$35:$F$92</definedName>
    <definedName name="_xlnm._FilterDatabase" localSheetId="1" hidden="1">'Instructions and Bid Forms'!#REF!</definedName>
    <definedName name="_xlnm._FilterDatabase" localSheetId="2" hidden="1">'TF- 1.0 General Questionnaire'!$B$6:$D$97</definedName>
    <definedName name="_xlnm._FilterDatabase" localSheetId="3" hidden="1">'TF 2.0 Stoploss Questionnaire'!$B$26:$D$60</definedName>
    <definedName name="_xlnm._FilterDatabase" hidden="1">#REF!</definedName>
    <definedName name="_Key1" localSheetId="1" hidden="1">#REF!</definedName>
    <definedName name="_Key1" localSheetId="2" hidden="1">'[20]NonPR Census'!#REF!</definedName>
    <definedName name="_Key1" localSheetId="3" hidden="1">'[20]NonPR Census'!#REF!</definedName>
    <definedName name="_Key1" hidden="1">#REF!</definedName>
    <definedName name="_Key2" localSheetId="1" hidden="1">[21]CENSUS!#REF!</definedName>
    <definedName name="_Key2" localSheetId="2" hidden="1">'[20]NonPR Census'!#REF!</definedName>
    <definedName name="_Key2" localSheetId="3" hidden="1">'[20]NonPR Census'!#REF!</definedName>
    <definedName name="_Key2" hidden="1">[21]CENSUS!#REF!</definedName>
    <definedName name="_keyOne" localSheetId="1" hidden="1">#REF!</definedName>
    <definedName name="_keyOne" localSheetId="2" hidden="1">#REF!</definedName>
    <definedName name="_keyOne" hidden="1">#REF!</definedName>
    <definedName name="_KeyTB" hidden="1">'[22]ERISA-Part1'!$A$44</definedName>
    <definedName name="_keyTwo" localSheetId="1" hidden="1">#REF!</definedName>
    <definedName name="_keyTwo" localSheetId="2" hidden="1">#REF!</definedName>
    <definedName name="_keyTwo" hidden="1">#REF!</definedName>
    <definedName name="_med1" localSheetId="1">#REF!,#REF!</definedName>
    <definedName name="_med1" localSheetId="2">#REF!,#REF!</definedName>
    <definedName name="_med1">#REF!,#REF!</definedName>
    <definedName name="_med2" localSheetId="1">#REF!,#REF!</definedName>
    <definedName name="_med2" localSheetId="2">#REF!,#REF!</definedName>
    <definedName name="_med2">#REF!,#REF!</definedName>
    <definedName name="_med3" localSheetId="1">#REF!,#REF!</definedName>
    <definedName name="_med3" localSheetId="2">#REF!,#REF!</definedName>
    <definedName name="_med3">#REF!,#REF!</definedName>
    <definedName name="_med4" localSheetId="1">#REF!,#REF!</definedName>
    <definedName name="_med4">#REF!,#REF!</definedName>
    <definedName name="_med5" localSheetId="1">#REF!,#REF!</definedName>
    <definedName name="_med5">#REF!,#REF!</definedName>
    <definedName name="_med6" localSheetId="1">#REF!,#REF!</definedName>
    <definedName name="_med6">#REF!,#REF!</definedName>
    <definedName name="_med7" localSheetId="1">#REF!,#REF!</definedName>
    <definedName name="_med7">#REF!,#REF!</definedName>
    <definedName name="_med8" localSheetId="1">#REF!,#REF!</definedName>
    <definedName name="_med8">#REF!,#REF!</definedName>
    <definedName name="_Order1" hidden="1">255</definedName>
    <definedName name="_Order1_1" hidden="1">0</definedName>
    <definedName name="_Order2" hidden="1">255</definedName>
    <definedName name="_PIN2" localSheetId="1">#REF!</definedName>
    <definedName name="_PIN2" localSheetId="2">#REF!</definedName>
    <definedName name="_PIN2">#REF!</definedName>
    <definedName name="_PIN3" localSheetId="1">#REF!</definedName>
    <definedName name="_PIN3" localSheetId="2">#REF!</definedName>
    <definedName name="_PIN3">#REF!</definedName>
    <definedName name="_PIN4" localSheetId="1">#REF!</definedName>
    <definedName name="_PIN4" localSheetId="2">#REF!</definedName>
    <definedName name="_PIN4">#REF!</definedName>
    <definedName name="_PIN5" localSheetId="1">#REF!</definedName>
    <definedName name="_PIN5">#REF!</definedName>
    <definedName name="_Regression_Int" hidden="1">1</definedName>
    <definedName name="_rsv2">#REF!</definedName>
    <definedName name="_rtw2" localSheetId="2">'[23]Dropdown Formula '!#REF!</definedName>
    <definedName name="_rtw2" localSheetId="3">'[23]Dropdown Formula '!#REF!</definedName>
    <definedName name="_rtw2">'[24]Dropdown Formula '!#REF!</definedName>
    <definedName name="_Sort" localSheetId="1" hidden="1">#REF!</definedName>
    <definedName name="_Sort" localSheetId="2" hidden="1">#REF!</definedName>
    <definedName name="_Sort" hidden="1">#REF!</definedName>
    <definedName name="_sort1" localSheetId="1" hidden="1">#REF!</definedName>
    <definedName name="_sort1" localSheetId="2" hidden="1">#REF!</definedName>
    <definedName name="_sort1" hidden="1">#REF!</definedName>
    <definedName name="_SortTB" hidden="1">'[22]ERISA-Part1'!$A$44:$D$48</definedName>
    <definedName name="_Table1_In1" localSheetId="1" hidden="1">#REF!</definedName>
    <definedName name="_Table1_In1" localSheetId="2" hidden="1">#REF!</definedName>
    <definedName name="_Table1_In1" hidden="1">#REF!</definedName>
    <definedName name="_Table2_In1" localSheetId="1" hidden="1">#REF!</definedName>
    <definedName name="_Table2_In1" localSheetId="2" hidden="1">#REF!</definedName>
    <definedName name="_Table2_In1" hidden="1">#REF!</definedName>
    <definedName name="_Toc269902180" localSheetId="1">'Instructions and Bid Forms'!$A$1</definedName>
    <definedName name="_WRN1" localSheetId="1" hidden="1">{#N/A,#N/A,FALSE,"100.90%.300.70%";#N/A,#N/A,FALSE,"300.90%.500.70%";#N/A,#N/A,FALSE,"300.80%.500.60%";#N/A,#N/A,FALSE,"500.80%.750.60%"}</definedName>
    <definedName name="_WRN1" localSheetId="2" hidden="1">{#N/A,#N/A,FALSE,"100.90%.300.70%";#N/A,#N/A,FALSE,"300.90%.500.70%";#N/A,#N/A,FALSE,"300.80%.500.60%";#N/A,#N/A,FALSE,"500.80%.750.60%"}</definedName>
    <definedName name="_WRN1" localSheetId="3" hidden="1">{#N/A,#N/A,FALSE,"100.90%.300.70%";#N/A,#N/A,FALSE,"300.90%.500.70%";#N/A,#N/A,FALSE,"300.80%.500.60%";#N/A,#N/A,FALSE,"500.80%.750.60%"}</definedName>
    <definedName name="_WRN1" hidden="1">{#N/A,#N/A,FALSE,"100.90%.300.70%";#N/A,#N/A,FALSE,"300.90%.500.70%";#N/A,#N/A,FALSE,"300.80%.500.60%";#N/A,#N/A,FALSE,"500.80%.750.60%"}</definedName>
    <definedName name="_WRN10" localSheetId="1" hidden="1">{#N/A,#N/A,FALSE,"100.90%.300.70%";#N/A,#N/A,FALSE,"300.90%.500.70%";#N/A,#N/A,FALSE,"300.80%.500.60%";#N/A,#N/A,FALSE,"500.80%.750.60%"}</definedName>
    <definedName name="_WRN10" localSheetId="2" hidden="1">{#N/A,#N/A,FALSE,"100.90%.300.70%";#N/A,#N/A,FALSE,"300.90%.500.70%";#N/A,#N/A,FALSE,"300.80%.500.60%";#N/A,#N/A,FALSE,"500.80%.750.60%"}</definedName>
    <definedName name="_WRN10" localSheetId="3" hidden="1">{#N/A,#N/A,FALSE,"100.90%.300.70%";#N/A,#N/A,FALSE,"300.90%.500.70%";#N/A,#N/A,FALSE,"300.80%.500.60%";#N/A,#N/A,FALSE,"500.80%.750.60%"}</definedName>
    <definedName name="_WRN10" hidden="1">{#N/A,#N/A,FALSE,"100.90%.300.70%";#N/A,#N/A,FALSE,"300.90%.500.70%";#N/A,#N/A,FALSE,"300.80%.500.60%";#N/A,#N/A,FALSE,"500.80%.750.60%"}</definedName>
    <definedName name="_WRN2" localSheetId="1" hidden="1">{#N/A,#N/A,FALSE,"100.90%.300.70%";#N/A,#N/A,FALSE,"300.90%.500.70%";#N/A,#N/A,FALSE,"300.80%.500.60%";#N/A,#N/A,FALSE,"500.80%.750.60%"}</definedName>
    <definedName name="_WRN2" localSheetId="2" hidden="1">{#N/A,#N/A,FALSE,"100.90%.300.70%";#N/A,#N/A,FALSE,"300.90%.500.70%";#N/A,#N/A,FALSE,"300.80%.500.60%";#N/A,#N/A,FALSE,"500.80%.750.60%"}</definedName>
    <definedName name="_WRN2" localSheetId="3" hidden="1">{#N/A,#N/A,FALSE,"100.90%.300.70%";#N/A,#N/A,FALSE,"300.90%.500.70%";#N/A,#N/A,FALSE,"300.80%.500.60%";#N/A,#N/A,FALSE,"500.80%.750.60%"}</definedName>
    <definedName name="_WRN2" hidden="1">{#N/A,#N/A,FALSE,"100.90%.300.70%";#N/A,#N/A,FALSE,"300.90%.500.70%";#N/A,#N/A,FALSE,"300.80%.500.60%";#N/A,#N/A,FALSE,"500.80%.750.60%"}</definedName>
    <definedName name="_WRN3" localSheetId="1" hidden="1">{#N/A,#N/A,FALSE,"100.90%.300.70%";#N/A,#N/A,FALSE,"300.90%.500.70%";#N/A,#N/A,FALSE,"300.80%.500.60%";#N/A,#N/A,FALSE,"500.80%.750.60%"}</definedName>
    <definedName name="_WRN3" localSheetId="2" hidden="1">{#N/A,#N/A,FALSE,"100.90%.300.70%";#N/A,#N/A,FALSE,"300.90%.500.70%";#N/A,#N/A,FALSE,"300.80%.500.60%";#N/A,#N/A,FALSE,"500.80%.750.60%"}</definedName>
    <definedName name="_WRN3" localSheetId="3" hidden="1">{#N/A,#N/A,FALSE,"100.90%.300.70%";#N/A,#N/A,FALSE,"300.90%.500.70%";#N/A,#N/A,FALSE,"300.80%.500.60%";#N/A,#N/A,FALSE,"500.80%.750.60%"}</definedName>
    <definedName name="_WRN3" hidden="1">{#N/A,#N/A,FALSE,"100.90%.300.70%";#N/A,#N/A,FALSE,"300.90%.500.70%";#N/A,#N/A,FALSE,"300.80%.500.60%";#N/A,#N/A,FALSE,"500.80%.750.60%"}</definedName>
    <definedName name="_WRN4" localSheetId="1" hidden="1">{#N/A,#N/A,FALSE,"100.90%.300.70%";#N/A,#N/A,FALSE,"300.90%.500.70%";#N/A,#N/A,FALSE,"300.80%.500.60%";#N/A,#N/A,FALSE,"500.80%.750.60%"}</definedName>
    <definedName name="_WRN4" localSheetId="2" hidden="1">{#N/A,#N/A,FALSE,"100.90%.300.70%";#N/A,#N/A,FALSE,"300.90%.500.70%";#N/A,#N/A,FALSE,"300.80%.500.60%";#N/A,#N/A,FALSE,"500.80%.750.60%"}</definedName>
    <definedName name="_WRN4" localSheetId="3" hidden="1">{#N/A,#N/A,FALSE,"100.90%.300.70%";#N/A,#N/A,FALSE,"300.90%.500.70%";#N/A,#N/A,FALSE,"300.80%.500.60%";#N/A,#N/A,FALSE,"500.80%.750.60%"}</definedName>
    <definedName name="_WRN4" hidden="1">{#N/A,#N/A,FALSE,"100.90%.300.70%";#N/A,#N/A,FALSE,"300.90%.500.70%";#N/A,#N/A,FALSE,"300.80%.500.60%";#N/A,#N/A,FALSE,"500.80%.750.60%"}</definedName>
    <definedName name="_WRN6" localSheetId="1" hidden="1">{#N/A,#N/A,FALSE,"100.90%.300.70%";#N/A,#N/A,FALSE,"300.90%.500.70%";#N/A,#N/A,FALSE,"300.80%.500.60%";#N/A,#N/A,FALSE,"500.80%.750.60%"}</definedName>
    <definedName name="_WRN6" localSheetId="2" hidden="1">{#N/A,#N/A,FALSE,"100.90%.300.70%";#N/A,#N/A,FALSE,"300.90%.500.70%";#N/A,#N/A,FALSE,"300.80%.500.60%";#N/A,#N/A,FALSE,"500.80%.750.60%"}</definedName>
    <definedName name="_WRN6" localSheetId="3" hidden="1">{#N/A,#N/A,FALSE,"100.90%.300.70%";#N/A,#N/A,FALSE,"300.90%.500.70%";#N/A,#N/A,FALSE,"300.80%.500.60%";#N/A,#N/A,FALSE,"500.80%.750.60%"}</definedName>
    <definedName name="_WRN6" hidden="1">{#N/A,#N/A,FALSE,"100.90%.300.70%";#N/A,#N/A,FALSE,"300.90%.500.70%";#N/A,#N/A,FALSE,"300.80%.500.60%";#N/A,#N/A,FALSE,"500.80%.750.60%"}</definedName>
    <definedName name="_WRN7" localSheetId="1" hidden="1">{#N/A,#N/A,FALSE,"100.90%.300.70%";#N/A,#N/A,FALSE,"300.90%.500.70%";#N/A,#N/A,FALSE,"300.80%.500.60%";#N/A,#N/A,FALSE,"500.80%.750.60%"}</definedName>
    <definedName name="_WRN7" localSheetId="2" hidden="1">{#N/A,#N/A,FALSE,"100.90%.300.70%";#N/A,#N/A,FALSE,"300.90%.500.70%";#N/A,#N/A,FALSE,"300.80%.500.60%";#N/A,#N/A,FALSE,"500.80%.750.60%"}</definedName>
    <definedName name="_WRN7" localSheetId="3" hidden="1">{#N/A,#N/A,FALSE,"100.90%.300.70%";#N/A,#N/A,FALSE,"300.90%.500.70%";#N/A,#N/A,FALSE,"300.80%.500.60%";#N/A,#N/A,FALSE,"500.80%.750.60%"}</definedName>
    <definedName name="_WRN7" hidden="1">{#N/A,#N/A,FALSE,"100.90%.300.70%";#N/A,#N/A,FALSE,"300.90%.500.70%";#N/A,#N/A,FALSE,"300.80%.500.60%";#N/A,#N/A,FALSE,"500.80%.750.60%"}</definedName>
    <definedName name="_WRN9" localSheetId="1" hidden="1">{#N/A,#N/A,FALSE,"100.90%.300.70%";#N/A,#N/A,FALSE,"300.90%.500.70%";#N/A,#N/A,FALSE,"300.80%.500.60%";#N/A,#N/A,FALSE,"500.80%.750.60%"}</definedName>
    <definedName name="_WRN9" localSheetId="2" hidden="1">{#N/A,#N/A,FALSE,"100.90%.300.70%";#N/A,#N/A,FALSE,"300.90%.500.70%";#N/A,#N/A,FALSE,"300.80%.500.60%";#N/A,#N/A,FALSE,"500.80%.750.60%"}</definedName>
    <definedName name="_WRN9" localSheetId="3" hidden="1">{#N/A,#N/A,FALSE,"100.90%.300.70%";#N/A,#N/A,FALSE,"300.90%.500.70%";#N/A,#N/A,FALSE,"300.80%.500.60%";#N/A,#N/A,FALSE,"500.80%.750.60%"}</definedName>
    <definedName name="_WRN9" hidden="1">{#N/A,#N/A,FALSE,"100.90%.300.70%";#N/A,#N/A,FALSE,"300.90%.500.70%";#N/A,#N/A,FALSE,"300.80%.500.60%";#N/A,#N/A,FALSE,"500.80%.750.60%"}</definedName>
    <definedName name="a" localSheetId="1" hidden="1">{#N/A,#N/A,FALSE,"Cosmos Report"}</definedName>
    <definedName name="a" localSheetId="2"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a" localSheetId="3"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a" hidden="1">#REF!</definedName>
    <definedName name="a_" localSheetId="1" hidden="1">[4]Utilization!#REF!</definedName>
    <definedName name="a_" hidden="1">[4]Utilization!#REF!</definedName>
    <definedName name="a_1" localSheetId="1" hidden="1">{#N/A,#N/A,FALSE,"Budget";#N/A,#N/A,FALSE,"Misc Info"}</definedName>
    <definedName name="a_1" localSheetId="2" hidden="1">{#N/A,#N/A,FALSE,"Budget";#N/A,#N/A,FALSE,"Misc Info"}</definedName>
    <definedName name="a_1" localSheetId="3" hidden="1">{#N/A,#N/A,FALSE,"Budget";#N/A,#N/A,FALSE,"Misc Info"}</definedName>
    <definedName name="a_1" hidden="1">{#N/A,#N/A,FALSE,"Budget";#N/A,#N/A,FALSE,"Misc Info"}</definedName>
    <definedName name="A_fax">'[25]DATA FIELDS'!$E$16</definedName>
    <definedName name="A_Phone">'[25]DATA FIELDS'!$E$17</definedName>
    <definedName name="abc" localSheetId="1" hidden="1">{#N/A,#N/A,FALSE,"Approval Form"}</definedName>
    <definedName name="abc" localSheetId="2" hidden="1">{#N/A,#N/A,FALSE,"Approval Form"}</definedName>
    <definedName name="abc" localSheetId="3" hidden="1">{#N/A,#N/A,FALSE,"Approval Form"}</definedName>
    <definedName name="abc" hidden="1">{#N/A,#N/A,FALSE,"Paid Claims";#N/A,#N/A,FALSE,"Cumulative Paid Claims";#N/A,#N/A,FALSE,"Completion Ratios";#N/A,#N/A,FALSE,"Claim Reserve Analysis";#N/A,#N/A,FALSE,"Paid Claims % of Est Inc";#N/A,#N/A,FALSE,"Trends in Pure Premium";#N/A,#N/A,FALSE,"Trends in Paid Claims";#N/A,#N/A,FALSE,"Reserve Analysis"}</definedName>
    <definedName name="ACCORD_ALL">#REF!</definedName>
    <definedName name="Accordant_keyfinding_1">#REF!</definedName>
    <definedName name="Accordant_keyfinding_2">#REF!</definedName>
    <definedName name="ACCOUNT_STRUCT" localSheetId="1">#REF!</definedName>
    <definedName name="ACCOUNT_STRUCT">#REF!</definedName>
    <definedName name="AcctMgr">[26]Main!$B$14</definedName>
    <definedName name="AcctMgrAddress">[26]Main!$B$15</definedName>
    <definedName name="AcctMgrCity">[26]Main!$B$16</definedName>
    <definedName name="AcctMgrEmail">[26]Main!$B$21</definedName>
    <definedName name="AcctMgrFax">[26]Main!$B$20</definedName>
    <definedName name="AcctMgrID">[27]Main!$B$13</definedName>
    <definedName name="AcctMgrPhone">[26]Main!$B$19</definedName>
    <definedName name="AcctMgrState">[26]Main!$B$17</definedName>
    <definedName name="AcctMgrZIP">[26]Main!$B$18</definedName>
    <definedName name="ActiveDrive">[28]Client!$B$6</definedName>
    <definedName name="ACTUAL" localSheetId="1">#REF!</definedName>
    <definedName name="ACTUAL" localSheetId="2">#REF!</definedName>
    <definedName name="ACTUAL">#REF!</definedName>
    <definedName name="Ad_Hoc_All" localSheetId="1">#REF!</definedName>
    <definedName name="Ad_Hoc_All" localSheetId="2">#REF!</definedName>
    <definedName name="Ad_Hoc_All">#REF!</definedName>
    <definedName name="Ad_Hoc_PASNJ" localSheetId="1">#REF!</definedName>
    <definedName name="Ad_Hoc_PASNJ" localSheetId="2">#REF!</definedName>
    <definedName name="Ad_Hoc_PASNJ">#REF!</definedName>
    <definedName name="AD_PL" localSheetId="1">#REF!</definedName>
    <definedName name="AD_PL">#REF!</definedName>
    <definedName name="adad" localSheetId="1" hidden="1">#REF!</definedName>
    <definedName name="adad" hidden="1">#REF!</definedName>
    <definedName name="Adam_capitation_amt_curr" localSheetId="1" hidden="1">'[29]ePSM Medical Data Page'!$AX$4</definedName>
    <definedName name="Adam_capitation_amt_curr" localSheetId="2" hidden="1">'[30]ePSM Medical Data Page'!$AX$4</definedName>
    <definedName name="Adam_capitation_amt_curr" localSheetId="3" hidden="1">'[30]ePSM Medical Data Page'!$AX$4</definedName>
    <definedName name="Adam_capitation_amt_curr" hidden="1">'[31]ePSM Medical Data Page'!$AX$4</definedName>
    <definedName name="Adam_capitation_amt_prior" localSheetId="1" hidden="1">'[29]ePSM Medical Data Page'!$BA$4</definedName>
    <definedName name="Adam_capitation_amt_prior" localSheetId="2" hidden="1">'[30]ePSM Medical Data Page'!$BA$4</definedName>
    <definedName name="Adam_capitation_amt_prior" localSheetId="3" hidden="1">'[30]ePSM Medical Data Page'!$BA$4</definedName>
    <definedName name="Adam_capitation_amt_prior" hidden="1">'[31]ePSM Medical Data Page'!$BA$4</definedName>
    <definedName name="Adam_premium_amt_curr" localSheetId="2" hidden="1">'[30]ePSM Medical Data Page'!$AX$5</definedName>
    <definedName name="Adam_premium_amt_curr" localSheetId="3" hidden="1">'[30]ePSM Medical Data Page'!$AX$5</definedName>
    <definedName name="Adam_premium_amt_curr" hidden="1">'[32]ePSM Medical Data Page'!$AX$5</definedName>
    <definedName name="Adam_premium_amt_prior" localSheetId="2" hidden="1">'[30]ePSM Medical Data Page'!$BA$5</definedName>
    <definedName name="Adam_premium_amt_prior" localSheetId="3" hidden="1">'[30]ePSM Medical Data Page'!$BA$5</definedName>
    <definedName name="Adam_premium_amt_prior" hidden="1">'[32]ePSM Medical Data Page'!$BA$5</definedName>
    <definedName name="Address" localSheetId="1">#REF!</definedName>
    <definedName name="Address" localSheetId="2">#REF!</definedName>
    <definedName name="Address">#REF!</definedName>
    <definedName name="adf_act_emp_fund_paid_curr" hidden="1">'[32]ePSM Medical Data Page'!$DQ$3</definedName>
    <definedName name="adf_act_emp_fund_paid_prior" hidden="1">'[32]ePSM Medical Data Page'!$DT$3</definedName>
    <definedName name="adf_act_emp_plus_1_fund_paid_curr" hidden="1">'[32]ePSM Medical Data Page'!$DQ$4</definedName>
    <definedName name="adf_act_emp_plus_1_fund_paid_prior" hidden="1">'[32]ePSM Medical Data Page'!$DT$4</definedName>
    <definedName name="adf_act_emp_plus_2_fund_paid_curr" hidden="1">'[32]ePSM Medical Data Page'!$DQ$5</definedName>
    <definedName name="adf_act_emp_plus_2_fund_paid_prior" hidden="1">'[32]ePSM Medical Data Page'!$DT$5</definedName>
    <definedName name="adf_act_emp_plus_fam_fund_paid_curr" hidden="1">'[32]ePSM Medical Data Page'!$DQ$6</definedName>
    <definedName name="adf_act_emp_plus_fam_fund_paid_prior" hidden="1">'[32]ePSM Medical Data Page'!$DT$6</definedName>
    <definedName name="adf_act_total_fund_paid_curr" hidden="1">'[32]ePSM Medical Data Page'!$DQ$7</definedName>
    <definedName name="adf_act_total_fund_paid_prior" hidden="1">'[32]ePSM Medical Data Page'!$DT$7</definedName>
    <definedName name="ADF_Activity_By_Tier_Range" localSheetId="5" hidden="1">#REF!</definedName>
    <definedName name="ADF_Activity_By_Tier_Range" localSheetId="1" hidden="1">#REF!</definedName>
    <definedName name="ADF_Activity_By_Tier_Range" localSheetId="2" hidden="1">#REF!</definedName>
    <definedName name="ADF_Activity_By_Tier_Range" hidden="1">#REF!</definedName>
    <definedName name="ADF_Activity_Detail_Range" localSheetId="5" hidden="1">#REF!</definedName>
    <definedName name="ADF_Activity_Detail_Range" localSheetId="1" hidden="1">#REF!</definedName>
    <definedName name="ADF_Activity_Detail_Range" localSheetId="2" hidden="1">#REF!</definedName>
    <definedName name="ADF_Activity_Detail_Range" hidden="1">#REF!</definedName>
    <definedName name="ADF_Fund_Report_Range" localSheetId="5" hidden="1">#REF!</definedName>
    <definedName name="ADF_Fund_Report_Range" localSheetId="1" hidden="1">#REF!</definedName>
    <definedName name="ADF_Fund_Report_Range" localSheetId="2" hidden="1">#REF!</definedName>
    <definedName name="ADF_Fund_Report_Range" hidden="1">#REF!</definedName>
    <definedName name="adf_term_emp_fund_paid_curr" hidden="1">'[32]ePSM Medical Data Page'!$DQ$8</definedName>
    <definedName name="adf_term_emp_fund_paid_prior" hidden="1">'[32]ePSM Medical Data Page'!$DT$8</definedName>
    <definedName name="adf_term_emp_plus_1_fund_paid_curr" hidden="1">'[32]ePSM Medical Data Page'!$DQ$9</definedName>
    <definedName name="adf_term_emp_plus_1_fund_paid_prior" hidden="1">'[32]ePSM Medical Data Page'!$DT$9</definedName>
    <definedName name="adf_term_emp_plus_2_fund_paid_curr" hidden="1">'[32]ePSM Medical Data Page'!$DQ$10</definedName>
    <definedName name="adf_term_emp_plus_2_fund_paid_prior" hidden="1">'[32]ePSM Medical Data Page'!$DT$10</definedName>
    <definedName name="adf_term_emp_plus_fam_fund_paid_curr" hidden="1">'[32]ePSM Medical Data Page'!$DQ$11</definedName>
    <definedName name="adf_term_emp_plus_fam_fund_paid_prior" hidden="1">'[32]ePSM Medical Data Page'!$DT$11</definedName>
    <definedName name="adf_term_total_fund_paid_curr" hidden="1">'[32]ePSM Medical Data Page'!$DQ$12</definedName>
    <definedName name="adf_term_total_fund_paid_prior" hidden="1">'[32]ePSM Medical Data Page'!$DT$12</definedName>
    <definedName name="adf_termed_tier1_active_employee_curr" hidden="1">'[32]ePSM Member Data Page'!$AN$93</definedName>
    <definedName name="adf_termed_tier1_cr_claim_paid_with_cr_funds_curr" hidden="1">'[32]ePSM Member Data Page'!$AN$98</definedName>
    <definedName name="adf_termed_tier1_cr_clm_paid_with_rollover_funds_curr" hidden="1">'[32]ePSM Member Data Page'!$AN$99</definedName>
    <definedName name="adf_termed_tier1_cr_fund_remaining_curr" hidden="1">'[32]ePSM Member Data Page'!$AN$100</definedName>
    <definedName name="adf_termed_tier1_cr_year_initial_fund_curr" hidden="1">'[32]ePSM Member Data Page'!$AN$95</definedName>
    <definedName name="adf_termed_tier1_emp_0_spend_curr" hidden="1">'[32]ePSM Member Data Page'!$AN$107</definedName>
    <definedName name="adf_termed_tier1_emp_100_spend_curr" hidden="1">'[32]ePSM Member Data Page'!$AN$102</definedName>
    <definedName name="adf_termed_tier1_emp_24_1_spend_curr" hidden="1">'[32]ePSM Member Data Page'!$AN$106</definedName>
    <definedName name="adf_termed_tier1_emp_49_25_spend_curr" hidden="1">'[32]ePSM Member Data Page'!$AN$105</definedName>
    <definedName name="adf_termed_tier1_emp_74_50_spend_curr" hidden="1">'[32]ePSM Member Data Page'!$AN$104</definedName>
    <definedName name="adf_termed_tier1_emp_99_75_spend_curr" hidden="1">'[32]ePSM Member Data Page'!$AN$103</definedName>
    <definedName name="adf_termed_tier1_Incentive_fund_earned_curr" hidden="1">'[32]ePSM Member Data Page'!$AN$96</definedName>
    <definedName name="adf_termed_tier1_rollover_fund_remaining_curr" hidden="1">'[32]ePSM Member Data Page'!$AN$101</definedName>
    <definedName name="adf_termed_tier1_rollover_pr_year_curr" hidden="1">'[32]ePSM Member Data Page'!$AN$94</definedName>
    <definedName name="adf_termed_tier1_tot_fund_available_curr" hidden="1">'[32]ePSM Member Data Page'!$AN$97</definedName>
    <definedName name="adf_termed_tier2_active_employee_curr" hidden="1">'[32]ePSM Member Data Page'!$AN$108</definedName>
    <definedName name="adf_termed_tier2_cr_claim_paid_with_cr_funds_curr" hidden="1">'[32]ePSM Member Data Page'!$AN$113</definedName>
    <definedName name="adf_termed_tier2_cr_clm_paid_with_rollover_funds_curr" hidden="1">'[32]ePSM Member Data Page'!$AN$114</definedName>
    <definedName name="adf_termed_tier2_cr_fund_remaining_curr" hidden="1">'[32]ePSM Member Data Page'!$AN$115</definedName>
    <definedName name="adf_termed_tier2_cr_year_initial_fund_curr" hidden="1">'[32]ePSM Member Data Page'!$AN$110</definedName>
    <definedName name="adf_termed_tier2_emp_0_spend_curr" hidden="1">'[32]ePSM Member Data Page'!$AN$122</definedName>
    <definedName name="adf_termed_tier2_emp_100_spend_curr" hidden="1">'[32]ePSM Member Data Page'!$AN$117</definedName>
    <definedName name="adf_termed_tier2_emp_24_1_spend_curr" hidden="1">'[32]ePSM Member Data Page'!$AN$121</definedName>
    <definedName name="adf_termed_tier2_emp_49_25_spend_curr" hidden="1">'[32]ePSM Member Data Page'!$AN$120</definedName>
    <definedName name="adf_termed_tier2_emp_74_50_spend_curr" hidden="1">'[32]ePSM Member Data Page'!$AN$119</definedName>
    <definedName name="adf_termed_tier2_emp_99_75_spend_curr" hidden="1">'[32]ePSM Member Data Page'!$AN$118</definedName>
    <definedName name="adf_termed_tier2_Incentive_fund_earned_curr" hidden="1">'[32]ePSM Member Data Page'!$AN$111</definedName>
    <definedName name="adf_termed_tier2_rollover_fund_remaining_curr" hidden="1">'[32]ePSM Member Data Page'!$AN$116</definedName>
    <definedName name="adf_termed_tier2_rollover_pr_year_curr" hidden="1">'[32]ePSM Member Data Page'!$AN$109</definedName>
    <definedName name="adf_termed_tier2_tot_fund_available_curr" hidden="1">'[32]ePSM Member Data Page'!$AN$112</definedName>
    <definedName name="adf_termed_tier3_active_employee_curr" hidden="1">'[32]ePSM Member Data Page'!$AN$123</definedName>
    <definedName name="adf_termed_tier3_cr_claim_paid_with_cr_funds_curr" hidden="1">'[32]ePSM Member Data Page'!$AN$128</definedName>
    <definedName name="adf_termed_tier3_cr_clm_paid_with_rollover_funds_curr" hidden="1">'[32]ePSM Member Data Page'!$AN$129</definedName>
    <definedName name="adf_termed_tier3_cr_fund_remaining_curr" hidden="1">'[32]ePSM Member Data Page'!$AN$130</definedName>
    <definedName name="adf_termed_tier3_cr_year_initial_fund_curr" hidden="1">'[32]ePSM Member Data Page'!$AN$125</definedName>
    <definedName name="adf_termed_tier3_emp_0_spend_curr" hidden="1">'[32]ePSM Member Data Page'!$AN$137</definedName>
    <definedName name="adf_termed_tier3_emp_100_spend_curr" hidden="1">'[32]ePSM Member Data Page'!$AN$132</definedName>
    <definedName name="adf_termed_tier3_emp_24_1_spend_curr" hidden="1">'[32]ePSM Member Data Page'!$AN$136</definedName>
    <definedName name="adf_termed_tier3_emp_49_25_spend_curr" hidden="1">'[32]ePSM Member Data Page'!$AN$135</definedName>
    <definedName name="adf_termed_tier3_emp_74_50_spend_curr" hidden="1">'[32]ePSM Member Data Page'!$AN$134</definedName>
    <definedName name="adf_termed_tier3_emp_99_75_spend_curr" hidden="1">'[32]ePSM Member Data Page'!$AN$133</definedName>
    <definedName name="adf_termed_tier3_Incentive_fund_earned_curr" hidden="1">'[32]ePSM Member Data Page'!$AN$126</definedName>
    <definedName name="adf_termed_tier3_rollover_fund_remaining_curr" hidden="1">'[32]ePSM Member Data Page'!$AN$131</definedName>
    <definedName name="adf_termed_tier3_rollover_pr_year_curr" hidden="1">'[32]ePSM Member Data Page'!$AN$124</definedName>
    <definedName name="adf_termed_tier3_tot_fund_available_curr" hidden="1">'[32]ePSM Member Data Page'!$AN$127</definedName>
    <definedName name="adf_termed_tier4_active_employee_curr" hidden="1">'[32]ePSM Member Data Page'!$AN$138</definedName>
    <definedName name="adf_termed_tier4_cr_claim_paid_with_cr_funds_curr" hidden="1">'[32]ePSM Member Data Page'!$AN$143</definedName>
    <definedName name="adf_termed_tier4_cr_clm_paid_with_rollover_funds_curr" hidden="1">'[32]ePSM Member Data Page'!$AN$144</definedName>
    <definedName name="adf_termed_tier4_cr_fund_remaining_curr" hidden="1">'[32]ePSM Member Data Page'!$AN$145</definedName>
    <definedName name="adf_termed_tier4_cr_year_initial_fund_curr" hidden="1">'[32]ePSM Member Data Page'!$AN$140</definedName>
    <definedName name="adf_termed_tier4_emp_0_spend_curr" hidden="1">'[32]ePSM Member Data Page'!$AN$152</definedName>
    <definedName name="adf_termed_tier4_emp_100_spend_curr" hidden="1">'[32]ePSM Member Data Page'!$AN$147</definedName>
    <definedName name="adf_termed_tier4_emp_24_1_spend_curr" hidden="1">'[32]ePSM Member Data Page'!$AN$151</definedName>
    <definedName name="adf_termed_tier4_emp_49_25_spend_curr" hidden="1">'[32]ePSM Member Data Page'!$AN$150</definedName>
    <definedName name="adf_termed_tier4_emp_74_50_spend_curr" hidden="1">'[32]ePSM Member Data Page'!$AN$149</definedName>
    <definedName name="adf_termed_tier4_emp_99_75_spend_curr" hidden="1">'[32]ePSM Member Data Page'!$AN$148</definedName>
    <definedName name="adf_termed_tier4_Incentive_fund_earned_curr" hidden="1">'[32]ePSM Member Data Page'!$AN$141</definedName>
    <definedName name="adf_termed_tier4_rollover_fund_remaining_curr" hidden="1">'[32]ePSM Member Data Page'!$AN$146</definedName>
    <definedName name="adf_termed_tier4_rollover_pr_year_curr" hidden="1">'[32]ePSM Member Data Page'!$AN$139</definedName>
    <definedName name="adf_termed_tier4_tot_fund_available_curr" hidden="1">'[32]ePSM Member Data Page'!$AN$142</definedName>
    <definedName name="adf_tier1_active_employee_curr" hidden="1">'[32]ePSM Member Data Page'!$AN$3</definedName>
    <definedName name="adf_tier1_cr_claim_paid_with_cr_funds_curr" hidden="1">'[32]ePSM Member Data Page'!$AN$8</definedName>
    <definedName name="adf_tier1_cr_clm_paid_with_rollover_funds_curr" hidden="1">'[32]ePSM Member Data Page'!$AN$9</definedName>
    <definedName name="adf_tier1_cr_fund_remaining_curr" hidden="1">'[32]ePSM Member Data Page'!$AN$10</definedName>
    <definedName name="adf_tier1_cr_year_initial_fund_curr" hidden="1">'[32]ePSM Member Data Page'!$AN$5</definedName>
    <definedName name="adf_tier1_emp_0_spend_curr" hidden="1">'[32]ePSM Member Data Page'!$AN$17</definedName>
    <definedName name="adf_tier1_emp_100_spend_curr" hidden="1">'[32]ePSM Member Data Page'!$AN$12</definedName>
    <definedName name="adf_tier1_emp_24_1_spend_curr" hidden="1">'[32]ePSM Member Data Page'!$AN$16</definedName>
    <definedName name="adf_tier1_emp_49_25_spend_curr" hidden="1">'[32]ePSM Member Data Page'!$AN$15</definedName>
    <definedName name="adf_tier1_emp_74_50_spend_curr" hidden="1">'[32]ePSM Member Data Page'!$AN$14</definedName>
    <definedName name="adf_tier1_emp_99_75_spend_curr" hidden="1">'[32]ePSM Member Data Page'!$AN$13</definedName>
    <definedName name="adf_tier1_Incentive_fund_earned_curr" hidden="1">'[32]ePSM Member Data Page'!$AN$6</definedName>
    <definedName name="adf_tier1_rollover_fund_remaining_curr" hidden="1">'[32]ePSM Member Data Page'!$AN$11</definedName>
    <definedName name="adf_tier1_rollover_pr_year_curr" hidden="1">'[32]ePSM Member Data Page'!$AN$4</definedName>
    <definedName name="adf_tier1_tot_fund_available_curr" hidden="1">'[32]ePSM Member Data Page'!$AN$7</definedName>
    <definedName name="adf_tier2_active_employee_curr" hidden="1">'[32]ePSM Member Data Page'!$AN$18</definedName>
    <definedName name="adf_tier2_cr_claim_paid_with_cr_funds_curr" hidden="1">'[32]ePSM Member Data Page'!$AN$23</definedName>
    <definedName name="adf_tier2_cr_clm_paid_with_rollover_funds_curr" hidden="1">'[32]ePSM Member Data Page'!$AN$24</definedName>
    <definedName name="adf_tier2_cr_fund_remaining_curr" hidden="1">'[32]ePSM Member Data Page'!$AN$25</definedName>
    <definedName name="adf_tier2_cr_year_initial_fund_curr" hidden="1">'[32]ePSM Member Data Page'!$AN$20</definedName>
    <definedName name="adf_tier2_emp_0_spend_curr" hidden="1">'[32]ePSM Member Data Page'!$AN$32</definedName>
    <definedName name="adf_tier2_emp_100_spend_curr" hidden="1">'[32]ePSM Member Data Page'!$AN$27</definedName>
    <definedName name="adf_tier2_emp_24_1_spend_curr" hidden="1">'[32]ePSM Member Data Page'!$AN$31</definedName>
    <definedName name="adf_tier2_emp_49_25_spend_curr" hidden="1">'[32]ePSM Member Data Page'!$AN$30</definedName>
    <definedName name="adf_tier2_emp_74_50_spend_curr" hidden="1">'[32]ePSM Member Data Page'!$AN$29</definedName>
    <definedName name="adf_tier2_emp_99_75_spend_curr" hidden="1">'[32]ePSM Member Data Page'!$AN$28</definedName>
    <definedName name="adf_tier2_Incentive_fund_earned_curr" hidden="1">'[32]ePSM Member Data Page'!$AN$21</definedName>
    <definedName name="adf_tier2_rollover_fund_remaining_curr" hidden="1">'[32]ePSM Member Data Page'!$AN$26</definedName>
    <definedName name="adf_tier2_rollover_pr_year_curr" hidden="1">'[32]ePSM Member Data Page'!$AN$19</definedName>
    <definedName name="adf_tier2_tot_fund_available_curr" hidden="1">'[32]ePSM Member Data Page'!$AN$22</definedName>
    <definedName name="adf_tier3_active_employee_curr" hidden="1">'[32]ePSM Member Data Page'!$AN$33</definedName>
    <definedName name="adf_tier3_cr_claim_paid_with_cr_funds_curr" hidden="1">'[32]ePSM Member Data Page'!$AN$38</definedName>
    <definedName name="adf_tier3_cr_clm_paid_with_rollover_funds_curr" hidden="1">'[32]ePSM Member Data Page'!$AN$39</definedName>
    <definedName name="adf_tier3_cr_fund_remaining_curr" hidden="1">'[32]ePSM Member Data Page'!$AN$40</definedName>
    <definedName name="adf_tier3_cr_year_initial_fund_curr" hidden="1">'[32]ePSM Member Data Page'!$AN$35</definedName>
    <definedName name="adf_tier3_emp_0_spend_curr" hidden="1">'[32]ePSM Member Data Page'!$AN$47</definedName>
    <definedName name="adf_tier3_emp_100_spend_curr" hidden="1">'[32]ePSM Member Data Page'!$AN$42</definedName>
    <definedName name="adf_tier3_emp_24_1_spend_curr" hidden="1">'[32]ePSM Member Data Page'!$AN$46</definedName>
    <definedName name="adf_tier3_emp_49_25_spend_curr" hidden="1">'[32]ePSM Member Data Page'!$AN$45</definedName>
    <definedName name="adf_tier3_emp_74_50_spend_curr" hidden="1">'[32]ePSM Member Data Page'!$AN$44</definedName>
    <definedName name="adf_tier3_emp_99_75_spend_curr" hidden="1">'[32]ePSM Member Data Page'!$AN$43</definedName>
    <definedName name="adf_tier3_Incentive_fund_earned_curr" hidden="1">'[32]ePSM Member Data Page'!$AN$36</definedName>
    <definedName name="adf_tier3_rollover_fund_remaining_curr" hidden="1">'[32]ePSM Member Data Page'!$AN$41</definedName>
    <definedName name="adf_tier3_rollover_pr_year_curr" hidden="1">'[32]ePSM Member Data Page'!$AN$34</definedName>
    <definedName name="adf_tier3_tot_fund_available_curr" hidden="1">'[32]ePSM Member Data Page'!$AN$37</definedName>
    <definedName name="adf_tier4_active_employee_curr" hidden="1">'[32]ePSM Member Data Page'!$AN$48</definedName>
    <definedName name="adf_tier4_cr_claim_paid_with_cr_funds_curr" hidden="1">'[32]ePSM Member Data Page'!$AN$53</definedName>
    <definedName name="adf_tier4_cr_clm_paid_with_rollover_funds_curr" hidden="1">'[32]ePSM Member Data Page'!$AN$54</definedName>
    <definedName name="adf_tier4_cr_fund_remaining_curr" hidden="1">'[32]ePSM Member Data Page'!$AN$55</definedName>
    <definedName name="adf_tier4_cr_year_initial_fund_curr" hidden="1">'[32]ePSM Member Data Page'!$AN$50</definedName>
    <definedName name="adf_tier4_emp_0_spend_curr" hidden="1">'[32]ePSM Member Data Page'!$AN$62</definedName>
    <definedName name="adf_tier4_emp_100_spend_curr" hidden="1">'[32]ePSM Member Data Page'!$AN$57</definedName>
    <definedName name="adf_tier4_emp_24_1_spend_curr" hidden="1">'[32]ePSM Member Data Page'!$AN$61</definedName>
    <definedName name="adf_tier4_emp_49_25_spend_curr" hidden="1">'[32]ePSM Member Data Page'!$AN$60</definedName>
    <definedName name="adf_tier4_emp_74_50_spend_curr" hidden="1">'[32]ePSM Member Data Page'!$AN$59</definedName>
    <definedName name="adf_tier4_emp_99_75_spend_curr" hidden="1">'[32]ePSM Member Data Page'!$AN$58</definedName>
    <definedName name="adf_tier4_Incentive_fund_earned_curr" hidden="1">'[32]ePSM Member Data Page'!$AN$51</definedName>
    <definedName name="adf_tier4_rollover_fund_remaining_curr" hidden="1">'[32]ePSM Member Data Page'!$AN$56</definedName>
    <definedName name="adf_tier4_rollover_pr_year_curr" hidden="1">'[32]ePSM Member Data Page'!$AN$49</definedName>
    <definedName name="adf_tier4_tot_fund_available_curr" hidden="1">'[32]ePSM Member Data Page'!$AN$52</definedName>
    <definedName name="adf_total_active_employee_curr" hidden="1">'[32]ePSM Member Data Page'!$AN$63</definedName>
    <definedName name="adf_total_cr_claim_paid_with_cr_funds_curr" hidden="1">'[32]ePSM Member Data Page'!$AN$68</definedName>
    <definedName name="adf_total_cr_clm_paid_with_rollover_funds_curr" hidden="1">'[32]ePSM Member Data Page'!$AN$69</definedName>
    <definedName name="adf_total_cr_fund_remaining_curr" hidden="1">'[32]ePSM Member Data Page'!$AN$70</definedName>
    <definedName name="adf_total_cr_year_initial_fund_curr" hidden="1">'[32]ePSM Member Data Page'!$AN$65</definedName>
    <definedName name="adf_total_emp_0_spend_curr" hidden="1">'[32]ePSM Member Data Page'!$AN$77</definedName>
    <definedName name="adf_total_emp_100_spend_curr" hidden="1">'[32]ePSM Member Data Page'!$AN$72</definedName>
    <definedName name="adf_total_emp_24_1_spend_curr" hidden="1">'[32]ePSM Member Data Page'!$AN$76</definedName>
    <definedName name="adf_total_emp_49_25_spend_curr" hidden="1">'[32]ePSM Member Data Page'!$AN$75</definedName>
    <definedName name="adf_total_emp_74_50_spend_curr" hidden="1">'[32]ePSM Member Data Page'!$AN$74</definedName>
    <definedName name="adf_total_emp_99_75_spend_curr" hidden="1">'[32]ePSM Member Data Page'!$AN$73</definedName>
    <definedName name="adf_total_Incentive_fund_earned_curr" hidden="1">'[32]ePSM Member Data Page'!$AN$66</definedName>
    <definedName name="adf_total_rollover_fund_remaining_curr" hidden="1">'[32]ePSM Member Data Page'!$AN$71</definedName>
    <definedName name="adf_total_rollover_pr_year_curr" hidden="1">'[32]ePSM Member Data Page'!$AN$64</definedName>
    <definedName name="adf_total_termd_active_employee_curr" hidden="1">'[32]ePSM Member Data Page'!$AN$78</definedName>
    <definedName name="adf_total_termd_cr_claim_paid_with_cr_funds_curr" hidden="1">'[32]ePSM Member Data Page'!$AN$83</definedName>
    <definedName name="adf_total_termd_cr_clm_paid_with_rollover_funds_curr" hidden="1">'[32]ePSM Member Data Page'!$AN$84</definedName>
    <definedName name="adf_total_termd_cr_fund_remaining_curr" hidden="1">'[32]ePSM Member Data Page'!$AN$85</definedName>
    <definedName name="adf_total_termd_cr_year_initial_fund_curr" hidden="1">'[32]ePSM Member Data Page'!$AN$80</definedName>
    <definedName name="adf_total_termd_emp_0_spend_curr" hidden="1">'[32]ePSM Member Data Page'!$AN$92</definedName>
    <definedName name="adf_total_termd_emp_100_spend_curr" hidden="1">'[32]ePSM Member Data Page'!$AN$87</definedName>
    <definedName name="adf_total_termd_emp_24_1_spend_curr" hidden="1">'[32]ePSM Member Data Page'!$AN$91</definedName>
    <definedName name="adf_total_termd_emp_49_25_spend_curr" hidden="1">'[32]ePSM Member Data Page'!$AN$90</definedName>
    <definedName name="adf_total_termd_emp_74_50_spend_curr" hidden="1">'[32]ePSM Member Data Page'!$AN$89</definedName>
    <definedName name="adf_total_termd_emp_99_75_spend_curr" hidden="1">'[32]ePSM Member Data Page'!$AN$88</definedName>
    <definedName name="adf_total_termd_Incentive_fund_earned_curr" hidden="1">'[32]ePSM Member Data Page'!$AN$81</definedName>
    <definedName name="adf_total_termd_rollover_fund_remaining_curr" hidden="1">'[32]ePSM Member Data Page'!$AN$86</definedName>
    <definedName name="adf_total_termd_rollover_pr_year_curr" hidden="1">'[32]ePSM Member Data Page'!$AN$79</definedName>
    <definedName name="adf_total_termd_tot_fund_available_curr" hidden="1">'[32]ePSM Member Data Page'!$AN$82</definedName>
    <definedName name="adf_total_tot_fund_available_curr" hidden="1">'[32]ePSM Member Data Page'!$AN$67</definedName>
    <definedName name="adfljaesadfjpald" hidden="1">'[33]Dental util'!#REF!</definedName>
    <definedName name="Adherence_Data">[34]Adherence_Data!$A$1:$F$5</definedName>
    <definedName name="Adherence_Footer" localSheetId="2">#REF!</definedName>
    <definedName name="Adherence_Footer">#REF!</definedName>
    <definedName name="AdhocFee">[35]ListboxPricing!$B$1488</definedName>
    <definedName name="ADJUSTED_GDR_CURRENT" localSheetId="2">#REF!</definedName>
    <definedName name="ADJUSTED_GDR_CURRENT">#REF!</definedName>
    <definedName name="ADJUSTED_GDR_PRIOR" localSheetId="2">#REF!</definedName>
    <definedName name="ADJUSTED_GDR_PRIOR">#REF!</definedName>
    <definedName name="AdminFees">[35]ListboxPricing!$B$1517:$B$2518</definedName>
    <definedName name="ADMINFeesCHGBASIS">[35]ListboxPricing!$B$1481:$B$1484</definedName>
    <definedName name="AetDifIHS">'[27]Aetna Difference'!$59:$64</definedName>
    <definedName name="Aetna_PPO_II_Ntwk_Exp_PPO_Max_Net_Avg_Sub_Charges" localSheetId="5" hidden="1">#REF!</definedName>
    <definedName name="Aetna_PPO_II_Ntwk_Exp_PPO_Max_Net_Avg_Sub_Charges" localSheetId="1" hidden="1">#REF!</definedName>
    <definedName name="Aetna_PPO_II_Ntwk_Exp_PPO_Max_Net_Avg_Sub_Charges" localSheetId="2" hidden="1">#REF!</definedName>
    <definedName name="Aetna_PPO_II_Ntwk_Exp_PPO_Max_Net_Avg_Sub_Charges" hidden="1">#REF!</definedName>
    <definedName name="Aetna_PPO_II_Ntwk_Exp_PPO_Max_Sav_Neg_Arrang" localSheetId="5" hidden="1">#REF!</definedName>
    <definedName name="Aetna_PPO_II_Ntwk_Exp_PPO_Max_Sav_Neg_Arrang" localSheetId="1" hidden="1">#REF!</definedName>
    <definedName name="Aetna_PPO_II_Ntwk_Exp_PPO_Max_Sav_Neg_Arrang" localSheetId="2" hidden="1">#REF!</definedName>
    <definedName name="Aetna_PPO_II_Ntwk_Exp_PPO_Max_Sav_Neg_Arrang" hidden="1">#REF!</definedName>
    <definedName name="Aetna_PPO_II_Ntwk_Exp_PPO_Net_Avg_Sub_Charges" localSheetId="5" hidden="1">#REF!</definedName>
    <definedName name="Aetna_PPO_II_Ntwk_Exp_PPO_Net_Avg_Sub_Charges" localSheetId="1" hidden="1">#REF!</definedName>
    <definedName name="Aetna_PPO_II_Ntwk_Exp_PPO_Net_Avg_Sub_Charges" localSheetId="2" hidden="1">#REF!</definedName>
    <definedName name="Aetna_PPO_II_Ntwk_Exp_PPO_Net_Avg_Sub_Charges" hidden="1">#REF!</definedName>
    <definedName name="Aetna_PPO_II_Ntwk_Exp_PPO_Sav_Neg_Arrang" localSheetId="5" hidden="1">#REF!</definedName>
    <definedName name="Aetna_PPO_II_Ntwk_Exp_PPO_Sav_Neg_Arrang" localSheetId="1" hidden="1">#REF!</definedName>
    <definedName name="Aetna_PPO_II_Ntwk_Exp_PPO_Sav_Neg_Arrang" hidden="1">#REF!</definedName>
    <definedName name="Aetna_PPO_Ntwk_Exp_PPO_Max_Net_Avg_Sub_Charges" localSheetId="5" hidden="1">#REF!</definedName>
    <definedName name="Aetna_PPO_Ntwk_Exp_PPO_Max_Net_Avg_Sub_Charges" localSheetId="1" hidden="1">#REF!</definedName>
    <definedName name="Aetna_PPO_Ntwk_Exp_PPO_Max_Net_Avg_Sub_Charges" hidden="1">#REF!</definedName>
    <definedName name="Aetna_PPO_Ntwk_Exp_PPO_Max_Sav_Neg_Arrang" localSheetId="5" hidden="1">#REF!</definedName>
    <definedName name="Aetna_PPO_Ntwk_Exp_PPO_Max_Sav_Neg_Arrang" localSheetId="1" hidden="1">#REF!</definedName>
    <definedName name="Aetna_PPO_Ntwk_Exp_PPO_Max_Sav_Neg_Arrang" hidden="1">#REF!</definedName>
    <definedName name="Aetna_PPO_Ntwk_Exp_PPO_Net_Avg_Sub_Charges" localSheetId="5" hidden="1">#REF!</definedName>
    <definedName name="Aetna_PPO_Ntwk_Exp_PPO_Net_Avg_Sub_Charges" localSheetId="1" hidden="1">#REF!</definedName>
    <definedName name="Aetna_PPO_Ntwk_Exp_PPO_Net_Avg_Sub_Charges" hidden="1">#REF!</definedName>
    <definedName name="Aetna_PPO_Ntwk_Exp_PPO_Sav_Neg_Arrang" localSheetId="5" hidden="1">#REF!</definedName>
    <definedName name="Aetna_PPO_Ntwk_Exp_PPO_Sav_Neg_Arrang" localSheetId="1" hidden="1">#REF!</definedName>
    <definedName name="Aetna_PPO_Ntwk_Exp_PPO_Sav_Neg_Arrang" hidden="1">#REF!</definedName>
    <definedName name="Aetna_Spec_Ntwk_Exp_PPO_Max_Net_Avg_Sub_Charges" localSheetId="5" hidden="1">#REF!</definedName>
    <definedName name="Aetna_Spec_Ntwk_Exp_PPO_Max_Net_Avg_Sub_Charges" localSheetId="1" hidden="1">#REF!</definedName>
    <definedName name="Aetna_Spec_Ntwk_Exp_PPO_Max_Net_Avg_Sub_Charges" hidden="1">#REF!</definedName>
    <definedName name="Aetna_Spec_Ntwk_Exp_PPO_Max_Sav_Neg_Arrang" localSheetId="5" hidden="1">#REF!</definedName>
    <definedName name="Aetna_Spec_Ntwk_Exp_PPO_Max_Sav_Neg_Arrang" localSheetId="1" hidden="1">#REF!</definedName>
    <definedName name="Aetna_Spec_Ntwk_Exp_PPO_Max_Sav_Neg_Arrang" hidden="1">#REF!</definedName>
    <definedName name="Aetna_Spec_Ntwk_Exp_PPO_Net_Avg_Sub_Charges" localSheetId="5" hidden="1">#REF!</definedName>
    <definedName name="Aetna_Spec_Ntwk_Exp_PPO_Net_Avg_Sub_Charges" localSheetId="1" hidden="1">#REF!</definedName>
    <definedName name="Aetna_Spec_Ntwk_Exp_PPO_Net_Avg_Sub_Charges" hidden="1">#REF!</definedName>
    <definedName name="Aetna_Spec_Ntwk_Exp_PPO_Sav_Neg_Arrang" localSheetId="5" hidden="1">#REF!</definedName>
    <definedName name="Aetna_Spec_Ntwk_Exp_PPO_Sav_Neg_Arrang" localSheetId="1" hidden="1">#REF!</definedName>
    <definedName name="Aetna_Spec_Ntwk_Exp_PPO_Sav_Neg_Arrang" hidden="1">#REF!</definedName>
    <definedName name="AetnaAetnaMid" localSheetId="1">#REF!</definedName>
    <definedName name="AetnaAetnaMid">#REF!</definedName>
    <definedName name="AetnaAetnaSmall" localSheetId="1">#REF!</definedName>
    <definedName name="AetnaAetnaSmall">#REF!</definedName>
    <definedName name="AetnaMid" localSheetId="1">#REF!</definedName>
    <definedName name="AetnaMid">#REF!</definedName>
    <definedName name="AetnaSmall" localSheetId="1">#REF!</definedName>
    <definedName name="AetnaSmall">#REF!</definedName>
    <definedName name="Aex_Amb_MDC_Range" localSheetId="5" hidden="1">#REF!</definedName>
    <definedName name="Aex_Amb_MDC_Range" localSheetId="1" hidden="1">#REF!</definedName>
    <definedName name="Aex_Amb_MDC_Range" localSheetId="2" hidden="1">#REF!</definedName>
    <definedName name="Aex_Amb_MDC_Range" localSheetId="3" hidden="1">#REF!</definedName>
    <definedName name="Aex_Amb_MDC_Range" hidden="1">#REF!</definedName>
    <definedName name="aex_Amb_OON_claimants_00_curr" localSheetId="2" hidden="1">'[30]ePSM Medical Data Page'!$CS$23</definedName>
    <definedName name="aex_Amb_OON_claimants_00_curr" localSheetId="3" hidden="1">'[30]ePSM Medical Data Page'!$CS$23</definedName>
    <definedName name="aex_Amb_OON_claimants_00_curr" hidden="1">'[32]ePSM Medical Data Page'!$CS$23</definedName>
    <definedName name="aex_Amb_OON_claimants_01_curr" localSheetId="2" hidden="1">'[30]ePSM Medical Data Page'!$CS$44</definedName>
    <definedName name="aex_Amb_OON_claimants_01_curr" localSheetId="3" hidden="1">'[30]ePSM Medical Data Page'!$CS$44</definedName>
    <definedName name="aex_Amb_OON_claimants_01_curr" hidden="1">'[32]ePSM Medical Data Page'!$CS$44</definedName>
    <definedName name="aex_Amb_OON_claimants_02_curr" localSheetId="2" hidden="1">'[30]ePSM Medical Data Page'!$CS$65</definedName>
    <definedName name="aex_Amb_OON_claimants_02_curr" localSheetId="3" hidden="1">'[30]ePSM Medical Data Page'!$CS$65</definedName>
    <definedName name="aex_Amb_OON_claimants_02_curr" hidden="1">'[32]ePSM Medical Data Page'!$CS$65</definedName>
    <definedName name="aex_Amb_OON_claimants_03_curr" localSheetId="2" hidden="1">'[30]ePSM Medical Data Page'!$CS$86</definedName>
    <definedName name="aex_Amb_OON_claimants_03_curr" localSheetId="3" hidden="1">'[30]ePSM Medical Data Page'!$CS$86</definedName>
    <definedName name="aex_Amb_OON_claimants_03_curr" hidden="1">'[32]ePSM Medical Data Page'!$CS$86</definedName>
    <definedName name="aex_Amb_OON_claimants_04_curr" localSheetId="2" hidden="1">'[30]ePSM Medical Data Page'!$CS$107</definedName>
    <definedName name="aex_Amb_OON_claimants_04_curr" localSheetId="3" hidden="1">'[30]ePSM Medical Data Page'!$CS$107</definedName>
    <definedName name="aex_Amb_OON_claimants_04_curr" hidden="1">'[32]ePSM Medical Data Page'!$CS$107</definedName>
    <definedName name="aex_Amb_OON_claimants_05_curr" localSheetId="2" hidden="1">'[30]ePSM Medical Data Page'!$CS$128</definedName>
    <definedName name="aex_Amb_OON_claimants_05_curr" localSheetId="3" hidden="1">'[30]ePSM Medical Data Page'!$CS$128</definedName>
    <definedName name="aex_Amb_OON_claimants_05_curr" hidden="1">'[32]ePSM Medical Data Page'!$CS$128</definedName>
    <definedName name="aex_Amb_OON_claimants_06_curr" localSheetId="2" hidden="1">'[30]ePSM Medical Data Page'!$CS$149</definedName>
    <definedName name="aex_Amb_OON_claimants_06_curr" localSheetId="3" hidden="1">'[30]ePSM Medical Data Page'!$CS$149</definedName>
    <definedName name="aex_Amb_OON_claimants_06_curr" hidden="1">'[32]ePSM Medical Data Page'!$CS$149</definedName>
    <definedName name="aex_Amb_OON_claimants_07_curr" localSheetId="2" hidden="1">'[30]ePSM Medical Data Page'!$CS$170</definedName>
    <definedName name="aex_Amb_OON_claimants_07_curr" localSheetId="3" hidden="1">'[30]ePSM Medical Data Page'!$CS$170</definedName>
    <definedName name="aex_Amb_OON_claimants_07_curr" hidden="1">'[32]ePSM Medical Data Page'!$CS$170</definedName>
    <definedName name="aex_Amb_OON_claimants_08_curr" localSheetId="2" hidden="1">'[30]ePSM Medical Data Page'!$CS$191</definedName>
    <definedName name="aex_Amb_OON_claimants_08_curr" localSheetId="3" hidden="1">'[30]ePSM Medical Data Page'!$CS$191</definedName>
    <definedName name="aex_Amb_OON_claimants_08_curr" hidden="1">'[32]ePSM Medical Data Page'!$CS$191</definedName>
    <definedName name="aex_Amb_OON_claimants_09_curr" localSheetId="2" hidden="1">'[30]ePSM Medical Data Page'!$CS$212</definedName>
    <definedName name="aex_Amb_OON_claimants_09_curr" localSheetId="3" hidden="1">'[30]ePSM Medical Data Page'!$CS$212</definedName>
    <definedName name="aex_Amb_OON_claimants_09_curr" hidden="1">'[32]ePSM Medical Data Page'!$CS$212</definedName>
    <definedName name="aex_Amb_OON_claimants_10_curr" localSheetId="2" hidden="1">'[30]ePSM Medical Data Page'!$CS$233</definedName>
    <definedName name="aex_Amb_OON_claimants_10_curr" localSheetId="3" hidden="1">'[30]ePSM Medical Data Page'!$CS$233</definedName>
    <definedName name="aex_Amb_OON_claimants_10_curr" hidden="1">'[32]ePSM Medical Data Page'!$CS$233</definedName>
    <definedName name="aex_Amb_OON_claimants_11_curr" localSheetId="2" hidden="1">'[30]ePSM Medical Data Page'!$CS$254</definedName>
    <definedName name="aex_Amb_OON_claimants_11_curr" localSheetId="3" hidden="1">'[30]ePSM Medical Data Page'!$CS$254</definedName>
    <definedName name="aex_Amb_OON_claimants_11_curr" hidden="1">'[32]ePSM Medical Data Page'!$CS$254</definedName>
    <definedName name="aex_Amb_OON_claimants_12_curr" localSheetId="2" hidden="1">'[30]ePSM Medical Data Page'!$CS$275</definedName>
    <definedName name="aex_Amb_OON_claimants_12_curr" localSheetId="3" hidden="1">'[30]ePSM Medical Data Page'!$CS$275</definedName>
    <definedName name="aex_Amb_OON_claimants_12_curr" hidden="1">'[32]ePSM Medical Data Page'!$CS$275</definedName>
    <definedName name="aex_Amb_OON_claimants_13_curr" localSheetId="2" hidden="1">'[30]ePSM Medical Data Page'!$CS$296</definedName>
    <definedName name="aex_Amb_OON_claimants_13_curr" localSheetId="3" hidden="1">'[30]ePSM Medical Data Page'!$CS$296</definedName>
    <definedName name="aex_Amb_OON_claimants_13_curr" hidden="1">'[32]ePSM Medical Data Page'!$CS$296</definedName>
    <definedName name="aex_Amb_OON_claimants_14_curr" localSheetId="2" hidden="1">'[30]ePSM Medical Data Page'!$CS$317</definedName>
    <definedName name="aex_Amb_OON_claimants_14_curr" localSheetId="3" hidden="1">'[30]ePSM Medical Data Page'!$CS$317</definedName>
    <definedName name="aex_Amb_OON_claimants_14_curr" hidden="1">'[32]ePSM Medical Data Page'!$CS$317</definedName>
    <definedName name="aex_Amb_OON_claimants_15_curr" localSheetId="2" hidden="1">'[30]ePSM Medical Data Page'!$CS$338</definedName>
    <definedName name="aex_Amb_OON_claimants_15_curr" localSheetId="3" hidden="1">'[30]ePSM Medical Data Page'!$CS$338</definedName>
    <definedName name="aex_Amb_OON_claimants_15_curr" hidden="1">'[32]ePSM Medical Data Page'!$CS$338</definedName>
    <definedName name="aex_Amb_OON_claimants_16_curr" localSheetId="2" hidden="1">'[30]ePSM Medical Data Page'!$CS$359</definedName>
    <definedName name="aex_Amb_OON_claimants_16_curr" localSheetId="3" hidden="1">'[30]ePSM Medical Data Page'!$CS$359</definedName>
    <definedName name="aex_Amb_OON_claimants_16_curr" hidden="1">'[32]ePSM Medical Data Page'!$CS$359</definedName>
    <definedName name="aex_Amb_OON_claimants_17_curr" localSheetId="2" hidden="1">'[30]ePSM Medical Data Page'!$CS$380</definedName>
    <definedName name="aex_Amb_OON_claimants_17_curr" localSheetId="3" hidden="1">'[30]ePSM Medical Data Page'!$CS$380</definedName>
    <definedName name="aex_Amb_OON_claimants_17_curr" hidden="1">'[32]ePSM Medical Data Page'!$CS$380</definedName>
    <definedName name="aex_Amb_OON_claimants_18_curr" localSheetId="2" hidden="1">'[30]ePSM Medical Data Page'!$CS$401</definedName>
    <definedName name="aex_Amb_OON_claimants_18_curr" localSheetId="3" hidden="1">'[30]ePSM Medical Data Page'!$CS$401</definedName>
    <definedName name="aex_Amb_OON_claimants_18_curr" hidden="1">'[32]ePSM Medical Data Page'!$CS$401</definedName>
    <definedName name="aex_Amb_OON_claimants_19_curr" localSheetId="2" hidden="1">'[30]ePSM Medical Data Page'!$CS$422</definedName>
    <definedName name="aex_Amb_OON_claimants_19_curr" localSheetId="3" hidden="1">'[30]ePSM Medical Data Page'!$CS$422</definedName>
    <definedName name="aex_Amb_OON_claimants_19_curr" hidden="1">'[32]ePSM Medical Data Page'!$CS$422</definedName>
    <definedName name="aex_Amb_OON_claimants_20_curr" localSheetId="2" hidden="1">'[30]ePSM Medical Data Page'!$CS$443</definedName>
    <definedName name="aex_Amb_OON_claimants_20_curr" localSheetId="3" hidden="1">'[30]ePSM Medical Data Page'!$CS$443</definedName>
    <definedName name="aex_Amb_OON_claimants_20_curr" hidden="1">'[32]ePSM Medical Data Page'!$CS$443</definedName>
    <definedName name="aex_Amb_OON_claimants_21_curr" localSheetId="2" hidden="1">'[30]ePSM Medical Data Page'!$CS$464</definedName>
    <definedName name="aex_Amb_OON_claimants_21_curr" localSheetId="3" hidden="1">'[30]ePSM Medical Data Page'!$CS$464</definedName>
    <definedName name="aex_Amb_OON_claimants_21_curr" hidden="1">'[32]ePSM Medical Data Page'!$CS$464</definedName>
    <definedName name="aex_Amb_OON_claimants_22_curr" localSheetId="2" hidden="1">'[30]ePSM Medical Data Page'!$CS$485</definedName>
    <definedName name="aex_Amb_OON_claimants_22_curr" localSheetId="3" hidden="1">'[30]ePSM Medical Data Page'!$CS$485</definedName>
    <definedName name="aex_Amb_OON_claimants_22_curr" hidden="1">'[32]ePSM Medical Data Page'!$CS$485</definedName>
    <definedName name="aex_Amb_OON_claimants_23_curr" localSheetId="2" hidden="1">'[30]ePSM Medical Data Page'!$CS$506</definedName>
    <definedName name="aex_Amb_OON_claimants_23_curr" localSheetId="3" hidden="1">'[30]ePSM Medical Data Page'!$CS$506</definedName>
    <definedName name="aex_Amb_OON_claimants_23_curr" hidden="1">'[32]ePSM Medical Data Page'!$CS$506</definedName>
    <definedName name="aex_Amb_OON_claimants_24_curr" localSheetId="2" hidden="1">'[30]ePSM Medical Data Page'!$CS$527</definedName>
    <definedName name="aex_Amb_OON_claimants_24_curr" localSheetId="3" hidden="1">'[30]ePSM Medical Data Page'!$CS$527</definedName>
    <definedName name="aex_Amb_OON_claimants_24_curr" hidden="1">'[32]ePSM Medical Data Page'!$CS$527</definedName>
    <definedName name="aex_Amb_OON_paid_amt_00_curr" localSheetId="2" hidden="1">'[30]ePSM Medical Data Page'!$CS$20</definedName>
    <definedName name="aex_Amb_OON_paid_amt_00_curr" localSheetId="3" hidden="1">'[30]ePSM Medical Data Page'!$CS$20</definedName>
    <definedName name="aex_Amb_OON_paid_amt_00_curr" hidden="1">'[32]ePSM Medical Data Page'!$CS$20</definedName>
    <definedName name="aex_Amb_OON_paid_amt_01_curr" localSheetId="2" hidden="1">'[30]ePSM Medical Data Page'!$CS$41</definedName>
    <definedName name="aex_Amb_OON_paid_amt_01_curr" localSheetId="3" hidden="1">'[30]ePSM Medical Data Page'!$CS$41</definedName>
    <definedName name="aex_Amb_OON_paid_amt_01_curr" hidden="1">'[32]ePSM Medical Data Page'!$CS$41</definedName>
    <definedName name="aex_Amb_OON_paid_amt_02_curr" localSheetId="2" hidden="1">'[30]ePSM Medical Data Page'!$CS$62</definedName>
    <definedName name="aex_Amb_OON_paid_amt_02_curr" localSheetId="3" hidden="1">'[30]ePSM Medical Data Page'!$CS$62</definedName>
    <definedName name="aex_Amb_OON_paid_amt_02_curr" hidden="1">'[32]ePSM Medical Data Page'!$CS$62</definedName>
    <definedName name="aex_Amb_OON_paid_amt_03_curr" localSheetId="2" hidden="1">'[30]ePSM Medical Data Page'!$CS$83</definedName>
    <definedName name="aex_Amb_OON_paid_amt_03_curr" localSheetId="3" hidden="1">'[30]ePSM Medical Data Page'!$CS$83</definedName>
    <definedName name="aex_Amb_OON_paid_amt_03_curr" hidden="1">'[32]ePSM Medical Data Page'!$CS$83</definedName>
    <definedName name="aex_Amb_OON_paid_amt_04_curr" localSheetId="2" hidden="1">'[30]ePSM Medical Data Page'!$CS$104</definedName>
    <definedName name="aex_Amb_OON_paid_amt_04_curr" localSheetId="3" hidden="1">'[30]ePSM Medical Data Page'!$CS$104</definedName>
    <definedName name="aex_Amb_OON_paid_amt_04_curr" hidden="1">'[32]ePSM Medical Data Page'!$CS$104</definedName>
    <definedName name="aex_Amb_OON_paid_amt_05_curr" localSheetId="2" hidden="1">'[30]ePSM Medical Data Page'!$CS$125</definedName>
    <definedName name="aex_Amb_OON_paid_amt_05_curr" localSheetId="3" hidden="1">'[30]ePSM Medical Data Page'!$CS$125</definedName>
    <definedName name="aex_Amb_OON_paid_amt_05_curr" hidden="1">'[32]ePSM Medical Data Page'!$CS$125</definedName>
    <definedName name="aex_Amb_OON_paid_amt_06_curr" localSheetId="2" hidden="1">'[30]ePSM Medical Data Page'!$CS$146</definedName>
    <definedName name="aex_Amb_OON_paid_amt_06_curr" localSheetId="3" hidden="1">'[30]ePSM Medical Data Page'!$CS$146</definedName>
    <definedName name="aex_Amb_OON_paid_amt_06_curr" hidden="1">'[32]ePSM Medical Data Page'!$CS$146</definedName>
    <definedName name="aex_Amb_OON_paid_amt_07_curr" localSheetId="2" hidden="1">'[30]ePSM Medical Data Page'!$CS$167</definedName>
    <definedName name="aex_Amb_OON_paid_amt_07_curr" localSheetId="3" hidden="1">'[30]ePSM Medical Data Page'!$CS$167</definedName>
    <definedName name="aex_Amb_OON_paid_amt_07_curr" hidden="1">'[32]ePSM Medical Data Page'!$CS$167</definedName>
    <definedName name="aex_Amb_OON_paid_amt_08_curr" localSheetId="2" hidden="1">'[30]ePSM Medical Data Page'!$CS$188</definedName>
    <definedName name="aex_Amb_OON_paid_amt_08_curr" localSheetId="3" hidden="1">'[30]ePSM Medical Data Page'!$CS$188</definedName>
    <definedName name="aex_Amb_OON_paid_amt_08_curr" hidden="1">'[32]ePSM Medical Data Page'!$CS$188</definedName>
    <definedName name="aex_Amb_OON_paid_amt_09_curr" localSheetId="2" hidden="1">'[30]ePSM Medical Data Page'!$CS$209</definedName>
    <definedName name="aex_Amb_OON_paid_amt_09_curr" localSheetId="3" hidden="1">'[30]ePSM Medical Data Page'!$CS$209</definedName>
    <definedName name="aex_Amb_OON_paid_amt_09_curr" hidden="1">'[32]ePSM Medical Data Page'!$CS$209</definedName>
    <definedName name="aex_Amb_OON_paid_amt_10_curr" localSheetId="2" hidden="1">'[30]ePSM Medical Data Page'!$CS$230</definedName>
    <definedName name="aex_Amb_OON_paid_amt_10_curr" localSheetId="3" hidden="1">'[30]ePSM Medical Data Page'!$CS$230</definedName>
    <definedName name="aex_Amb_OON_paid_amt_10_curr" hidden="1">'[32]ePSM Medical Data Page'!$CS$230</definedName>
    <definedName name="aex_Amb_OON_paid_amt_11_curr" localSheetId="2" hidden="1">'[30]ePSM Medical Data Page'!$CS$251</definedName>
    <definedName name="aex_Amb_OON_paid_amt_11_curr" localSheetId="3" hidden="1">'[30]ePSM Medical Data Page'!$CS$251</definedName>
    <definedName name="aex_Amb_OON_paid_amt_11_curr" hidden="1">'[32]ePSM Medical Data Page'!$CS$251</definedName>
    <definedName name="aex_Amb_OON_paid_amt_12_curr" localSheetId="2" hidden="1">'[30]ePSM Medical Data Page'!$CS$272</definedName>
    <definedName name="aex_Amb_OON_paid_amt_12_curr" localSheetId="3" hidden="1">'[30]ePSM Medical Data Page'!$CS$272</definedName>
    <definedName name="aex_Amb_OON_paid_amt_12_curr" hidden="1">'[32]ePSM Medical Data Page'!$CS$272</definedName>
    <definedName name="aex_Amb_OON_paid_amt_13_curr" localSheetId="2" hidden="1">'[30]ePSM Medical Data Page'!$CS$293</definedName>
    <definedName name="aex_Amb_OON_paid_amt_13_curr" localSheetId="3" hidden="1">'[30]ePSM Medical Data Page'!$CS$293</definedName>
    <definedName name="aex_Amb_OON_paid_amt_13_curr" hidden="1">'[32]ePSM Medical Data Page'!$CS$293</definedName>
    <definedName name="aex_Amb_OON_paid_amt_14_curr" localSheetId="2" hidden="1">'[30]ePSM Medical Data Page'!$CS$314</definedName>
    <definedName name="aex_Amb_OON_paid_amt_14_curr" localSheetId="3" hidden="1">'[30]ePSM Medical Data Page'!$CS$314</definedName>
    <definedName name="aex_Amb_OON_paid_amt_14_curr" hidden="1">'[32]ePSM Medical Data Page'!$CS$314</definedName>
    <definedName name="aex_Amb_OON_paid_amt_15_curr" localSheetId="2" hidden="1">'[30]ePSM Medical Data Page'!$CS$335</definedName>
    <definedName name="aex_Amb_OON_paid_amt_15_curr" localSheetId="3" hidden="1">'[30]ePSM Medical Data Page'!$CS$335</definedName>
    <definedName name="aex_Amb_OON_paid_amt_15_curr" hidden="1">'[32]ePSM Medical Data Page'!$CS$335</definedName>
    <definedName name="aex_Amb_OON_paid_amt_16_curr" localSheetId="2" hidden="1">'[30]ePSM Medical Data Page'!$CS$356</definedName>
    <definedName name="aex_Amb_OON_paid_amt_16_curr" localSheetId="3" hidden="1">'[30]ePSM Medical Data Page'!$CS$356</definedName>
    <definedName name="aex_Amb_OON_paid_amt_16_curr" hidden="1">'[32]ePSM Medical Data Page'!$CS$356</definedName>
    <definedName name="aex_Amb_OON_paid_amt_17_curr" localSheetId="2" hidden="1">'[30]ePSM Medical Data Page'!$CS$377</definedName>
    <definedName name="aex_Amb_OON_paid_amt_17_curr" localSheetId="3" hidden="1">'[30]ePSM Medical Data Page'!$CS$377</definedName>
    <definedName name="aex_Amb_OON_paid_amt_17_curr" hidden="1">'[32]ePSM Medical Data Page'!$CS$377</definedName>
    <definedName name="aex_Amb_OON_paid_amt_18_curr" localSheetId="2" hidden="1">'[30]ePSM Medical Data Page'!$CS$398</definedName>
    <definedName name="aex_Amb_OON_paid_amt_18_curr" localSheetId="3" hidden="1">'[30]ePSM Medical Data Page'!$CS$398</definedName>
    <definedName name="aex_Amb_OON_paid_amt_18_curr" hidden="1">'[32]ePSM Medical Data Page'!$CS$398</definedName>
    <definedName name="aex_Amb_OON_paid_amt_19_curr" localSheetId="2" hidden="1">'[30]ePSM Medical Data Page'!$CS$419</definedName>
    <definedName name="aex_Amb_OON_paid_amt_19_curr" localSheetId="3" hidden="1">'[30]ePSM Medical Data Page'!$CS$419</definedName>
    <definedName name="aex_Amb_OON_paid_amt_19_curr" hidden="1">'[32]ePSM Medical Data Page'!$CS$419</definedName>
    <definedName name="aex_Amb_OON_paid_amt_20_curr" localSheetId="2" hidden="1">'[30]ePSM Medical Data Page'!$CS$440</definedName>
    <definedName name="aex_Amb_OON_paid_amt_20_curr" localSheetId="3" hidden="1">'[30]ePSM Medical Data Page'!$CS$440</definedName>
    <definedName name="aex_Amb_OON_paid_amt_20_curr" hidden="1">'[32]ePSM Medical Data Page'!$CS$440</definedName>
    <definedName name="aex_Amb_OON_paid_amt_21_curr" localSheetId="2" hidden="1">'[30]ePSM Medical Data Page'!$CS$461</definedName>
    <definedName name="aex_Amb_OON_paid_amt_21_curr" localSheetId="3" hidden="1">'[30]ePSM Medical Data Page'!$CS$461</definedName>
    <definedName name="aex_Amb_OON_paid_amt_21_curr" hidden="1">'[32]ePSM Medical Data Page'!$CS$461</definedName>
    <definedName name="aex_Amb_OON_paid_amt_22_curr" localSheetId="2" hidden="1">'[30]ePSM Medical Data Page'!$CS$482</definedName>
    <definedName name="aex_Amb_OON_paid_amt_22_curr" localSheetId="3" hidden="1">'[30]ePSM Medical Data Page'!$CS$482</definedName>
    <definedName name="aex_Amb_OON_paid_amt_22_curr" hidden="1">'[32]ePSM Medical Data Page'!$CS$482</definedName>
    <definedName name="aex_Amb_OON_paid_amt_23_curr" localSheetId="2" hidden="1">'[30]ePSM Medical Data Page'!$CS$503</definedName>
    <definedName name="aex_Amb_OON_paid_amt_23_curr" localSheetId="3" hidden="1">'[30]ePSM Medical Data Page'!$CS$503</definedName>
    <definedName name="aex_Amb_OON_paid_amt_23_curr" hidden="1">'[32]ePSM Medical Data Page'!$CS$503</definedName>
    <definedName name="aex_Amb_OON_paid_amt_24_curr" localSheetId="2" hidden="1">'[30]ePSM Medical Data Page'!$CS$524</definedName>
    <definedName name="aex_Amb_OON_paid_amt_24_curr" localSheetId="3" hidden="1">'[30]ePSM Medical Data Page'!$CS$524</definedName>
    <definedName name="aex_Amb_OON_paid_amt_24_curr" hidden="1">'[32]ePSM Medical Data Page'!$CS$524</definedName>
    <definedName name="aex_Amb_Tier1_claimants_00_curr" localSheetId="2" hidden="1">'[30]ePSM Medical Data Page'!$CS$8</definedName>
    <definedName name="aex_Amb_Tier1_claimants_00_curr" localSheetId="3" hidden="1">'[30]ePSM Medical Data Page'!$CS$8</definedName>
    <definedName name="aex_Amb_Tier1_claimants_00_curr" hidden="1">'[32]ePSM Medical Data Page'!$CS$8</definedName>
    <definedName name="aex_Amb_Tier1_claimants_01_curr" localSheetId="2" hidden="1">'[30]ePSM Medical Data Page'!$CS$29</definedName>
    <definedName name="aex_Amb_Tier1_claimants_01_curr" localSheetId="3" hidden="1">'[30]ePSM Medical Data Page'!$CS$29</definedName>
    <definedName name="aex_Amb_Tier1_claimants_01_curr" hidden="1">'[32]ePSM Medical Data Page'!$CS$29</definedName>
    <definedName name="aex_Amb_Tier1_claimants_02_curr" localSheetId="2" hidden="1">'[30]ePSM Medical Data Page'!$CS$50</definedName>
    <definedName name="aex_Amb_Tier1_claimants_02_curr" localSheetId="3" hidden="1">'[30]ePSM Medical Data Page'!$CS$50</definedName>
    <definedName name="aex_Amb_Tier1_claimants_02_curr" hidden="1">'[32]ePSM Medical Data Page'!$CS$50</definedName>
    <definedName name="aex_Amb_Tier1_claimants_03_curr" localSheetId="2" hidden="1">'[30]ePSM Medical Data Page'!$CS$71</definedName>
    <definedName name="aex_Amb_Tier1_claimants_03_curr" localSheetId="3" hidden="1">'[30]ePSM Medical Data Page'!$CS$71</definedName>
    <definedName name="aex_Amb_Tier1_claimants_03_curr" hidden="1">'[32]ePSM Medical Data Page'!$CS$71</definedName>
    <definedName name="aex_Amb_Tier1_claimants_04_curr" localSheetId="2" hidden="1">'[30]ePSM Medical Data Page'!$CS$92</definedName>
    <definedName name="aex_Amb_Tier1_claimants_04_curr" localSheetId="3" hidden="1">'[30]ePSM Medical Data Page'!$CS$92</definedName>
    <definedName name="aex_Amb_Tier1_claimants_04_curr" hidden="1">'[32]ePSM Medical Data Page'!$CS$92</definedName>
    <definedName name="aex_Amb_Tier1_claimants_05_curr" localSheetId="2" hidden="1">'[30]ePSM Medical Data Page'!$CS$113</definedName>
    <definedName name="aex_Amb_Tier1_claimants_05_curr" localSheetId="3" hidden="1">'[30]ePSM Medical Data Page'!$CS$113</definedName>
    <definedName name="aex_Amb_Tier1_claimants_05_curr" hidden="1">'[32]ePSM Medical Data Page'!$CS$113</definedName>
    <definedName name="aex_Amb_Tier1_claimants_06_curr" localSheetId="2" hidden="1">'[30]ePSM Medical Data Page'!$CS$134</definedName>
    <definedName name="aex_Amb_Tier1_claimants_06_curr" localSheetId="3" hidden="1">'[30]ePSM Medical Data Page'!$CS$134</definedName>
    <definedName name="aex_Amb_Tier1_claimants_06_curr" hidden="1">'[32]ePSM Medical Data Page'!$CS$134</definedName>
    <definedName name="aex_Amb_Tier1_claimants_07_curr" localSheetId="2" hidden="1">'[30]ePSM Medical Data Page'!$CS$155</definedName>
    <definedName name="aex_Amb_Tier1_claimants_07_curr" localSheetId="3" hidden="1">'[30]ePSM Medical Data Page'!$CS$155</definedName>
    <definedName name="aex_Amb_Tier1_claimants_07_curr" hidden="1">'[32]ePSM Medical Data Page'!$CS$155</definedName>
    <definedName name="aex_Amb_Tier1_claimants_08_curr" localSheetId="2" hidden="1">'[30]ePSM Medical Data Page'!$CS$176</definedName>
    <definedName name="aex_Amb_Tier1_claimants_08_curr" localSheetId="3" hidden="1">'[30]ePSM Medical Data Page'!$CS$176</definedName>
    <definedName name="aex_Amb_Tier1_claimants_08_curr" hidden="1">'[32]ePSM Medical Data Page'!$CS$176</definedName>
    <definedName name="aex_Amb_Tier1_claimants_09_curr" localSheetId="2" hidden="1">'[30]ePSM Medical Data Page'!$CS$197</definedName>
    <definedName name="aex_Amb_Tier1_claimants_09_curr" localSheetId="3" hidden="1">'[30]ePSM Medical Data Page'!$CS$197</definedName>
    <definedName name="aex_Amb_Tier1_claimants_09_curr" hidden="1">'[32]ePSM Medical Data Page'!$CS$197</definedName>
    <definedName name="aex_Amb_Tier1_claimants_10_curr" localSheetId="2" hidden="1">'[30]ePSM Medical Data Page'!$CS$218</definedName>
    <definedName name="aex_Amb_Tier1_claimants_10_curr" localSheetId="3" hidden="1">'[30]ePSM Medical Data Page'!$CS$218</definedName>
    <definedName name="aex_Amb_Tier1_claimants_10_curr" hidden="1">'[32]ePSM Medical Data Page'!$CS$218</definedName>
    <definedName name="aex_Amb_Tier1_claimants_11_curr" localSheetId="2" hidden="1">'[30]ePSM Medical Data Page'!$CS$239</definedName>
    <definedName name="aex_Amb_Tier1_claimants_11_curr" localSheetId="3" hidden="1">'[30]ePSM Medical Data Page'!$CS$239</definedName>
    <definedName name="aex_Amb_Tier1_claimants_11_curr" hidden="1">'[32]ePSM Medical Data Page'!$CS$239</definedName>
    <definedName name="aex_Amb_Tier1_claimants_12_curr" localSheetId="2" hidden="1">'[30]ePSM Medical Data Page'!$CS$260</definedName>
    <definedName name="aex_Amb_Tier1_claimants_12_curr" localSheetId="3" hidden="1">'[30]ePSM Medical Data Page'!$CS$260</definedName>
    <definedName name="aex_Amb_Tier1_claimants_12_curr" hidden="1">'[32]ePSM Medical Data Page'!$CS$260</definedName>
    <definedName name="aex_Amb_Tier1_claimants_13_curr" localSheetId="2" hidden="1">'[30]ePSM Medical Data Page'!$CS$281</definedName>
    <definedName name="aex_Amb_Tier1_claimants_13_curr" localSheetId="3" hidden="1">'[30]ePSM Medical Data Page'!$CS$281</definedName>
    <definedName name="aex_Amb_Tier1_claimants_13_curr" hidden="1">'[32]ePSM Medical Data Page'!$CS$281</definedName>
    <definedName name="aex_Amb_Tier1_claimants_14_curr" localSheetId="2" hidden="1">'[30]ePSM Medical Data Page'!$CS$302</definedName>
    <definedName name="aex_Amb_Tier1_claimants_14_curr" localSheetId="3" hidden="1">'[30]ePSM Medical Data Page'!$CS$302</definedName>
    <definedName name="aex_Amb_Tier1_claimants_14_curr" hidden="1">'[32]ePSM Medical Data Page'!$CS$302</definedName>
    <definedName name="aex_Amb_Tier1_claimants_15_curr" localSheetId="2" hidden="1">'[30]ePSM Medical Data Page'!$CS$323</definedName>
    <definedName name="aex_Amb_Tier1_claimants_15_curr" localSheetId="3" hidden="1">'[30]ePSM Medical Data Page'!$CS$323</definedName>
    <definedName name="aex_Amb_Tier1_claimants_15_curr" hidden="1">'[32]ePSM Medical Data Page'!$CS$323</definedName>
    <definedName name="aex_Amb_Tier1_claimants_16_curr" localSheetId="2" hidden="1">'[30]ePSM Medical Data Page'!$CS$344</definedName>
    <definedName name="aex_Amb_Tier1_claimants_16_curr" localSheetId="3" hidden="1">'[30]ePSM Medical Data Page'!$CS$344</definedName>
    <definedName name="aex_Amb_Tier1_claimants_16_curr" hidden="1">'[32]ePSM Medical Data Page'!$CS$344</definedName>
    <definedName name="aex_Amb_Tier1_claimants_17_curr" localSheetId="2" hidden="1">'[30]ePSM Medical Data Page'!$CS$365</definedName>
    <definedName name="aex_Amb_Tier1_claimants_17_curr" localSheetId="3" hidden="1">'[30]ePSM Medical Data Page'!$CS$365</definedName>
    <definedName name="aex_Amb_Tier1_claimants_17_curr" hidden="1">'[32]ePSM Medical Data Page'!$CS$365</definedName>
    <definedName name="aex_Amb_Tier1_claimants_18_curr" localSheetId="2" hidden="1">'[30]ePSM Medical Data Page'!$CS$386</definedName>
    <definedName name="aex_Amb_Tier1_claimants_18_curr" localSheetId="3" hidden="1">'[30]ePSM Medical Data Page'!$CS$386</definedName>
    <definedName name="aex_Amb_Tier1_claimants_18_curr" hidden="1">'[32]ePSM Medical Data Page'!$CS$386</definedName>
    <definedName name="aex_Amb_Tier1_claimants_19_curr" localSheetId="2" hidden="1">'[30]ePSM Medical Data Page'!$CS$407</definedName>
    <definedName name="aex_Amb_Tier1_claimants_19_curr" localSheetId="3" hidden="1">'[30]ePSM Medical Data Page'!$CS$407</definedName>
    <definedName name="aex_Amb_Tier1_claimants_19_curr" hidden="1">'[32]ePSM Medical Data Page'!$CS$407</definedName>
    <definedName name="aex_Amb_Tier1_claimants_20_curr" localSheetId="2" hidden="1">'[30]ePSM Medical Data Page'!$CS$428</definedName>
    <definedName name="aex_Amb_Tier1_claimants_20_curr" localSheetId="3" hidden="1">'[30]ePSM Medical Data Page'!$CS$428</definedName>
    <definedName name="aex_Amb_Tier1_claimants_20_curr" hidden="1">'[32]ePSM Medical Data Page'!$CS$428</definedName>
    <definedName name="aex_Amb_Tier1_claimants_21_curr" localSheetId="2" hidden="1">'[30]ePSM Medical Data Page'!$CS$449</definedName>
    <definedName name="aex_Amb_Tier1_claimants_21_curr" localSheetId="3" hidden="1">'[30]ePSM Medical Data Page'!$CS$449</definedName>
    <definedName name="aex_Amb_Tier1_claimants_21_curr" hidden="1">'[32]ePSM Medical Data Page'!$CS$449</definedName>
    <definedName name="aex_Amb_Tier1_claimants_22_curr" localSheetId="2" hidden="1">'[30]ePSM Medical Data Page'!$CS$470</definedName>
    <definedName name="aex_Amb_Tier1_claimants_22_curr" localSheetId="3" hidden="1">'[30]ePSM Medical Data Page'!$CS$470</definedName>
    <definedName name="aex_Amb_Tier1_claimants_22_curr" hidden="1">'[32]ePSM Medical Data Page'!$CS$470</definedName>
    <definedName name="aex_Amb_Tier1_claimants_23_curr" localSheetId="2" hidden="1">'[30]ePSM Medical Data Page'!$CS$491</definedName>
    <definedName name="aex_Amb_Tier1_claimants_23_curr" localSheetId="3" hidden="1">'[30]ePSM Medical Data Page'!$CS$491</definedName>
    <definedName name="aex_Amb_Tier1_claimants_23_curr" hidden="1">'[32]ePSM Medical Data Page'!$CS$491</definedName>
    <definedName name="aex_Amb_Tier1_claimants_24_curr" localSheetId="2" hidden="1">'[30]ePSM Medical Data Page'!$CS$512</definedName>
    <definedName name="aex_Amb_Tier1_claimants_24_curr" localSheetId="3" hidden="1">'[30]ePSM Medical Data Page'!$CS$512</definedName>
    <definedName name="aex_Amb_Tier1_claimants_24_curr" hidden="1">'[32]ePSM Medical Data Page'!$CS$512</definedName>
    <definedName name="aex_Amb_Tier1_paid_amt_00_curr" localSheetId="2" hidden="1">'[30]ePSM Medical Data Page'!$CS$5</definedName>
    <definedName name="aex_Amb_Tier1_paid_amt_00_curr" localSheetId="3" hidden="1">'[30]ePSM Medical Data Page'!$CS$5</definedName>
    <definedName name="aex_Amb_Tier1_paid_amt_00_curr" hidden="1">'[32]ePSM Medical Data Page'!$CS$5</definedName>
    <definedName name="aex_Amb_Tier1_paid_amt_01_curr" localSheetId="2" hidden="1">'[30]ePSM Medical Data Page'!$CS$26</definedName>
    <definedName name="aex_Amb_Tier1_paid_amt_01_curr" localSheetId="3" hidden="1">'[30]ePSM Medical Data Page'!$CS$26</definedName>
    <definedName name="aex_Amb_Tier1_paid_amt_01_curr" hidden="1">'[32]ePSM Medical Data Page'!$CS$26</definedName>
    <definedName name="aex_Amb_Tier1_paid_amt_02_curr" localSheetId="2" hidden="1">'[30]ePSM Medical Data Page'!$CS$47</definedName>
    <definedName name="aex_Amb_Tier1_paid_amt_02_curr" localSheetId="3" hidden="1">'[30]ePSM Medical Data Page'!$CS$47</definedName>
    <definedName name="aex_Amb_Tier1_paid_amt_02_curr" hidden="1">'[32]ePSM Medical Data Page'!$CS$47</definedName>
    <definedName name="aex_Amb_Tier1_paid_amt_03_curr" localSheetId="2" hidden="1">'[30]ePSM Medical Data Page'!$CS$68</definedName>
    <definedName name="aex_Amb_Tier1_paid_amt_03_curr" localSheetId="3" hidden="1">'[30]ePSM Medical Data Page'!$CS$68</definedName>
    <definedName name="aex_Amb_Tier1_paid_amt_03_curr" hidden="1">'[32]ePSM Medical Data Page'!$CS$68</definedName>
    <definedName name="aex_Amb_Tier1_paid_amt_04_curr" localSheetId="2" hidden="1">'[30]ePSM Medical Data Page'!$CS$89</definedName>
    <definedName name="aex_Amb_Tier1_paid_amt_04_curr" localSheetId="3" hidden="1">'[30]ePSM Medical Data Page'!$CS$89</definedName>
    <definedName name="aex_Amb_Tier1_paid_amt_04_curr" hidden="1">'[32]ePSM Medical Data Page'!$CS$89</definedName>
    <definedName name="aex_Amb_Tier1_paid_amt_05_curr" localSheetId="2" hidden="1">'[30]ePSM Medical Data Page'!$CS$110</definedName>
    <definedName name="aex_Amb_Tier1_paid_amt_05_curr" localSheetId="3" hidden="1">'[30]ePSM Medical Data Page'!$CS$110</definedName>
    <definedName name="aex_Amb_Tier1_paid_amt_05_curr" hidden="1">'[32]ePSM Medical Data Page'!$CS$110</definedName>
    <definedName name="aex_Amb_Tier1_paid_amt_06_curr" localSheetId="2" hidden="1">'[30]ePSM Medical Data Page'!$CS$131</definedName>
    <definedName name="aex_Amb_Tier1_paid_amt_06_curr" localSheetId="3" hidden="1">'[30]ePSM Medical Data Page'!$CS$131</definedName>
    <definedName name="aex_Amb_Tier1_paid_amt_06_curr" hidden="1">'[32]ePSM Medical Data Page'!$CS$131</definedName>
    <definedName name="aex_Amb_Tier1_paid_amt_07_curr" localSheetId="2" hidden="1">'[30]ePSM Medical Data Page'!$CS$152</definedName>
    <definedName name="aex_Amb_Tier1_paid_amt_07_curr" localSheetId="3" hidden="1">'[30]ePSM Medical Data Page'!$CS$152</definedName>
    <definedName name="aex_Amb_Tier1_paid_amt_07_curr" hidden="1">'[32]ePSM Medical Data Page'!$CS$152</definedName>
    <definedName name="aex_Amb_Tier1_paid_amt_08_curr" localSheetId="2" hidden="1">'[30]ePSM Medical Data Page'!$CS$173</definedName>
    <definedName name="aex_Amb_Tier1_paid_amt_08_curr" localSheetId="3" hidden="1">'[30]ePSM Medical Data Page'!$CS$173</definedName>
    <definedName name="aex_Amb_Tier1_paid_amt_08_curr" hidden="1">'[32]ePSM Medical Data Page'!$CS$173</definedName>
    <definedName name="aex_Amb_Tier1_paid_amt_09_curr" localSheetId="2" hidden="1">'[30]ePSM Medical Data Page'!$CS$194</definedName>
    <definedName name="aex_Amb_Tier1_paid_amt_09_curr" localSheetId="3" hidden="1">'[30]ePSM Medical Data Page'!$CS$194</definedName>
    <definedName name="aex_Amb_Tier1_paid_amt_09_curr" hidden="1">'[32]ePSM Medical Data Page'!$CS$194</definedName>
    <definedName name="aex_Amb_Tier1_paid_amt_10_curr" localSheetId="2" hidden="1">'[30]ePSM Medical Data Page'!$CS$215</definedName>
    <definedName name="aex_Amb_Tier1_paid_amt_10_curr" localSheetId="3" hidden="1">'[30]ePSM Medical Data Page'!$CS$215</definedName>
    <definedName name="aex_Amb_Tier1_paid_amt_10_curr" hidden="1">'[32]ePSM Medical Data Page'!$CS$215</definedName>
    <definedName name="aex_Amb_Tier1_paid_amt_11_curr" localSheetId="2" hidden="1">'[30]ePSM Medical Data Page'!$CS$236</definedName>
    <definedName name="aex_Amb_Tier1_paid_amt_11_curr" localSheetId="3" hidden="1">'[30]ePSM Medical Data Page'!$CS$236</definedName>
    <definedName name="aex_Amb_Tier1_paid_amt_11_curr" hidden="1">'[32]ePSM Medical Data Page'!$CS$236</definedName>
    <definedName name="aex_Amb_Tier1_paid_amt_12_curr" localSheetId="2" hidden="1">'[30]ePSM Medical Data Page'!$CS$257</definedName>
    <definedName name="aex_Amb_Tier1_paid_amt_12_curr" localSheetId="3" hidden="1">'[30]ePSM Medical Data Page'!$CS$257</definedName>
    <definedName name="aex_Amb_Tier1_paid_amt_12_curr" hidden="1">'[32]ePSM Medical Data Page'!$CS$257</definedName>
    <definedName name="aex_Amb_Tier1_paid_amt_13_curr" localSheetId="2" hidden="1">'[30]ePSM Medical Data Page'!$CS$278</definedName>
    <definedName name="aex_Amb_Tier1_paid_amt_13_curr" localSheetId="3" hidden="1">'[30]ePSM Medical Data Page'!$CS$278</definedName>
    <definedName name="aex_Amb_Tier1_paid_amt_13_curr" hidden="1">'[32]ePSM Medical Data Page'!$CS$278</definedName>
    <definedName name="aex_Amb_Tier1_paid_amt_14_curr" localSheetId="2" hidden="1">'[30]ePSM Medical Data Page'!$CS$299</definedName>
    <definedName name="aex_Amb_Tier1_paid_amt_14_curr" localSheetId="3" hidden="1">'[30]ePSM Medical Data Page'!$CS$299</definedName>
    <definedName name="aex_Amb_Tier1_paid_amt_14_curr" hidden="1">'[32]ePSM Medical Data Page'!$CS$299</definedName>
    <definedName name="aex_Amb_Tier1_paid_amt_15_curr" localSheetId="2" hidden="1">'[30]ePSM Medical Data Page'!$CS$320</definedName>
    <definedName name="aex_Amb_Tier1_paid_amt_15_curr" localSheetId="3" hidden="1">'[30]ePSM Medical Data Page'!$CS$320</definedName>
    <definedName name="aex_Amb_Tier1_paid_amt_15_curr" hidden="1">'[32]ePSM Medical Data Page'!$CS$320</definedName>
    <definedName name="aex_Amb_Tier1_paid_amt_16_curr" localSheetId="2" hidden="1">'[30]ePSM Medical Data Page'!$CS$341</definedName>
    <definedName name="aex_Amb_Tier1_paid_amt_16_curr" localSheetId="3" hidden="1">'[30]ePSM Medical Data Page'!$CS$341</definedName>
    <definedName name="aex_Amb_Tier1_paid_amt_16_curr" hidden="1">'[32]ePSM Medical Data Page'!$CS$341</definedName>
    <definedName name="aex_Amb_Tier1_paid_amt_17_curr" localSheetId="2" hidden="1">'[30]ePSM Medical Data Page'!$CS$362</definedName>
    <definedName name="aex_Amb_Tier1_paid_amt_17_curr" localSheetId="3" hidden="1">'[30]ePSM Medical Data Page'!$CS$362</definedName>
    <definedName name="aex_Amb_Tier1_paid_amt_17_curr" hidden="1">'[32]ePSM Medical Data Page'!$CS$362</definedName>
    <definedName name="aex_Amb_Tier1_paid_amt_18_curr" localSheetId="2" hidden="1">'[30]ePSM Medical Data Page'!$CS$383</definedName>
    <definedName name="aex_Amb_Tier1_paid_amt_18_curr" localSheetId="3" hidden="1">'[30]ePSM Medical Data Page'!$CS$383</definedName>
    <definedName name="aex_Amb_Tier1_paid_amt_18_curr" hidden="1">'[32]ePSM Medical Data Page'!$CS$383</definedName>
    <definedName name="aex_Amb_Tier1_paid_amt_19_curr" localSheetId="2" hidden="1">'[30]ePSM Medical Data Page'!$CS$404</definedName>
    <definedName name="aex_Amb_Tier1_paid_amt_19_curr" localSheetId="3" hidden="1">'[30]ePSM Medical Data Page'!$CS$404</definedName>
    <definedName name="aex_Amb_Tier1_paid_amt_19_curr" hidden="1">'[32]ePSM Medical Data Page'!$CS$404</definedName>
    <definedName name="aex_Amb_Tier1_paid_amt_20_curr" localSheetId="2" hidden="1">'[30]ePSM Medical Data Page'!$CS$425</definedName>
    <definedName name="aex_Amb_Tier1_paid_amt_20_curr" localSheetId="3" hidden="1">'[30]ePSM Medical Data Page'!$CS$425</definedName>
    <definedName name="aex_Amb_Tier1_paid_amt_20_curr" hidden="1">'[32]ePSM Medical Data Page'!$CS$425</definedName>
    <definedName name="aex_Amb_Tier1_paid_amt_21_curr" localSheetId="2" hidden="1">'[30]ePSM Medical Data Page'!$CS$446</definedName>
    <definedName name="aex_Amb_Tier1_paid_amt_21_curr" localSheetId="3" hidden="1">'[30]ePSM Medical Data Page'!$CS$446</definedName>
    <definedName name="aex_Amb_Tier1_paid_amt_21_curr" hidden="1">'[32]ePSM Medical Data Page'!$CS$446</definedName>
    <definedName name="aex_Amb_Tier1_paid_amt_22_curr" localSheetId="2" hidden="1">'[30]ePSM Medical Data Page'!$CS$467</definedName>
    <definedName name="aex_Amb_Tier1_paid_amt_22_curr" localSheetId="3" hidden="1">'[30]ePSM Medical Data Page'!$CS$467</definedName>
    <definedName name="aex_Amb_Tier1_paid_amt_22_curr" hidden="1">'[32]ePSM Medical Data Page'!$CS$467</definedName>
    <definedName name="aex_Amb_Tier1_paid_amt_23_curr" localSheetId="2" hidden="1">'[30]ePSM Medical Data Page'!$CS$488</definedName>
    <definedName name="aex_Amb_Tier1_paid_amt_23_curr" localSheetId="3" hidden="1">'[30]ePSM Medical Data Page'!$CS$488</definedName>
    <definedName name="aex_Amb_Tier1_paid_amt_23_curr" hidden="1">'[32]ePSM Medical Data Page'!$CS$488</definedName>
    <definedName name="aex_Amb_Tier1_paid_amt_24_curr" localSheetId="2" hidden="1">'[30]ePSM Medical Data Page'!$CS$509</definedName>
    <definedName name="aex_Amb_Tier1_paid_amt_24_curr" localSheetId="3" hidden="1">'[30]ePSM Medical Data Page'!$CS$509</definedName>
    <definedName name="aex_Amb_Tier1_paid_amt_24_curr" hidden="1">'[32]ePSM Medical Data Page'!$CS$509</definedName>
    <definedName name="aex_Amb_Tier2_claimants_00_curr" localSheetId="2" hidden="1">'[30]ePSM Medical Data Page'!$CS$13</definedName>
    <definedName name="aex_Amb_Tier2_claimants_00_curr" localSheetId="3" hidden="1">'[30]ePSM Medical Data Page'!$CS$13</definedName>
    <definedName name="aex_Amb_Tier2_claimants_00_curr" hidden="1">'[32]ePSM Medical Data Page'!$CS$13</definedName>
    <definedName name="aex_Amb_Tier2_claimants_01_curr" localSheetId="2" hidden="1">'[30]ePSM Medical Data Page'!$CS$34</definedName>
    <definedName name="aex_Amb_Tier2_claimants_01_curr" localSheetId="3" hidden="1">'[30]ePSM Medical Data Page'!$CS$34</definedName>
    <definedName name="aex_Amb_Tier2_claimants_01_curr" hidden="1">'[32]ePSM Medical Data Page'!$CS$34</definedName>
    <definedName name="aex_Amb_Tier2_claimants_02_curr" localSheetId="2" hidden="1">'[30]ePSM Medical Data Page'!$CS$55</definedName>
    <definedName name="aex_Amb_Tier2_claimants_02_curr" localSheetId="3" hidden="1">'[30]ePSM Medical Data Page'!$CS$55</definedName>
    <definedName name="aex_Amb_Tier2_claimants_02_curr" hidden="1">'[32]ePSM Medical Data Page'!$CS$55</definedName>
    <definedName name="aex_Amb_Tier2_claimants_03_curr" localSheetId="2" hidden="1">'[30]ePSM Medical Data Page'!$CS$76</definedName>
    <definedName name="aex_Amb_Tier2_claimants_03_curr" localSheetId="3" hidden="1">'[30]ePSM Medical Data Page'!$CS$76</definedName>
    <definedName name="aex_Amb_Tier2_claimants_03_curr" hidden="1">'[32]ePSM Medical Data Page'!$CS$76</definedName>
    <definedName name="aex_Amb_Tier2_claimants_04_curr" localSheetId="2" hidden="1">'[30]ePSM Medical Data Page'!$CS$97</definedName>
    <definedName name="aex_Amb_Tier2_claimants_04_curr" localSheetId="3" hidden="1">'[30]ePSM Medical Data Page'!$CS$97</definedName>
    <definedName name="aex_Amb_Tier2_claimants_04_curr" hidden="1">'[32]ePSM Medical Data Page'!$CS$97</definedName>
    <definedName name="aex_Amb_Tier2_claimants_05_curr" localSheetId="2" hidden="1">'[30]ePSM Medical Data Page'!$CS$118</definedName>
    <definedName name="aex_Amb_Tier2_claimants_05_curr" localSheetId="3" hidden="1">'[30]ePSM Medical Data Page'!$CS$118</definedName>
    <definedName name="aex_Amb_Tier2_claimants_05_curr" hidden="1">'[32]ePSM Medical Data Page'!$CS$118</definedName>
    <definedName name="aex_Amb_Tier2_claimants_06_curr" localSheetId="2" hidden="1">'[30]ePSM Medical Data Page'!$CS$139</definedName>
    <definedName name="aex_Amb_Tier2_claimants_06_curr" localSheetId="3" hidden="1">'[30]ePSM Medical Data Page'!$CS$139</definedName>
    <definedName name="aex_Amb_Tier2_claimants_06_curr" hidden="1">'[32]ePSM Medical Data Page'!$CS$139</definedName>
    <definedName name="aex_Amb_Tier2_claimants_07_curr" localSheetId="2" hidden="1">'[30]ePSM Medical Data Page'!$CS$160</definedName>
    <definedName name="aex_Amb_Tier2_claimants_07_curr" localSheetId="3" hidden="1">'[30]ePSM Medical Data Page'!$CS$160</definedName>
    <definedName name="aex_Amb_Tier2_claimants_07_curr" hidden="1">'[32]ePSM Medical Data Page'!$CS$160</definedName>
    <definedName name="aex_Amb_Tier2_claimants_08_curr" localSheetId="2" hidden="1">'[30]ePSM Medical Data Page'!$CS$181</definedName>
    <definedName name="aex_Amb_Tier2_claimants_08_curr" localSheetId="3" hidden="1">'[30]ePSM Medical Data Page'!$CS$181</definedName>
    <definedName name="aex_Amb_Tier2_claimants_08_curr" hidden="1">'[32]ePSM Medical Data Page'!$CS$181</definedName>
    <definedName name="aex_Amb_Tier2_claimants_09_curr" localSheetId="2" hidden="1">'[30]ePSM Medical Data Page'!$CS$202</definedName>
    <definedName name="aex_Amb_Tier2_claimants_09_curr" localSheetId="3" hidden="1">'[30]ePSM Medical Data Page'!$CS$202</definedName>
    <definedName name="aex_Amb_Tier2_claimants_09_curr" hidden="1">'[32]ePSM Medical Data Page'!$CS$202</definedName>
    <definedName name="aex_Amb_Tier2_claimants_10_curr" localSheetId="2" hidden="1">'[30]ePSM Medical Data Page'!$CS$223</definedName>
    <definedName name="aex_Amb_Tier2_claimants_10_curr" localSheetId="3" hidden="1">'[30]ePSM Medical Data Page'!$CS$223</definedName>
    <definedName name="aex_Amb_Tier2_claimants_10_curr" hidden="1">'[32]ePSM Medical Data Page'!$CS$223</definedName>
    <definedName name="aex_Amb_Tier2_claimants_11_curr" localSheetId="2" hidden="1">'[30]ePSM Medical Data Page'!$CS$244</definedName>
    <definedName name="aex_Amb_Tier2_claimants_11_curr" localSheetId="3" hidden="1">'[30]ePSM Medical Data Page'!$CS$244</definedName>
    <definedName name="aex_Amb_Tier2_claimants_11_curr" hidden="1">'[32]ePSM Medical Data Page'!$CS$244</definedName>
    <definedName name="aex_Amb_Tier2_claimants_12_curr" localSheetId="2" hidden="1">'[30]ePSM Medical Data Page'!$CS$265</definedName>
    <definedName name="aex_Amb_Tier2_claimants_12_curr" localSheetId="3" hidden="1">'[30]ePSM Medical Data Page'!$CS$265</definedName>
    <definedName name="aex_Amb_Tier2_claimants_12_curr" hidden="1">'[32]ePSM Medical Data Page'!$CS$265</definedName>
    <definedName name="aex_Amb_Tier2_claimants_13_curr" localSheetId="2" hidden="1">'[30]ePSM Medical Data Page'!$CS$286</definedName>
    <definedName name="aex_Amb_Tier2_claimants_13_curr" localSheetId="3" hidden="1">'[30]ePSM Medical Data Page'!$CS$286</definedName>
    <definedName name="aex_Amb_Tier2_claimants_13_curr" hidden="1">'[32]ePSM Medical Data Page'!$CS$286</definedName>
    <definedName name="aex_Amb_Tier2_claimants_14_curr" localSheetId="2" hidden="1">'[30]ePSM Medical Data Page'!$CS$307</definedName>
    <definedName name="aex_Amb_Tier2_claimants_14_curr" localSheetId="3" hidden="1">'[30]ePSM Medical Data Page'!$CS$307</definedName>
    <definedName name="aex_Amb_Tier2_claimants_14_curr" hidden="1">'[32]ePSM Medical Data Page'!$CS$307</definedName>
    <definedName name="aex_Amb_Tier2_claimants_15_curr" localSheetId="2" hidden="1">'[30]ePSM Medical Data Page'!$CS$328</definedName>
    <definedName name="aex_Amb_Tier2_claimants_15_curr" localSheetId="3" hidden="1">'[30]ePSM Medical Data Page'!$CS$328</definedName>
    <definedName name="aex_Amb_Tier2_claimants_15_curr" hidden="1">'[32]ePSM Medical Data Page'!$CS$328</definedName>
    <definedName name="aex_Amb_Tier2_claimants_16_curr" localSheetId="2" hidden="1">'[30]ePSM Medical Data Page'!$CS$349</definedName>
    <definedName name="aex_Amb_Tier2_claimants_16_curr" localSheetId="3" hidden="1">'[30]ePSM Medical Data Page'!$CS$349</definedName>
    <definedName name="aex_Amb_Tier2_claimants_16_curr" hidden="1">'[32]ePSM Medical Data Page'!$CS$349</definedName>
    <definedName name="aex_Amb_Tier2_claimants_17_curr" localSheetId="2" hidden="1">'[30]ePSM Medical Data Page'!$CS$370</definedName>
    <definedName name="aex_Amb_Tier2_claimants_17_curr" localSheetId="3" hidden="1">'[30]ePSM Medical Data Page'!$CS$370</definedName>
    <definedName name="aex_Amb_Tier2_claimants_17_curr" hidden="1">'[32]ePSM Medical Data Page'!$CS$370</definedName>
    <definedName name="aex_Amb_Tier2_claimants_18_curr" localSheetId="2" hidden="1">'[30]ePSM Medical Data Page'!$CS$391</definedName>
    <definedName name="aex_Amb_Tier2_claimants_18_curr" localSheetId="3" hidden="1">'[30]ePSM Medical Data Page'!$CS$391</definedName>
    <definedName name="aex_Amb_Tier2_claimants_18_curr" hidden="1">'[32]ePSM Medical Data Page'!$CS$391</definedName>
    <definedName name="aex_Amb_Tier2_claimants_19_curr" localSheetId="2" hidden="1">'[30]ePSM Medical Data Page'!$CS$412</definedName>
    <definedName name="aex_Amb_Tier2_claimants_19_curr" localSheetId="3" hidden="1">'[30]ePSM Medical Data Page'!$CS$412</definedName>
    <definedName name="aex_Amb_Tier2_claimants_19_curr" hidden="1">'[32]ePSM Medical Data Page'!$CS$412</definedName>
    <definedName name="aex_Amb_Tier2_claimants_20_curr" localSheetId="2" hidden="1">'[30]ePSM Medical Data Page'!$CS$433</definedName>
    <definedName name="aex_Amb_Tier2_claimants_20_curr" localSheetId="3" hidden="1">'[30]ePSM Medical Data Page'!$CS$433</definedName>
    <definedName name="aex_Amb_Tier2_claimants_20_curr" hidden="1">'[32]ePSM Medical Data Page'!$CS$433</definedName>
    <definedName name="aex_Amb_Tier2_claimants_21_curr" localSheetId="2" hidden="1">'[30]ePSM Medical Data Page'!$CS$454</definedName>
    <definedName name="aex_Amb_Tier2_claimants_21_curr" localSheetId="3" hidden="1">'[30]ePSM Medical Data Page'!$CS$454</definedName>
    <definedName name="aex_Amb_Tier2_claimants_21_curr" hidden="1">'[32]ePSM Medical Data Page'!$CS$454</definedName>
    <definedName name="aex_Amb_Tier2_claimants_22_curr" localSheetId="2" hidden="1">'[30]ePSM Medical Data Page'!$CS$475</definedName>
    <definedName name="aex_Amb_Tier2_claimants_22_curr" localSheetId="3" hidden="1">'[30]ePSM Medical Data Page'!$CS$475</definedName>
    <definedName name="aex_Amb_Tier2_claimants_22_curr" hidden="1">'[32]ePSM Medical Data Page'!$CS$475</definedName>
    <definedName name="aex_Amb_Tier2_claimants_23_curr" localSheetId="2" hidden="1">'[30]ePSM Medical Data Page'!$CS$496</definedName>
    <definedName name="aex_Amb_Tier2_claimants_23_curr" localSheetId="3" hidden="1">'[30]ePSM Medical Data Page'!$CS$496</definedName>
    <definedName name="aex_Amb_Tier2_claimants_23_curr" hidden="1">'[32]ePSM Medical Data Page'!$CS$496</definedName>
    <definedName name="aex_Amb_Tier2_claimants_24_curr" localSheetId="2" hidden="1">'[30]ePSM Medical Data Page'!$CS$517</definedName>
    <definedName name="aex_Amb_Tier2_claimants_24_curr" localSheetId="3" hidden="1">'[30]ePSM Medical Data Page'!$CS$517</definedName>
    <definedName name="aex_Amb_Tier2_claimants_24_curr" hidden="1">'[32]ePSM Medical Data Page'!$CS$517</definedName>
    <definedName name="aex_Amb_Tier2_paid_amt_00_curr" localSheetId="2" hidden="1">'[30]ePSM Medical Data Page'!$CS$10</definedName>
    <definedName name="aex_Amb_Tier2_paid_amt_00_curr" localSheetId="3" hidden="1">'[30]ePSM Medical Data Page'!$CS$10</definedName>
    <definedName name="aex_Amb_Tier2_paid_amt_00_curr" hidden="1">'[32]ePSM Medical Data Page'!$CS$10</definedName>
    <definedName name="aex_Amb_Tier2_paid_amt_01_curr" localSheetId="2" hidden="1">'[30]ePSM Medical Data Page'!$CS$31</definedName>
    <definedName name="aex_Amb_Tier2_paid_amt_01_curr" localSheetId="3" hidden="1">'[30]ePSM Medical Data Page'!$CS$31</definedName>
    <definedName name="aex_Amb_Tier2_paid_amt_01_curr" hidden="1">'[32]ePSM Medical Data Page'!$CS$31</definedName>
    <definedName name="aex_Amb_Tier2_paid_amt_02_curr" localSheetId="2" hidden="1">'[30]ePSM Medical Data Page'!$CS$52</definedName>
    <definedName name="aex_Amb_Tier2_paid_amt_02_curr" localSheetId="3" hidden="1">'[30]ePSM Medical Data Page'!$CS$52</definedName>
    <definedName name="aex_Amb_Tier2_paid_amt_02_curr" hidden="1">'[32]ePSM Medical Data Page'!$CS$52</definedName>
    <definedName name="aex_Amb_Tier2_paid_amt_03_curr" localSheetId="2" hidden="1">'[30]ePSM Medical Data Page'!$CS$73</definedName>
    <definedName name="aex_Amb_Tier2_paid_amt_03_curr" localSheetId="3" hidden="1">'[30]ePSM Medical Data Page'!$CS$73</definedName>
    <definedName name="aex_Amb_Tier2_paid_amt_03_curr" hidden="1">'[32]ePSM Medical Data Page'!$CS$73</definedName>
    <definedName name="aex_Amb_Tier2_paid_amt_04_curr" localSheetId="2" hidden="1">'[30]ePSM Medical Data Page'!$CS$94</definedName>
    <definedName name="aex_Amb_Tier2_paid_amt_04_curr" localSheetId="3" hidden="1">'[30]ePSM Medical Data Page'!$CS$94</definedName>
    <definedName name="aex_Amb_Tier2_paid_amt_04_curr" hidden="1">'[32]ePSM Medical Data Page'!$CS$94</definedName>
    <definedName name="aex_Amb_Tier2_paid_amt_05_curr" localSheetId="2" hidden="1">'[30]ePSM Medical Data Page'!$CS$115</definedName>
    <definedName name="aex_Amb_Tier2_paid_amt_05_curr" localSheetId="3" hidden="1">'[30]ePSM Medical Data Page'!$CS$115</definedName>
    <definedName name="aex_Amb_Tier2_paid_amt_05_curr" hidden="1">'[32]ePSM Medical Data Page'!$CS$115</definedName>
    <definedName name="aex_Amb_Tier2_paid_amt_06_curr" localSheetId="2" hidden="1">'[30]ePSM Medical Data Page'!$CS$136</definedName>
    <definedName name="aex_Amb_Tier2_paid_amt_06_curr" localSheetId="3" hidden="1">'[30]ePSM Medical Data Page'!$CS$136</definedName>
    <definedName name="aex_Amb_Tier2_paid_amt_06_curr" hidden="1">'[32]ePSM Medical Data Page'!$CS$136</definedName>
    <definedName name="aex_Amb_Tier2_paid_amt_07_curr" localSheetId="2" hidden="1">'[30]ePSM Medical Data Page'!$CS$157</definedName>
    <definedName name="aex_Amb_Tier2_paid_amt_07_curr" localSheetId="3" hidden="1">'[30]ePSM Medical Data Page'!$CS$157</definedName>
    <definedName name="aex_Amb_Tier2_paid_amt_07_curr" hidden="1">'[32]ePSM Medical Data Page'!$CS$157</definedName>
    <definedName name="aex_Amb_Tier2_paid_amt_08_curr" localSheetId="2" hidden="1">'[30]ePSM Medical Data Page'!$CS$178</definedName>
    <definedName name="aex_Amb_Tier2_paid_amt_08_curr" localSheetId="3" hidden="1">'[30]ePSM Medical Data Page'!$CS$178</definedName>
    <definedName name="aex_Amb_Tier2_paid_amt_08_curr" hidden="1">'[32]ePSM Medical Data Page'!$CS$178</definedName>
    <definedName name="aex_Amb_Tier2_paid_amt_09_curr" localSheetId="2" hidden="1">'[30]ePSM Medical Data Page'!$CS$199</definedName>
    <definedName name="aex_Amb_Tier2_paid_amt_09_curr" localSheetId="3" hidden="1">'[30]ePSM Medical Data Page'!$CS$199</definedName>
    <definedName name="aex_Amb_Tier2_paid_amt_09_curr" hidden="1">'[32]ePSM Medical Data Page'!$CS$199</definedName>
    <definedName name="aex_Amb_Tier2_paid_amt_10_curr" localSheetId="2" hidden="1">'[30]ePSM Medical Data Page'!$CS$220</definedName>
    <definedName name="aex_Amb_Tier2_paid_amt_10_curr" localSheetId="3" hidden="1">'[30]ePSM Medical Data Page'!$CS$220</definedName>
    <definedName name="aex_Amb_Tier2_paid_amt_10_curr" hidden="1">'[32]ePSM Medical Data Page'!$CS$220</definedName>
    <definedName name="aex_Amb_Tier2_paid_amt_11_curr" localSheetId="2" hidden="1">'[30]ePSM Medical Data Page'!$CS$241</definedName>
    <definedName name="aex_Amb_Tier2_paid_amt_11_curr" localSheetId="3" hidden="1">'[30]ePSM Medical Data Page'!$CS$241</definedName>
    <definedName name="aex_Amb_Tier2_paid_amt_11_curr" hidden="1">'[32]ePSM Medical Data Page'!$CS$241</definedName>
    <definedName name="aex_Amb_Tier2_paid_amt_12_curr" localSheetId="2" hidden="1">'[30]ePSM Medical Data Page'!$CS$262</definedName>
    <definedName name="aex_Amb_Tier2_paid_amt_12_curr" localSheetId="3" hidden="1">'[30]ePSM Medical Data Page'!$CS$262</definedName>
    <definedName name="aex_Amb_Tier2_paid_amt_12_curr" hidden="1">'[32]ePSM Medical Data Page'!$CS$262</definedName>
    <definedName name="aex_Amb_Tier2_paid_amt_13_curr" localSheetId="2" hidden="1">'[30]ePSM Medical Data Page'!$CS$283</definedName>
    <definedName name="aex_Amb_Tier2_paid_amt_13_curr" localSheetId="3" hidden="1">'[30]ePSM Medical Data Page'!$CS$283</definedName>
    <definedName name="aex_Amb_Tier2_paid_amt_13_curr" hidden="1">'[32]ePSM Medical Data Page'!$CS$283</definedName>
    <definedName name="aex_Amb_Tier2_paid_amt_14_curr" localSheetId="2" hidden="1">'[30]ePSM Medical Data Page'!$CS$304</definedName>
    <definedName name="aex_Amb_Tier2_paid_amt_14_curr" localSheetId="3" hidden="1">'[30]ePSM Medical Data Page'!$CS$304</definedName>
    <definedName name="aex_Amb_Tier2_paid_amt_14_curr" hidden="1">'[32]ePSM Medical Data Page'!$CS$304</definedName>
    <definedName name="aex_Amb_Tier2_paid_amt_15_curr" localSheetId="2" hidden="1">'[30]ePSM Medical Data Page'!$CS$325</definedName>
    <definedName name="aex_Amb_Tier2_paid_amt_15_curr" localSheetId="3" hidden="1">'[30]ePSM Medical Data Page'!$CS$325</definedName>
    <definedName name="aex_Amb_Tier2_paid_amt_15_curr" hidden="1">'[32]ePSM Medical Data Page'!$CS$325</definedName>
    <definedName name="aex_Amb_Tier2_paid_amt_16_curr" localSheetId="2" hidden="1">'[30]ePSM Medical Data Page'!$CS$346</definedName>
    <definedName name="aex_Amb_Tier2_paid_amt_16_curr" localSheetId="3" hidden="1">'[30]ePSM Medical Data Page'!$CS$346</definedName>
    <definedName name="aex_Amb_Tier2_paid_amt_16_curr" hidden="1">'[32]ePSM Medical Data Page'!$CS$346</definedName>
    <definedName name="aex_Amb_Tier2_paid_amt_17_curr" localSheetId="2" hidden="1">'[30]ePSM Medical Data Page'!$CS$367</definedName>
    <definedName name="aex_Amb_Tier2_paid_amt_17_curr" localSheetId="3" hidden="1">'[30]ePSM Medical Data Page'!$CS$367</definedName>
    <definedName name="aex_Amb_Tier2_paid_amt_17_curr" hidden="1">'[32]ePSM Medical Data Page'!$CS$367</definedName>
    <definedName name="aex_Amb_Tier2_paid_amt_18_curr" localSheetId="2" hidden="1">'[30]ePSM Medical Data Page'!$CS$388</definedName>
    <definedName name="aex_Amb_Tier2_paid_amt_18_curr" localSheetId="3" hidden="1">'[30]ePSM Medical Data Page'!$CS$388</definedName>
    <definedName name="aex_Amb_Tier2_paid_amt_18_curr" hidden="1">'[32]ePSM Medical Data Page'!$CS$388</definedName>
    <definedName name="aex_Amb_Tier2_paid_amt_19_curr" localSheetId="2" hidden="1">'[30]ePSM Medical Data Page'!$CS$409</definedName>
    <definedName name="aex_Amb_Tier2_paid_amt_19_curr" localSheetId="3" hidden="1">'[30]ePSM Medical Data Page'!$CS$409</definedName>
    <definedName name="aex_Amb_Tier2_paid_amt_19_curr" hidden="1">'[32]ePSM Medical Data Page'!$CS$409</definedName>
    <definedName name="aex_Amb_Tier2_paid_amt_20_curr" localSheetId="2" hidden="1">'[30]ePSM Medical Data Page'!$CS$430</definedName>
    <definedName name="aex_Amb_Tier2_paid_amt_20_curr" localSheetId="3" hidden="1">'[30]ePSM Medical Data Page'!$CS$430</definedName>
    <definedName name="aex_Amb_Tier2_paid_amt_20_curr" hidden="1">'[32]ePSM Medical Data Page'!$CS$430</definedName>
    <definedName name="aex_Amb_Tier2_paid_amt_21_curr" localSheetId="2" hidden="1">'[30]ePSM Medical Data Page'!$CS$451</definedName>
    <definedName name="aex_Amb_Tier2_paid_amt_21_curr" localSheetId="3" hidden="1">'[30]ePSM Medical Data Page'!$CS$451</definedName>
    <definedName name="aex_Amb_Tier2_paid_amt_21_curr" hidden="1">'[32]ePSM Medical Data Page'!$CS$451</definedName>
    <definedName name="aex_Amb_Tier2_paid_amt_22_curr" localSheetId="2" hidden="1">'[30]ePSM Medical Data Page'!$CS$472</definedName>
    <definedName name="aex_Amb_Tier2_paid_amt_22_curr" localSheetId="3" hidden="1">'[30]ePSM Medical Data Page'!$CS$472</definedName>
    <definedName name="aex_Amb_Tier2_paid_amt_22_curr" hidden="1">'[32]ePSM Medical Data Page'!$CS$472</definedName>
    <definedName name="aex_Amb_Tier2_paid_amt_23_curr" localSheetId="2" hidden="1">'[30]ePSM Medical Data Page'!$CS$493</definedName>
    <definedName name="aex_Amb_Tier2_paid_amt_23_curr" localSheetId="3" hidden="1">'[30]ePSM Medical Data Page'!$CS$493</definedName>
    <definedName name="aex_Amb_Tier2_paid_amt_23_curr" hidden="1">'[32]ePSM Medical Data Page'!$CS$493</definedName>
    <definedName name="aex_Amb_Tier2_paid_amt_24_curr" localSheetId="2" hidden="1">'[30]ePSM Medical Data Page'!$CS$514</definedName>
    <definedName name="aex_Amb_Tier2_paid_amt_24_curr" localSheetId="3" hidden="1">'[30]ePSM Medical Data Page'!$CS$514</definedName>
    <definedName name="aex_Amb_Tier2_paid_amt_24_curr" hidden="1">'[32]ePSM Medical Data Page'!$CS$514</definedName>
    <definedName name="aex_Amb_Tier3_claimants_00_curr" localSheetId="2" hidden="1">'[30]ePSM Medical Data Page'!$CS$18</definedName>
    <definedName name="aex_Amb_Tier3_claimants_00_curr" localSheetId="3" hidden="1">'[30]ePSM Medical Data Page'!$CS$18</definedName>
    <definedName name="aex_Amb_Tier3_claimants_00_curr" hidden="1">'[32]ePSM Medical Data Page'!$CS$18</definedName>
    <definedName name="aex_Amb_Tier3_claimants_01_curr" localSheetId="2" hidden="1">'[30]ePSM Medical Data Page'!$CS$39</definedName>
    <definedName name="aex_Amb_Tier3_claimants_01_curr" localSheetId="3" hidden="1">'[30]ePSM Medical Data Page'!$CS$39</definedName>
    <definedName name="aex_Amb_Tier3_claimants_01_curr" hidden="1">'[32]ePSM Medical Data Page'!$CS$39</definedName>
    <definedName name="aex_Amb_Tier3_claimants_02_curr" localSheetId="2" hidden="1">'[30]ePSM Medical Data Page'!$CS$60</definedName>
    <definedName name="aex_Amb_Tier3_claimants_02_curr" localSheetId="3" hidden="1">'[30]ePSM Medical Data Page'!$CS$60</definedName>
    <definedName name="aex_Amb_Tier3_claimants_02_curr" hidden="1">'[32]ePSM Medical Data Page'!$CS$60</definedName>
    <definedName name="aex_Amb_Tier3_claimants_03_curr" localSheetId="2" hidden="1">'[30]ePSM Medical Data Page'!$CS$81</definedName>
    <definedName name="aex_Amb_Tier3_claimants_03_curr" localSheetId="3" hidden="1">'[30]ePSM Medical Data Page'!$CS$81</definedName>
    <definedName name="aex_Amb_Tier3_claimants_03_curr" hidden="1">'[32]ePSM Medical Data Page'!$CS$81</definedName>
    <definedName name="aex_Amb_Tier3_claimants_04_curr" localSheetId="2" hidden="1">'[30]ePSM Medical Data Page'!$CS$102</definedName>
    <definedName name="aex_Amb_Tier3_claimants_04_curr" localSheetId="3" hidden="1">'[30]ePSM Medical Data Page'!$CS$102</definedName>
    <definedName name="aex_Amb_Tier3_claimants_04_curr" hidden="1">'[32]ePSM Medical Data Page'!$CS$102</definedName>
    <definedName name="aex_Amb_Tier3_claimants_05_curr" localSheetId="2" hidden="1">'[30]ePSM Medical Data Page'!$CS$123</definedName>
    <definedName name="aex_Amb_Tier3_claimants_05_curr" localSheetId="3" hidden="1">'[30]ePSM Medical Data Page'!$CS$123</definedName>
    <definedName name="aex_Amb_Tier3_claimants_05_curr" hidden="1">'[32]ePSM Medical Data Page'!$CS$123</definedName>
    <definedName name="aex_Amb_Tier3_claimants_06_curr" localSheetId="2" hidden="1">'[30]ePSM Medical Data Page'!$CS$144</definedName>
    <definedName name="aex_Amb_Tier3_claimants_06_curr" localSheetId="3" hidden="1">'[30]ePSM Medical Data Page'!$CS$144</definedName>
    <definedName name="aex_Amb_Tier3_claimants_06_curr" hidden="1">'[32]ePSM Medical Data Page'!$CS$144</definedName>
    <definedName name="aex_Amb_Tier3_claimants_07_curr" localSheetId="2" hidden="1">'[30]ePSM Medical Data Page'!$CS$165</definedName>
    <definedName name="aex_Amb_Tier3_claimants_07_curr" localSheetId="3" hidden="1">'[30]ePSM Medical Data Page'!$CS$165</definedName>
    <definedName name="aex_Amb_Tier3_claimants_07_curr" hidden="1">'[32]ePSM Medical Data Page'!$CS$165</definedName>
    <definedName name="aex_Amb_Tier3_claimants_08_curr" localSheetId="2" hidden="1">'[30]ePSM Medical Data Page'!$CS$186</definedName>
    <definedName name="aex_Amb_Tier3_claimants_08_curr" localSheetId="3" hidden="1">'[30]ePSM Medical Data Page'!$CS$186</definedName>
    <definedName name="aex_Amb_Tier3_claimants_08_curr" hidden="1">'[32]ePSM Medical Data Page'!$CS$186</definedName>
    <definedName name="aex_Amb_Tier3_claimants_09_curr" localSheetId="2" hidden="1">'[30]ePSM Medical Data Page'!$CS$207</definedName>
    <definedName name="aex_Amb_Tier3_claimants_09_curr" localSheetId="3" hidden="1">'[30]ePSM Medical Data Page'!$CS$207</definedName>
    <definedName name="aex_Amb_Tier3_claimants_09_curr" hidden="1">'[32]ePSM Medical Data Page'!$CS$207</definedName>
    <definedName name="aex_Amb_Tier3_claimants_10_curr" localSheetId="2" hidden="1">'[30]ePSM Medical Data Page'!$CS$228</definedName>
    <definedName name="aex_Amb_Tier3_claimants_10_curr" localSheetId="3" hidden="1">'[30]ePSM Medical Data Page'!$CS$228</definedName>
    <definedName name="aex_Amb_Tier3_claimants_10_curr" hidden="1">'[32]ePSM Medical Data Page'!$CS$228</definedName>
    <definedName name="aex_Amb_Tier3_claimants_11_curr" localSheetId="2" hidden="1">'[30]ePSM Medical Data Page'!$CS$249</definedName>
    <definedName name="aex_Amb_Tier3_claimants_11_curr" localSheetId="3" hidden="1">'[30]ePSM Medical Data Page'!$CS$249</definedName>
    <definedName name="aex_Amb_Tier3_claimants_11_curr" hidden="1">'[32]ePSM Medical Data Page'!$CS$249</definedName>
    <definedName name="aex_Amb_Tier3_claimants_12_curr" localSheetId="2" hidden="1">'[30]ePSM Medical Data Page'!$CS$270</definedName>
    <definedName name="aex_Amb_Tier3_claimants_12_curr" localSheetId="3" hidden="1">'[30]ePSM Medical Data Page'!$CS$270</definedName>
    <definedName name="aex_Amb_Tier3_claimants_12_curr" hidden="1">'[32]ePSM Medical Data Page'!$CS$270</definedName>
    <definedName name="aex_Amb_Tier3_claimants_13_curr" localSheetId="2" hidden="1">'[30]ePSM Medical Data Page'!$CS$291</definedName>
    <definedName name="aex_Amb_Tier3_claimants_13_curr" localSheetId="3" hidden="1">'[30]ePSM Medical Data Page'!$CS$291</definedName>
    <definedName name="aex_Amb_Tier3_claimants_13_curr" hidden="1">'[32]ePSM Medical Data Page'!$CS$291</definedName>
    <definedName name="aex_Amb_Tier3_claimants_14_curr" localSheetId="2" hidden="1">'[30]ePSM Medical Data Page'!$CS$312</definedName>
    <definedName name="aex_Amb_Tier3_claimants_14_curr" localSheetId="3" hidden="1">'[30]ePSM Medical Data Page'!$CS$312</definedName>
    <definedName name="aex_Amb_Tier3_claimants_14_curr" hidden="1">'[32]ePSM Medical Data Page'!$CS$312</definedName>
    <definedName name="aex_Amb_Tier3_claimants_15_curr" localSheetId="2" hidden="1">'[30]ePSM Medical Data Page'!$CS$333</definedName>
    <definedName name="aex_Amb_Tier3_claimants_15_curr" localSheetId="3" hidden="1">'[30]ePSM Medical Data Page'!$CS$333</definedName>
    <definedName name="aex_Amb_Tier3_claimants_15_curr" hidden="1">'[32]ePSM Medical Data Page'!$CS$333</definedName>
    <definedName name="aex_Amb_Tier3_claimants_16_curr" localSheetId="2" hidden="1">'[30]ePSM Medical Data Page'!$CS$354</definedName>
    <definedName name="aex_Amb_Tier3_claimants_16_curr" localSheetId="3" hidden="1">'[30]ePSM Medical Data Page'!$CS$354</definedName>
    <definedName name="aex_Amb_Tier3_claimants_16_curr" hidden="1">'[32]ePSM Medical Data Page'!$CS$354</definedName>
    <definedName name="aex_Amb_Tier3_claimants_17_curr" localSheetId="2" hidden="1">'[30]ePSM Medical Data Page'!$CS$375</definedName>
    <definedName name="aex_Amb_Tier3_claimants_17_curr" localSheetId="3" hidden="1">'[30]ePSM Medical Data Page'!$CS$375</definedName>
    <definedName name="aex_Amb_Tier3_claimants_17_curr" hidden="1">'[32]ePSM Medical Data Page'!$CS$375</definedName>
    <definedName name="aex_Amb_Tier3_claimants_18_curr" localSheetId="2" hidden="1">'[30]ePSM Medical Data Page'!$CS$396</definedName>
    <definedName name="aex_Amb_Tier3_claimants_18_curr" localSheetId="3" hidden="1">'[30]ePSM Medical Data Page'!$CS$396</definedName>
    <definedName name="aex_Amb_Tier3_claimants_18_curr" hidden="1">'[32]ePSM Medical Data Page'!$CS$396</definedName>
    <definedName name="aex_Amb_Tier3_claimants_19_curr" localSheetId="2" hidden="1">'[30]ePSM Medical Data Page'!$CS$417</definedName>
    <definedName name="aex_Amb_Tier3_claimants_19_curr" localSheetId="3" hidden="1">'[30]ePSM Medical Data Page'!$CS$417</definedName>
    <definedName name="aex_Amb_Tier3_claimants_19_curr" hidden="1">'[32]ePSM Medical Data Page'!$CS$417</definedName>
    <definedName name="aex_Amb_Tier3_claimants_20_curr" localSheetId="2" hidden="1">'[30]ePSM Medical Data Page'!$CS$438</definedName>
    <definedName name="aex_Amb_Tier3_claimants_20_curr" localSheetId="3" hidden="1">'[30]ePSM Medical Data Page'!$CS$438</definedName>
    <definedName name="aex_Amb_Tier3_claimants_20_curr" hidden="1">'[32]ePSM Medical Data Page'!$CS$438</definedName>
    <definedName name="aex_Amb_Tier3_claimants_21_curr" localSheetId="2" hidden="1">'[30]ePSM Medical Data Page'!$CS$459</definedName>
    <definedName name="aex_Amb_Tier3_claimants_21_curr" localSheetId="3" hidden="1">'[30]ePSM Medical Data Page'!$CS$459</definedName>
    <definedName name="aex_Amb_Tier3_claimants_21_curr" hidden="1">'[32]ePSM Medical Data Page'!$CS$459</definedName>
    <definedName name="aex_Amb_Tier3_claimants_22_curr" localSheetId="2" hidden="1">'[30]ePSM Medical Data Page'!$CS$480</definedName>
    <definedName name="aex_Amb_Tier3_claimants_22_curr" localSheetId="3" hidden="1">'[30]ePSM Medical Data Page'!$CS$480</definedName>
    <definedName name="aex_Amb_Tier3_claimants_22_curr" hidden="1">'[32]ePSM Medical Data Page'!$CS$480</definedName>
    <definedName name="aex_Amb_Tier3_claimants_23_curr" localSheetId="2" hidden="1">'[30]ePSM Medical Data Page'!$CS$501</definedName>
    <definedName name="aex_Amb_Tier3_claimants_23_curr" localSheetId="3" hidden="1">'[30]ePSM Medical Data Page'!$CS$501</definedName>
    <definedName name="aex_Amb_Tier3_claimants_23_curr" hidden="1">'[32]ePSM Medical Data Page'!$CS$501</definedName>
    <definedName name="aex_Amb_Tier3_claimants_24_curr" localSheetId="2" hidden="1">'[30]ePSM Medical Data Page'!$CS$522</definedName>
    <definedName name="aex_Amb_Tier3_claimants_24_curr" localSheetId="3" hidden="1">'[30]ePSM Medical Data Page'!$CS$522</definedName>
    <definedName name="aex_Amb_Tier3_claimants_24_curr" hidden="1">'[32]ePSM Medical Data Page'!$CS$522</definedName>
    <definedName name="aex_Amb_Tier3_paid_amt_00_curr" localSheetId="2" hidden="1">'[30]ePSM Medical Data Page'!$CS$15</definedName>
    <definedName name="aex_Amb_Tier3_paid_amt_00_curr" localSheetId="3" hidden="1">'[30]ePSM Medical Data Page'!$CS$15</definedName>
    <definedName name="aex_Amb_Tier3_paid_amt_00_curr" hidden="1">'[32]ePSM Medical Data Page'!$CS$15</definedName>
    <definedName name="aex_Amb_Tier3_paid_amt_01_curr" localSheetId="2" hidden="1">'[30]ePSM Medical Data Page'!$CS$36</definedName>
    <definedName name="aex_Amb_Tier3_paid_amt_01_curr" localSheetId="3" hidden="1">'[30]ePSM Medical Data Page'!$CS$36</definedName>
    <definedName name="aex_Amb_Tier3_paid_amt_01_curr" hidden="1">'[32]ePSM Medical Data Page'!$CS$36</definedName>
    <definedName name="aex_Amb_Tier3_paid_amt_02_curr" localSheetId="2" hidden="1">'[30]ePSM Medical Data Page'!$CS$57</definedName>
    <definedName name="aex_Amb_Tier3_paid_amt_02_curr" localSheetId="3" hidden="1">'[30]ePSM Medical Data Page'!$CS$57</definedName>
    <definedName name="aex_Amb_Tier3_paid_amt_02_curr" hidden="1">'[32]ePSM Medical Data Page'!$CS$57</definedName>
    <definedName name="aex_Amb_Tier3_paid_amt_03_curr" localSheetId="2" hidden="1">'[30]ePSM Medical Data Page'!$CS$78</definedName>
    <definedName name="aex_Amb_Tier3_paid_amt_03_curr" localSheetId="3" hidden="1">'[30]ePSM Medical Data Page'!$CS$78</definedName>
    <definedName name="aex_Amb_Tier3_paid_amt_03_curr" hidden="1">'[32]ePSM Medical Data Page'!$CS$78</definedName>
    <definedName name="aex_Amb_Tier3_paid_amt_04_curr" localSheetId="2" hidden="1">'[30]ePSM Medical Data Page'!$CS$99</definedName>
    <definedName name="aex_Amb_Tier3_paid_amt_04_curr" localSheetId="3" hidden="1">'[30]ePSM Medical Data Page'!$CS$99</definedName>
    <definedName name="aex_Amb_Tier3_paid_amt_04_curr" hidden="1">'[32]ePSM Medical Data Page'!$CS$99</definedName>
    <definedName name="aex_Amb_Tier3_paid_amt_05_curr" localSheetId="2" hidden="1">'[30]ePSM Medical Data Page'!$CS$120</definedName>
    <definedName name="aex_Amb_Tier3_paid_amt_05_curr" localSheetId="3" hidden="1">'[30]ePSM Medical Data Page'!$CS$120</definedName>
    <definedName name="aex_Amb_Tier3_paid_amt_05_curr" hidden="1">'[32]ePSM Medical Data Page'!$CS$120</definedName>
    <definedName name="aex_Amb_Tier3_paid_amt_06_curr" localSheetId="2" hidden="1">'[30]ePSM Medical Data Page'!$CS$141</definedName>
    <definedName name="aex_Amb_Tier3_paid_amt_06_curr" localSheetId="3" hidden="1">'[30]ePSM Medical Data Page'!$CS$141</definedName>
    <definedName name="aex_Amb_Tier3_paid_amt_06_curr" hidden="1">'[32]ePSM Medical Data Page'!$CS$141</definedName>
    <definedName name="aex_Amb_Tier3_paid_amt_07_curr" localSheetId="2" hidden="1">'[30]ePSM Medical Data Page'!$CS$162</definedName>
    <definedName name="aex_Amb_Tier3_paid_amt_07_curr" localSheetId="3" hidden="1">'[30]ePSM Medical Data Page'!$CS$162</definedName>
    <definedName name="aex_Amb_Tier3_paid_amt_07_curr" hidden="1">'[32]ePSM Medical Data Page'!$CS$162</definedName>
    <definedName name="aex_Amb_Tier3_paid_amt_08_curr" localSheetId="2" hidden="1">'[30]ePSM Medical Data Page'!$CS$183</definedName>
    <definedName name="aex_Amb_Tier3_paid_amt_08_curr" localSheetId="3" hidden="1">'[30]ePSM Medical Data Page'!$CS$183</definedName>
    <definedName name="aex_Amb_Tier3_paid_amt_08_curr" hidden="1">'[32]ePSM Medical Data Page'!$CS$183</definedName>
    <definedName name="aex_Amb_Tier3_paid_amt_09_curr" localSheetId="2" hidden="1">'[30]ePSM Medical Data Page'!$CS$204</definedName>
    <definedName name="aex_Amb_Tier3_paid_amt_09_curr" localSheetId="3" hidden="1">'[30]ePSM Medical Data Page'!$CS$204</definedName>
    <definedName name="aex_Amb_Tier3_paid_amt_09_curr" hidden="1">'[32]ePSM Medical Data Page'!$CS$204</definedName>
    <definedName name="aex_Amb_Tier3_paid_amt_10_curr" localSheetId="2" hidden="1">'[30]ePSM Medical Data Page'!$CS$225</definedName>
    <definedName name="aex_Amb_Tier3_paid_amt_10_curr" localSheetId="3" hidden="1">'[30]ePSM Medical Data Page'!$CS$225</definedName>
    <definedName name="aex_Amb_Tier3_paid_amt_10_curr" hidden="1">'[32]ePSM Medical Data Page'!$CS$225</definedName>
    <definedName name="aex_Amb_Tier3_paid_amt_11_curr" localSheetId="2" hidden="1">'[30]ePSM Medical Data Page'!$CS$246</definedName>
    <definedName name="aex_Amb_Tier3_paid_amt_11_curr" localSheetId="3" hidden="1">'[30]ePSM Medical Data Page'!$CS$246</definedName>
    <definedName name="aex_Amb_Tier3_paid_amt_11_curr" hidden="1">'[32]ePSM Medical Data Page'!$CS$246</definedName>
    <definedName name="aex_Amb_Tier3_paid_amt_12_curr" localSheetId="2" hidden="1">'[30]ePSM Medical Data Page'!$CS$267</definedName>
    <definedName name="aex_Amb_Tier3_paid_amt_12_curr" localSheetId="3" hidden="1">'[30]ePSM Medical Data Page'!$CS$267</definedName>
    <definedName name="aex_Amb_Tier3_paid_amt_12_curr" hidden="1">'[32]ePSM Medical Data Page'!$CS$267</definedName>
    <definedName name="aex_Amb_Tier3_paid_amt_13_curr" localSheetId="2" hidden="1">'[30]ePSM Medical Data Page'!$CS$288</definedName>
    <definedName name="aex_Amb_Tier3_paid_amt_13_curr" localSheetId="3" hidden="1">'[30]ePSM Medical Data Page'!$CS$288</definedName>
    <definedName name="aex_Amb_Tier3_paid_amt_13_curr" hidden="1">'[32]ePSM Medical Data Page'!$CS$288</definedName>
    <definedName name="aex_Amb_Tier3_paid_amt_14_curr" localSheetId="2" hidden="1">'[30]ePSM Medical Data Page'!$CS$309</definedName>
    <definedName name="aex_Amb_Tier3_paid_amt_14_curr" localSheetId="3" hidden="1">'[30]ePSM Medical Data Page'!$CS$309</definedName>
    <definedName name="aex_Amb_Tier3_paid_amt_14_curr" hidden="1">'[32]ePSM Medical Data Page'!$CS$309</definedName>
    <definedName name="aex_Amb_Tier3_paid_amt_15_curr" localSheetId="2" hidden="1">'[30]ePSM Medical Data Page'!$CS$330</definedName>
    <definedName name="aex_Amb_Tier3_paid_amt_15_curr" localSheetId="3" hidden="1">'[30]ePSM Medical Data Page'!$CS$330</definedName>
    <definedName name="aex_Amb_Tier3_paid_amt_15_curr" hidden="1">'[32]ePSM Medical Data Page'!$CS$330</definedName>
    <definedName name="aex_Amb_Tier3_paid_amt_16_curr" localSheetId="2" hidden="1">'[30]ePSM Medical Data Page'!$CS$351</definedName>
    <definedName name="aex_Amb_Tier3_paid_amt_16_curr" localSheetId="3" hidden="1">'[30]ePSM Medical Data Page'!$CS$351</definedName>
    <definedName name="aex_Amb_Tier3_paid_amt_16_curr" hidden="1">'[32]ePSM Medical Data Page'!$CS$351</definedName>
    <definedName name="aex_Amb_Tier3_paid_amt_17_curr" localSheetId="2" hidden="1">'[30]ePSM Medical Data Page'!$CS$372</definedName>
    <definedName name="aex_Amb_Tier3_paid_amt_17_curr" localSheetId="3" hidden="1">'[30]ePSM Medical Data Page'!$CS$372</definedName>
    <definedName name="aex_Amb_Tier3_paid_amt_17_curr" hidden="1">'[32]ePSM Medical Data Page'!$CS$372</definedName>
    <definedName name="aex_Amb_Tier3_paid_amt_18_curr" localSheetId="2" hidden="1">'[30]ePSM Medical Data Page'!$CS$393</definedName>
    <definedName name="aex_Amb_Tier3_paid_amt_18_curr" localSheetId="3" hidden="1">'[30]ePSM Medical Data Page'!$CS$393</definedName>
    <definedName name="aex_Amb_Tier3_paid_amt_18_curr" hidden="1">'[32]ePSM Medical Data Page'!$CS$393</definedName>
    <definedName name="aex_Amb_Tier3_paid_amt_19_curr" localSheetId="2" hidden="1">'[30]ePSM Medical Data Page'!$CS$414</definedName>
    <definedName name="aex_Amb_Tier3_paid_amt_19_curr" localSheetId="3" hidden="1">'[30]ePSM Medical Data Page'!$CS$414</definedName>
    <definedName name="aex_Amb_Tier3_paid_amt_19_curr" hidden="1">'[32]ePSM Medical Data Page'!$CS$414</definedName>
    <definedName name="aex_Amb_Tier3_paid_amt_20_curr" localSheetId="2" hidden="1">'[30]ePSM Medical Data Page'!$CS$435</definedName>
    <definedName name="aex_Amb_Tier3_paid_amt_20_curr" localSheetId="3" hidden="1">'[30]ePSM Medical Data Page'!$CS$435</definedName>
    <definedName name="aex_Amb_Tier3_paid_amt_20_curr" hidden="1">'[32]ePSM Medical Data Page'!$CS$435</definedName>
    <definedName name="aex_Amb_Tier3_paid_amt_21_curr" localSheetId="2" hidden="1">'[30]ePSM Medical Data Page'!$CS$456</definedName>
    <definedName name="aex_Amb_Tier3_paid_amt_21_curr" localSheetId="3" hidden="1">'[30]ePSM Medical Data Page'!$CS$456</definedName>
    <definedName name="aex_Amb_Tier3_paid_amt_21_curr" hidden="1">'[32]ePSM Medical Data Page'!$CS$456</definedName>
    <definedName name="aex_Amb_Tier3_paid_amt_22_curr" localSheetId="2" hidden="1">'[30]ePSM Medical Data Page'!$CS$477</definedName>
    <definedName name="aex_Amb_Tier3_paid_amt_22_curr" localSheetId="3" hidden="1">'[30]ePSM Medical Data Page'!$CS$477</definedName>
    <definedName name="aex_Amb_Tier3_paid_amt_22_curr" hidden="1">'[32]ePSM Medical Data Page'!$CS$477</definedName>
    <definedName name="aex_Amb_Tier3_paid_amt_23_curr" localSheetId="2" hidden="1">'[30]ePSM Medical Data Page'!$CS$498</definedName>
    <definedName name="aex_Amb_Tier3_paid_amt_23_curr" localSheetId="3" hidden="1">'[30]ePSM Medical Data Page'!$CS$498</definedName>
    <definedName name="aex_Amb_Tier3_paid_amt_23_curr" hidden="1">'[32]ePSM Medical Data Page'!$CS$498</definedName>
    <definedName name="aex_Amb_Tier3_paid_amt_24_curr" localSheetId="2" hidden="1">'[30]ePSM Medical Data Page'!$CS$519</definedName>
    <definedName name="aex_Amb_Tier3_paid_amt_24_curr" localSheetId="3" hidden="1">'[30]ePSM Medical Data Page'!$CS$519</definedName>
    <definedName name="aex_Amb_Tier3_paid_amt_24_curr" hidden="1">'[32]ePSM Medical Data Page'!$CS$519</definedName>
    <definedName name="Aex_Experience_by_Tier_Range" localSheetId="5" hidden="1">#REF!</definedName>
    <definedName name="Aex_Experience_by_Tier_Range" localSheetId="1" hidden="1">#REF!</definedName>
    <definedName name="Aex_Experience_by_Tier_Range" localSheetId="2" hidden="1">#REF!</definedName>
    <definedName name="Aex_Experience_by_Tier_Range" localSheetId="3" hidden="1">#REF!</definedName>
    <definedName name="Aex_Experience_by_Tier_Range" hidden="1">#REF!</definedName>
    <definedName name="aex_inp_OON_admits_00_curr" localSheetId="2" hidden="1">'[30]ePSM Medical Data Page'!$CS$21</definedName>
    <definedName name="aex_inp_OON_admits_00_curr" localSheetId="3" hidden="1">'[30]ePSM Medical Data Page'!$CS$21</definedName>
    <definedName name="aex_inp_OON_admits_00_curr" hidden="1">'[32]ePSM Medical Data Page'!$CS$21</definedName>
    <definedName name="aex_inp_OON_admits_01_curr" localSheetId="2" hidden="1">'[30]ePSM Medical Data Page'!$CS$42</definedName>
    <definedName name="aex_inp_OON_admits_01_curr" localSheetId="3" hidden="1">'[30]ePSM Medical Data Page'!$CS$42</definedName>
    <definedName name="aex_inp_OON_admits_01_curr" hidden="1">'[32]ePSM Medical Data Page'!$CS$42</definedName>
    <definedName name="aex_inp_OON_admits_02_curr" localSheetId="2" hidden="1">'[30]ePSM Medical Data Page'!$CS$63</definedName>
    <definedName name="aex_inp_OON_admits_02_curr" localSheetId="3" hidden="1">'[30]ePSM Medical Data Page'!$CS$63</definedName>
    <definedName name="aex_inp_OON_admits_02_curr" hidden="1">'[32]ePSM Medical Data Page'!$CS$63</definedName>
    <definedName name="aex_inp_OON_admits_03_curr" localSheetId="2" hidden="1">'[30]ePSM Medical Data Page'!$CS$84</definedName>
    <definedName name="aex_inp_OON_admits_03_curr" localSheetId="3" hidden="1">'[30]ePSM Medical Data Page'!$CS$84</definedName>
    <definedName name="aex_inp_OON_admits_03_curr" hidden="1">'[32]ePSM Medical Data Page'!$CS$84</definedName>
    <definedName name="aex_inp_OON_admits_04_curr" localSheetId="2" hidden="1">'[30]ePSM Medical Data Page'!$CS$105</definedName>
    <definedName name="aex_inp_OON_admits_04_curr" localSheetId="3" hidden="1">'[30]ePSM Medical Data Page'!$CS$105</definedName>
    <definedName name="aex_inp_OON_admits_04_curr" hidden="1">'[32]ePSM Medical Data Page'!$CS$105</definedName>
    <definedName name="aex_inp_OON_admits_05_curr" localSheetId="2" hidden="1">'[30]ePSM Medical Data Page'!$CS$126</definedName>
    <definedName name="aex_inp_OON_admits_05_curr" localSheetId="3" hidden="1">'[30]ePSM Medical Data Page'!$CS$126</definedName>
    <definedName name="aex_inp_OON_admits_05_curr" hidden="1">'[32]ePSM Medical Data Page'!$CS$126</definedName>
    <definedName name="aex_inp_OON_admits_06_curr" localSheetId="2" hidden="1">'[30]ePSM Medical Data Page'!$CS$147</definedName>
    <definedName name="aex_inp_OON_admits_06_curr" localSheetId="3" hidden="1">'[30]ePSM Medical Data Page'!$CS$147</definedName>
    <definedName name="aex_inp_OON_admits_06_curr" hidden="1">'[32]ePSM Medical Data Page'!$CS$147</definedName>
    <definedName name="aex_inp_OON_admits_07_curr" localSheetId="2" hidden="1">'[30]ePSM Medical Data Page'!$CS$168</definedName>
    <definedName name="aex_inp_OON_admits_07_curr" localSheetId="3" hidden="1">'[30]ePSM Medical Data Page'!$CS$168</definedName>
    <definedName name="aex_inp_OON_admits_07_curr" hidden="1">'[32]ePSM Medical Data Page'!$CS$168</definedName>
    <definedName name="aex_inp_OON_admits_08_curr" localSheetId="2" hidden="1">'[30]ePSM Medical Data Page'!$CS$189</definedName>
    <definedName name="aex_inp_OON_admits_08_curr" localSheetId="3" hidden="1">'[30]ePSM Medical Data Page'!$CS$189</definedName>
    <definedName name="aex_inp_OON_admits_08_curr" hidden="1">'[32]ePSM Medical Data Page'!$CS$189</definedName>
    <definedName name="aex_inp_OON_admits_09_curr" localSheetId="2" hidden="1">'[30]ePSM Medical Data Page'!$CS$210</definedName>
    <definedName name="aex_inp_OON_admits_09_curr" localSheetId="3" hidden="1">'[30]ePSM Medical Data Page'!$CS$210</definedName>
    <definedName name="aex_inp_OON_admits_09_curr" hidden="1">'[32]ePSM Medical Data Page'!$CS$210</definedName>
    <definedName name="aex_inp_OON_admits_10_curr" localSheetId="2" hidden="1">'[30]ePSM Medical Data Page'!$CS$231</definedName>
    <definedName name="aex_inp_OON_admits_10_curr" localSheetId="3" hidden="1">'[30]ePSM Medical Data Page'!$CS$231</definedName>
    <definedName name="aex_inp_OON_admits_10_curr" hidden="1">'[32]ePSM Medical Data Page'!$CS$231</definedName>
    <definedName name="aex_inp_OON_admits_11_curr" localSheetId="2" hidden="1">'[30]ePSM Medical Data Page'!$CS$252</definedName>
    <definedName name="aex_inp_OON_admits_11_curr" localSheetId="3" hidden="1">'[30]ePSM Medical Data Page'!$CS$252</definedName>
    <definedName name="aex_inp_OON_admits_11_curr" hidden="1">'[32]ePSM Medical Data Page'!$CS$252</definedName>
    <definedName name="aex_inp_OON_admits_12_curr" localSheetId="2" hidden="1">'[30]ePSM Medical Data Page'!$CS$273</definedName>
    <definedName name="aex_inp_OON_admits_12_curr" localSheetId="3" hidden="1">'[30]ePSM Medical Data Page'!$CS$273</definedName>
    <definedName name="aex_inp_OON_admits_12_curr" hidden="1">'[32]ePSM Medical Data Page'!$CS$273</definedName>
    <definedName name="aex_inp_OON_admits_13_curr" localSheetId="2" hidden="1">'[30]ePSM Medical Data Page'!$CS$294</definedName>
    <definedName name="aex_inp_OON_admits_13_curr" localSheetId="3" hidden="1">'[30]ePSM Medical Data Page'!$CS$294</definedName>
    <definedName name="aex_inp_OON_admits_13_curr" hidden="1">'[32]ePSM Medical Data Page'!$CS$294</definedName>
    <definedName name="aex_inp_OON_admits_14_curr" localSheetId="2" hidden="1">'[30]ePSM Medical Data Page'!$CS$315</definedName>
    <definedName name="aex_inp_OON_admits_14_curr" localSheetId="3" hidden="1">'[30]ePSM Medical Data Page'!$CS$315</definedName>
    <definedName name="aex_inp_OON_admits_14_curr" hidden="1">'[32]ePSM Medical Data Page'!$CS$315</definedName>
    <definedName name="aex_inp_OON_admits_15_curr" localSheetId="2" hidden="1">'[30]ePSM Medical Data Page'!$CS$336</definedName>
    <definedName name="aex_inp_OON_admits_15_curr" localSheetId="3" hidden="1">'[30]ePSM Medical Data Page'!$CS$336</definedName>
    <definedName name="aex_inp_OON_admits_15_curr" hidden="1">'[32]ePSM Medical Data Page'!$CS$336</definedName>
    <definedName name="aex_inp_OON_admits_16_curr" localSheetId="2" hidden="1">'[30]ePSM Medical Data Page'!$CS$357</definedName>
    <definedName name="aex_inp_OON_admits_16_curr" localSheetId="3" hidden="1">'[30]ePSM Medical Data Page'!$CS$357</definedName>
    <definedName name="aex_inp_OON_admits_16_curr" hidden="1">'[32]ePSM Medical Data Page'!$CS$357</definedName>
    <definedName name="aex_inp_OON_admits_17_curr" localSheetId="2" hidden="1">'[30]ePSM Medical Data Page'!$CS$378</definedName>
    <definedName name="aex_inp_OON_admits_17_curr" localSheetId="3" hidden="1">'[30]ePSM Medical Data Page'!$CS$378</definedName>
    <definedName name="aex_inp_OON_admits_17_curr" hidden="1">'[32]ePSM Medical Data Page'!$CS$378</definedName>
    <definedName name="aex_inp_OON_admits_18_curr" localSheetId="2" hidden="1">'[30]ePSM Medical Data Page'!$CS$399</definedName>
    <definedName name="aex_inp_OON_admits_18_curr" localSheetId="3" hidden="1">'[30]ePSM Medical Data Page'!$CS$399</definedName>
    <definedName name="aex_inp_OON_admits_18_curr" hidden="1">'[32]ePSM Medical Data Page'!$CS$399</definedName>
    <definedName name="aex_inp_OON_admits_19_curr" localSheetId="2" hidden="1">'[30]ePSM Medical Data Page'!$CS$420</definedName>
    <definedName name="aex_inp_OON_admits_19_curr" localSheetId="3" hidden="1">'[30]ePSM Medical Data Page'!$CS$420</definedName>
    <definedName name="aex_inp_OON_admits_19_curr" hidden="1">'[32]ePSM Medical Data Page'!$CS$420</definedName>
    <definedName name="aex_inp_OON_admits_20_curr" localSheetId="2" hidden="1">'[30]ePSM Medical Data Page'!$CS$441</definedName>
    <definedName name="aex_inp_OON_admits_20_curr" localSheetId="3" hidden="1">'[30]ePSM Medical Data Page'!$CS$441</definedName>
    <definedName name="aex_inp_OON_admits_20_curr" hidden="1">'[32]ePSM Medical Data Page'!$CS$441</definedName>
    <definedName name="aex_inp_OON_admits_21_curr" localSheetId="2" hidden="1">'[30]ePSM Medical Data Page'!$CS$462</definedName>
    <definedName name="aex_inp_OON_admits_21_curr" localSheetId="3" hidden="1">'[30]ePSM Medical Data Page'!$CS$462</definedName>
    <definedName name="aex_inp_OON_admits_21_curr" hidden="1">'[32]ePSM Medical Data Page'!$CS$462</definedName>
    <definedName name="aex_inp_OON_admits_22_curr" localSheetId="2" hidden="1">'[30]ePSM Medical Data Page'!$CS$483</definedName>
    <definedName name="aex_inp_OON_admits_22_curr" localSheetId="3" hidden="1">'[30]ePSM Medical Data Page'!$CS$483</definedName>
    <definedName name="aex_inp_OON_admits_22_curr" hidden="1">'[32]ePSM Medical Data Page'!$CS$483</definedName>
    <definedName name="aex_inp_OON_admits_23_curr" localSheetId="2" hidden="1">'[30]ePSM Medical Data Page'!$CS$504</definedName>
    <definedName name="aex_inp_OON_admits_23_curr" localSheetId="3" hidden="1">'[30]ePSM Medical Data Page'!$CS$504</definedName>
    <definedName name="aex_inp_OON_admits_23_curr" hidden="1">'[32]ePSM Medical Data Page'!$CS$504</definedName>
    <definedName name="aex_inp_OON_admits_24_curr" localSheetId="2" hidden="1">'[30]ePSM Medical Data Page'!$CS$525</definedName>
    <definedName name="aex_inp_OON_admits_24_curr" localSheetId="3" hidden="1">'[30]ePSM Medical Data Page'!$CS$525</definedName>
    <definedName name="aex_inp_OON_admits_24_curr" hidden="1">'[32]ePSM Medical Data Page'!$CS$525</definedName>
    <definedName name="aex_inp_OON_days_00_curr" localSheetId="2" hidden="1">'[30]ePSM Medical Data Page'!$CS$22</definedName>
    <definedName name="aex_inp_OON_days_00_curr" localSheetId="3" hidden="1">'[30]ePSM Medical Data Page'!$CS$22</definedName>
    <definedName name="aex_inp_OON_days_00_curr" hidden="1">'[32]ePSM Medical Data Page'!$CS$22</definedName>
    <definedName name="aex_inp_OON_days_01_curr" localSheetId="2" hidden="1">'[30]ePSM Medical Data Page'!$CS$43</definedName>
    <definedName name="aex_inp_OON_days_01_curr" localSheetId="3" hidden="1">'[30]ePSM Medical Data Page'!$CS$43</definedName>
    <definedName name="aex_inp_OON_days_01_curr" hidden="1">'[32]ePSM Medical Data Page'!$CS$43</definedName>
    <definedName name="aex_inp_OON_days_02_curr" localSheetId="2" hidden="1">'[30]ePSM Medical Data Page'!$CS$64</definedName>
    <definedName name="aex_inp_OON_days_02_curr" localSheetId="3" hidden="1">'[30]ePSM Medical Data Page'!$CS$64</definedName>
    <definedName name="aex_inp_OON_days_02_curr" hidden="1">'[32]ePSM Medical Data Page'!$CS$64</definedName>
    <definedName name="aex_inp_OON_days_03_curr" localSheetId="2" hidden="1">'[30]ePSM Medical Data Page'!$CS$85</definedName>
    <definedName name="aex_inp_OON_days_03_curr" localSheetId="3" hidden="1">'[30]ePSM Medical Data Page'!$CS$85</definedName>
    <definedName name="aex_inp_OON_days_03_curr" hidden="1">'[32]ePSM Medical Data Page'!$CS$85</definedName>
    <definedName name="aex_inp_OON_days_04_curr" localSheetId="2" hidden="1">'[30]ePSM Medical Data Page'!$CS$106</definedName>
    <definedName name="aex_inp_OON_days_04_curr" localSheetId="3" hidden="1">'[30]ePSM Medical Data Page'!$CS$106</definedName>
    <definedName name="aex_inp_OON_days_04_curr" hidden="1">'[32]ePSM Medical Data Page'!$CS$106</definedName>
    <definedName name="aex_inp_OON_days_05_curr" localSheetId="2" hidden="1">'[30]ePSM Medical Data Page'!$CS$127</definedName>
    <definedName name="aex_inp_OON_days_05_curr" localSheetId="3" hidden="1">'[30]ePSM Medical Data Page'!$CS$127</definedName>
    <definedName name="aex_inp_OON_days_05_curr" hidden="1">'[32]ePSM Medical Data Page'!$CS$127</definedName>
    <definedName name="aex_inp_OON_days_06_curr" localSheetId="2" hidden="1">'[30]ePSM Medical Data Page'!$CS$148</definedName>
    <definedName name="aex_inp_OON_days_06_curr" localSheetId="3" hidden="1">'[30]ePSM Medical Data Page'!$CS$148</definedName>
    <definedName name="aex_inp_OON_days_06_curr" hidden="1">'[32]ePSM Medical Data Page'!$CS$148</definedName>
    <definedName name="aex_inp_OON_days_07_curr" localSheetId="2" hidden="1">'[30]ePSM Medical Data Page'!$CS$169</definedName>
    <definedName name="aex_inp_OON_days_07_curr" localSheetId="3" hidden="1">'[30]ePSM Medical Data Page'!$CS$169</definedName>
    <definedName name="aex_inp_OON_days_07_curr" hidden="1">'[32]ePSM Medical Data Page'!$CS$169</definedName>
    <definedName name="aex_inp_OON_days_08_curr" localSheetId="2" hidden="1">'[30]ePSM Medical Data Page'!$CS$190</definedName>
    <definedName name="aex_inp_OON_days_08_curr" localSheetId="3" hidden="1">'[30]ePSM Medical Data Page'!$CS$190</definedName>
    <definedName name="aex_inp_OON_days_08_curr" hidden="1">'[32]ePSM Medical Data Page'!$CS$190</definedName>
    <definedName name="aex_inp_OON_days_09_curr" localSheetId="2" hidden="1">'[30]ePSM Medical Data Page'!$CS$211</definedName>
    <definedName name="aex_inp_OON_days_09_curr" localSheetId="3" hidden="1">'[30]ePSM Medical Data Page'!$CS$211</definedName>
    <definedName name="aex_inp_OON_days_09_curr" hidden="1">'[32]ePSM Medical Data Page'!$CS$211</definedName>
    <definedName name="aex_inp_OON_days_10_curr" localSheetId="2" hidden="1">'[30]ePSM Medical Data Page'!$CS$232</definedName>
    <definedName name="aex_inp_OON_days_10_curr" localSheetId="3" hidden="1">'[30]ePSM Medical Data Page'!$CS$232</definedName>
    <definedName name="aex_inp_OON_days_10_curr" hidden="1">'[32]ePSM Medical Data Page'!$CS$232</definedName>
    <definedName name="aex_inp_OON_days_11_curr" localSheetId="2" hidden="1">'[30]ePSM Medical Data Page'!$CS$253</definedName>
    <definedName name="aex_inp_OON_days_11_curr" localSheetId="3" hidden="1">'[30]ePSM Medical Data Page'!$CS$253</definedName>
    <definedName name="aex_inp_OON_days_11_curr" hidden="1">'[32]ePSM Medical Data Page'!$CS$253</definedName>
    <definedName name="aex_inp_OON_days_12_curr" localSheetId="2" hidden="1">'[30]ePSM Medical Data Page'!$CS$274</definedName>
    <definedName name="aex_inp_OON_days_12_curr" localSheetId="3" hidden="1">'[30]ePSM Medical Data Page'!$CS$274</definedName>
    <definedName name="aex_inp_OON_days_12_curr" hidden="1">'[32]ePSM Medical Data Page'!$CS$274</definedName>
    <definedName name="aex_inp_OON_days_13_curr" localSheetId="2" hidden="1">'[30]ePSM Medical Data Page'!$CS$295</definedName>
    <definedName name="aex_inp_OON_days_13_curr" localSheetId="3" hidden="1">'[30]ePSM Medical Data Page'!$CS$295</definedName>
    <definedName name="aex_inp_OON_days_13_curr" hidden="1">'[32]ePSM Medical Data Page'!$CS$295</definedName>
    <definedName name="aex_inp_OON_days_14_curr" localSheetId="2" hidden="1">'[30]ePSM Medical Data Page'!$CS$316</definedName>
    <definedName name="aex_inp_OON_days_14_curr" localSheetId="3" hidden="1">'[30]ePSM Medical Data Page'!$CS$316</definedName>
    <definedName name="aex_inp_OON_days_14_curr" hidden="1">'[32]ePSM Medical Data Page'!$CS$316</definedName>
    <definedName name="aex_inp_OON_days_15_curr" localSheetId="2" hidden="1">'[30]ePSM Medical Data Page'!$CS$337</definedName>
    <definedName name="aex_inp_OON_days_15_curr" localSheetId="3" hidden="1">'[30]ePSM Medical Data Page'!$CS$337</definedName>
    <definedName name="aex_inp_OON_days_15_curr" hidden="1">'[32]ePSM Medical Data Page'!$CS$337</definedName>
    <definedName name="aex_inp_OON_days_16_curr" localSheetId="2" hidden="1">'[30]ePSM Medical Data Page'!$CS$358</definedName>
    <definedName name="aex_inp_OON_days_16_curr" localSheetId="3" hidden="1">'[30]ePSM Medical Data Page'!$CS$358</definedName>
    <definedName name="aex_inp_OON_days_16_curr" hidden="1">'[32]ePSM Medical Data Page'!$CS$358</definedName>
    <definedName name="aex_inp_OON_days_17_curr" localSheetId="2" hidden="1">'[30]ePSM Medical Data Page'!$CS$379</definedName>
    <definedName name="aex_inp_OON_days_17_curr" localSheetId="3" hidden="1">'[30]ePSM Medical Data Page'!$CS$379</definedName>
    <definedName name="aex_inp_OON_days_17_curr" hidden="1">'[32]ePSM Medical Data Page'!$CS$379</definedName>
    <definedName name="aex_inp_OON_days_18_curr" localSheetId="2" hidden="1">'[30]ePSM Medical Data Page'!$CS$400</definedName>
    <definedName name="aex_inp_OON_days_18_curr" localSheetId="3" hidden="1">'[30]ePSM Medical Data Page'!$CS$400</definedName>
    <definedName name="aex_inp_OON_days_18_curr" hidden="1">'[32]ePSM Medical Data Page'!$CS$400</definedName>
    <definedName name="aex_inp_OON_days_19_curr" localSheetId="2" hidden="1">'[30]ePSM Medical Data Page'!$CS$421</definedName>
    <definedName name="aex_inp_OON_days_19_curr" localSheetId="3" hidden="1">'[30]ePSM Medical Data Page'!$CS$421</definedName>
    <definedName name="aex_inp_OON_days_19_curr" hidden="1">'[32]ePSM Medical Data Page'!$CS$421</definedName>
    <definedName name="aex_inp_OON_days_20_curr" localSheetId="2" hidden="1">'[30]ePSM Medical Data Page'!$CS$442</definedName>
    <definedName name="aex_inp_OON_days_20_curr" localSheetId="3" hidden="1">'[30]ePSM Medical Data Page'!$CS$442</definedName>
    <definedName name="aex_inp_OON_days_20_curr" hidden="1">'[32]ePSM Medical Data Page'!$CS$442</definedName>
    <definedName name="aex_inp_OON_days_21_curr" localSheetId="2" hidden="1">'[30]ePSM Medical Data Page'!$CS$463</definedName>
    <definedName name="aex_inp_OON_days_21_curr" localSheetId="3" hidden="1">'[30]ePSM Medical Data Page'!$CS$463</definedName>
    <definedName name="aex_inp_OON_days_21_curr" hidden="1">'[32]ePSM Medical Data Page'!$CS$463</definedName>
    <definedName name="aex_inp_OON_days_22_curr" localSheetId="2" hidden="1">'[30]ePSM Medical Data Page'!$CS$484</definedName>
    <definedName name="aex_inp_OON_days_22_curr" localSheetId="3" hidden="1">'[30]ePSM Medical Data Page'!$CS$484</definedName>
    <definedName name="aex_inp_OON_days_22_curr" hidden="1">'[32]ePSM Medical Data Page'!$CS$484</definedName>
    <definedName name="aex_inp_OON_days_23_curr" localSheetId="2" hidden="1">'[30]ePSM Medical Data Page'!$CS$505</definedName>
    <definedName name="aex_inp_OON_days_23_curr" localSheetId="3" hidden="1">'[30]ePSM Medical Data Page'!$CS$505</definedName>
    <definedName name="aex_inp_OON_days_23_curr" hidden="1">'[32]ePSM Medical Data Page'!$CS$505</definedName>
    <definedName name="aex_inp_OON_days_24_curr" localSheetId="2" hidden="1">'[30]ePSM Medical Data Page'!$CS$526</definedName>
    <definedName name="aex_inp_OON_days_24_curr" localSheetId="3" hidden="1">'[30]ePSM Medical Data Page'!$CS$526</definedName>
    <definedName name="aex_inp_OON_days_24_curr" hidden="1">'[32]ePSM Medical Data Page'!$CS$526</definedName>
    <definedName name="aex_inp_OON_paid_amt_00_curr" localSheetId="2" hidden="1">'[30]ePSM Medical Data Page'!$CS$19</definedName>
    <definedName name="aex_inp_OON_paid_amt_00_curr" localSheetId="3" hidden="1">'[30]ePSM Medical Data Page'!$CS$19</definedName>
    <definedName name="aex_inp_OON_paid_amt_00_curr" hidden="1">'[32]ePSM Medical Data Page'!$CS$19</definedName>
    <definedName name="aex_inp_OON_paid_amt_01_curr" localSheetId="2" hidden="1">'[30]ePSM Medical Data Page'!$CS$40</definedName>
    <definedName name="aex_inp_OON_paid_amt_01_curr" localSheetId="3" hidden="1">'[30]ePSM Medical Data Page'!$CS$40</definedName>
    <definedName name="aex_inp_OON_paid_amt_01_curr" hidden="1">'[32]ePSM Medical Data Page'!$CS$40</definedName>
    <definedName name="aex_inp_OON_paid_amt_02_curr" localSheetId="2" hidden="1">'[30]ePSM Medical Data Page'!$CS$61</definedName>
    <definedName name="aex_inp_OON_paid_amt_02_curr" localSheetId="3" hidden="1">'[30]ePSM Medical Data Page'!$CS$61</definedName>
    <definedName name="aex_inp_OON_paid_amt_02_curr" hidden="1">'[32]ePSM Medical Data Page'!$CS$61</definedName>
    <definedName name="aex_inp_OON_paid_amt_03_curr" localSheetId="2" hidden="1">'[30]ePSM Medical Data Page'!$CS$82</definedName>
    <definedName name="aex_inp_OON_paid_amt_03_curr" localSheetId="3" hidden="1">'[30]ePSM Medical Data Page'!$CS$82</definedName>
    <definedName name="aex_inp_OON_paid_amt_03_curr" hidden="1">'[32]ePSM Medical Data Page'!$CS$82</definedName>
    <definedName name="aex_inp_OON_paid_amt_04_curr" localSheetId="2" hidden="1">'[30]ePSM Medical Data Page'!$CS$103</definedName>
    <definedName name="aex_inp_OON_paid_amt_04_curr" localSheetId="3" hidden="1">'[30]ePSM Medical Data Page'!$CS$103</definedName>
    <definedName name="aex_inp_OON_paid_amt_04_curr" hidden="1">'[32]ePSM Medical Data Page'!$CS$103</definedName>
    <definedName name="aex_inp_OON_paid_amt_05_curr" localSheetId="2" hidden="1">'[30]ePSM Medical Data Page'!$CS$124</definedName>
    <definedName name="aex_inp_OON_paid_amt_05_curr" localSheetId="3" hidden="1">'[30]ePSM Medical Data Page'!$CS$124</definedName>
    <definedName name="aex_inp_OON_paid_amt_05_curr" hidden="1">'[32]ePSM Medical Data Page'!$CS$124</definedName>
    <definedName name="aex_inp_OON_paid_amt_06_curr" localSheetId="2" hidden="1">'[30]ePSM Medical Data Page'!$CS$145</definedName>
    <definedName name="aex_inp_OON_paid_amt_06_curr" localSheetId="3" hidden="1">'[30]ePSM Medical Data Page'!$CS$145</definedName>
    <definedName name="aex_inp_OON_paid_amt_06_curr" hidden="1">'[32]ePSM Medical Data Page'!$CS$145</definedName>
    <definedName name="aex_inp_OON_paid_amt_07_curr" localSheetId="2" hidden="1">'[30]ePSM Medical Data Page'!$CS$166</definedName>
    <definedName name="aex_inp_OON_paid_amt_07_curr" localSheetId="3" hidden="1">'[30]ePSM Medical Data Page'!$CS$166</definedName>
    <definedName name="aex_inp_OON_paid_amt_07_curr" hidden="1">'[32]ePSM Medical Data Page'!$CS$166</definedName>
    <definedName name="aex_inp_OON_paid_amt_08_curr" localSheetId="2" hidden="1">'[30]ePSM Medical Data Page'!$CS$187</definedName>
    <definedName name="aex_inp_OON_paid_amt_08_curr" localSheetId="3" hidden="1">'[30]ePSM Medical Data Page'!$CS$187</definedName>
    <definedName name="aex_inp_OON_paid_amt_08_curr" hidden="1">'[32]ePSM Medical Data Page'!$CS$187</definedName>
    <definedName name="aex_inp_OON_paid_amt_09_curr" localSheetId="2" hidden="1">'[30]ePSM Medical Data Page'!$CS$208</definedName>
    <definedName name="aex_inp_OON_paid_amt_09_curr" localSheetId="3" hidden="1">'[30]ePSM Medical Data Page'!$CS$208</definedName>
    <definedName name="aex_inp_OON_paid_amt_09_curr" hidden="1">'[32]ePSM Medical Data Page'!$CS$208</definedName>
    <definedName name="aex_inp_OON_paid_amt_10_curr" localSheetId="2" hidden="1">'[30]ePSM Medical Data Page'!$CS$229</definedName>
    <definedName name="aex_inp_OON_paid_amt_10_curr" localSheetId="3" hidden="1">'[30]ePSM Medical Data Page'!$CS$229</definedName>
    <definedName name="aex_inp_OON_paid_amt_10_curr" hidden="1">'[32]ePSM Medical Data Page'!$CS$229</definedName>
    <definedName name="aex_inp_OON_paid_amt_11_curr" localSheetId="2" hidden="1">'[30]ePSM Medical Data Page'!$CS$250</definedName>
    <definedName name="aex_inp_OON_paid_amt_11_curr" localSheetId="3" hidden="1">'[30]ePSM Medical Data Page'!$CS$250</definedName>
    <definedName name="aex_inp_OON_paid_amt_11_curr" hidden="1">'[32]ePSM Medical Data Page'!$CS$250</definedName>
    <definedName name="aex_inp_OON_paid_amt_12_curr" localSheetId="2" hidden="1">'[30]ePSM Medical Data Page'!$CS$271</definedName>
    <definedName name="aex_inp_OON_paid_amt_12_curr" localSheetId="3" hidden="1">'[30]ePSM Medical Data Page'!$CS$271</definedName>
    <definedName name="aex_inp_OON_paid_amt_12_curr" hidden="1">'[32]ePSM Medical Data Page'!$CS$271</definedName>
    <definedName name="aex_inp_OON_paid_amt_13_curr" localSheetId="2" hidden="1">'[30]ePSM Medical Data Page'!$CS$292</definedName>
    <definedName name="aex_inp_OON_paid_amt_13_curr" localSheetId="3" hidden="1">'[30]ePSM Medical Data Page'!$CS$292</definedName>
    <definedName name="aex_inp_OON_paid_amt_13_curr" hidden="1">'[32]ePSM Medical Data Page'!$CS$292</definedName>
    <definedName name="aex_inp_OON_paid_amt_14_curr" localSheetId="2" hidden="1">'[30]ePSM Medical Data Page'!$CS$313</definedName>
    <definedName name="aex_inp_OON_paid_amt_14_curr" localSheetId="3" hidden="1">'[30]ePSM Medical Data Page'!$CS$313</definedName>
    <definedName name="aex_inp_OON_paid_amt_14_curr" hidden="1">'[32]ePSM Medical Data Page'!$CS$313</definedName>
    <definedName name="aex_inp_OON_paid_amt_15_curr" localSheetId="2" hidden="1">'[30]ePSM Medical Data Page'!$CS$334</definedName>
    <definedName name="aex_inp_OON_paid_amt_15_curr" localSheetId="3" hidden="1">'[30]ePSM Medical Data Page'!$CS$334</definedName>
    <definedName name="aex_inp_OON_paid_amt_15_curr" hidden="1">'[32]ePSM Medical Data Page'!$CS$334</definedName>
    <definedName name="aex_inp_OON_paid_amt_16_curr" localSheetId="2" hidden="1">'[30]ePSM Medical Data Page'!$CS$355</definedName>
    <definedName name="aex_inp_OON_paid_amt_16_curr" localSheetId="3" hidden="1">'[30]ePSM Medical Data Page'!$CS$355</definedName>
    <definedName name="aex_inp_OON_paid_amt_16_curr" hidden="1">'[32]ePSM Medical Data Page'!$CS$355</definedName>
    <definedName name="aex_inp_OON_paid_amt_17_curr" localSheetId="2" hidden="1">'[30]ePSM Medical Data Page'!$CS$376</definedName>
    <definedName name="aex_inp_OON_paid_amt_17_curr" localSheetId="3" hidden="1">'[30]ePSM Medical Data Page'!$CS$376</definedName>
    <definedName name="aex_inp_OON_paid_amt_17_curr" hidden="1">'[32]ePSM Medical Data Page'!$CS$376</definedName>
    <definedName name="aex_inp_OON_paid_amt_18_curr" localSheetId="2" hidden="1">'[30]ePSM Medical Data Page'!$CS$397</definedName>
    <definedName name="aex_inp_OON_paid_amt_18_curr" localSheetId="3" hidden="1">'[30]ePSM Medical Data Page'!$CS$397</definedName>
    <definedName name="aex_inp_OON_paid_amt_18_curr" hidden="1">'[32]ePSM Medical Data Page'!$CS$397</definedName>
    <definedName name="aex_inp_OON_paid_amt_19_curr" localSheetId="2" hidden="1">'[30]ePSM Medical Data Page'!$CS$418</definedName>
    <definedName name="aex_inp_OON_paid_amt_19_curr" localSheetId="3" hidden="1">'[30]ePSM Medical Data Page'!$CS$418</definedName>
    <definedName name="aex_inp_OON_paid_amt_19_curr" hidden="1">'[32]ePSM Medical Data Page'!$CS$418</definedName>
    <definedName name="aex_inp_OON_paid_amt_20_curr" localSheetId="2" hidden="1">'[30]ePSM Medical Data Page'!$CS$439</definedName>
    <definedName name="aex_inp_OON_paid_amt_20_curr" localSheetId="3" hidden="1">'[30]ePSM Medical Data Page'!$CS$439</definedName>
    <definedName name="aex_inp_OON_paid_amt_20_curr" hidden="1">'[32]ePSM Medical Data Page'!$CS$439</definedName>
    <definedName name="aex_inp_OON_paid_amt_21_curr" localSheetId="2" hidden="1">'[30]ePSM Medical Data Page'!$CS$460</definedName>
    <definedName name="aex_inp_OON_paid_amt_21_curr" localSheetId="3" hidden="1">'[30]ePSM Medical Data Page'!$CS$460</definedName>
    <definedName name="aex_inp_OON_paid_amt_21_curr" hidden="1">'[32]ePSM Medical Data Page'!$CS$460</definedName>
    <definedName name="aex_inp_OON_paid_amt_22_curr" localSheetId="2" hidden="1">'[30]ePSM Medical Data Page'!$CS$481</definedName>
    <definedName name="aex_inp_OON_paid_amt_22_curr" localSheetId="3" hidden="1">'[30]ePSM Medical Data Page'!$CS$481</definedName>
    <definedName name="aex_inp_OON_paid_amt_22_curr" hidden="1">'[32]ePSM Medical Data Page'!$CS$481</definedName>
    <definedName name="aex_inp_OON_paid_amt_23_curr" localSheetId="2" hidden="1">'[30]ePSM Medical Data Page'!$CS$502</definedName>
    <definedName name="aex_inp_OON_paid_amt_23_curr" localSheetId="3" hidden="1">'[30]ePSM Medical Data Page'!$CS$502</definedName>
    <definedName name="aex_inp_OON_paid_amt_23_curr" hidden="1">'[32]ePSM Medical Data Page'!$CS$502</definedName>
    <definedName name="aex_inp_OON_paid_amt_24_curr" localSheetId="2" hidden="1">'[30]ePSM Medical Data Page'!$CS$523</definedName>
    <definedName name="aex_inp_OON_paid_amt_24_curr" localSheetId="3" hidden="1">'[30]ePSM Medical Data Page'!$CS$523</definedName>
    <definedName name="aex_inp_OON_paid_amt_24_curr" hidden="1">'[32]ePSM Medical Data Page'!$CS$523</definedName>
    <definedName name="aex_inp_Tier1_admits_00_curr" localSheetId="2" hidden="1">'[30]ePSM Medical Data Page'!$CS$6</definedName>
    <definedName name="aex_inp_Tier1_admits_00_curr" localSheetId="3" hidden="1">'[30]ePSM Medical Data Page'!$CS$6</definedName>
    <definedName name="aex_inp_Tier1_admits_00_curr" hidden="1">'[32]ePSM Medical Data Page'!$CS$6</definedName>
    <definedName name="aex_inp_Tier1_admits_01_curr" localSheetId="2" hidden="1">'[30]ePSM Medical Data Page'!$CS$27</definedName>
    <definedName name="aex_inp_Tier1_admits_01_curr" localSheetId="3" hidden="1">'[30]ePSM Medical Data Page'!$CS$27</definedName>
    <definedName name="aex_inp_Tier1_admits_01_curr" hidden="1">'[32]ePSM Medical Data Page'!$CS$27</definedName>
    <definedName name="aex_inp_Tier1_admits_02_curr" localSheetId="2" hidden="1">'[30]ePSM Medical Data Page'!$CS$48</definedName>
    <definedName name="aex_inp_Tier1_admits_02_curr" localSheetId="3" hidden="1">'[30]ePSM Medical Data Page'!$CS$48</definedName>
    <definedName name="aex_inp_Tier1_admits_02_curr" hidden="1">'[32]ePSM Medical Data Page'!$CS$48</definedName>
    <definedName name="aex_inp_Tier1_admits_03_curr" localSheetId="2" hidden="1">'[30]ePSM Medical Data Page'!$CS$69</definedName>
    <definedName name="aex_inp_Tier1_admits_03_curr" localSheetId="3" hidden="1">'[30]ePSM Medical Data Page'!$CS$69</definedName>
    <definedName name="aex_inp_Tier1_admits_03_curr" hidden="1">'[32]ePSM Medical Data Page'!$CS$69</definedName>
    <definedName name="aex_inp_Tier1_admits_04_curr" localSheetId="2" hidden="1">'[30]ePSM Medical Data Page'!$CS$90</definedName>
    <definedName name="aex_inp_Tier1_admits_04_curr" localSheetId="3" hidden="1">'[30]ePSM Medical Data Page'!$CS$90</definedName>
    <definedName name="aex_inp_Tier1_admits_04_curr" hidden="1">'[32]ePSM Medical Data Page'!$CS$90</definedName>
    <definedName name="aex_inp_Tier1_admits_05_curr" localSheetId="2" hidden="1">'[30]ePSM Medical Data Page'!$CS$111</definedName>
    <definedName name="aex_inp_Tier1_admits_05_curr" localSheetId="3" hidden="1">'[30]ePSM Medical Data Page'!$CS$111</definedName>
    <definedName name="aex_inp_Tier1_admits_05_curr" hidden="1">'[32]ePSM Medical Data Page'!$CS$111</definedName>
    <definedName name="aex_inp_Tier1_admits_06_curr" localSheetId="2" hidden="1">'[30]ePSM Medical Data Page'!$CS$132</definedName>
    <definedName name="aex_inp_Tier1_admits_06_curr" localSheetId="3" hidden="1">'[30]ePSM Medical Data Page'!$CS$132</definedName>
    <definedName name="aex_inp_Tier1_admits_06_curr" hidden="1">'[32]ePSM Medical Data Page'!$CS$132</definedName>
    <definedName name="aex_inp_Tier1_admits_07_curr" localSheetId="2" hidden="1">'[30]ePSM Medical Data Page'!$CS$153</definedName>
    <definedName name="aex_inp_Tier1_admits_07_curr" localSheetId="3" hidden="1">'[30]ePSM Medical Data Page'!$CS$153</definedName>
    <definedName name="aex_inp_Tier1_admits_07_curr" hidden="1">'[32]ePSM Medical Data Page'!$CS$153</definedName>
    <definedName name="aex_inp_Tier1_admits_08_curr" localSheetId="2" hidden="1">'[30]ePSM Medical Data Page'!$CS$174</definedName>
    <definedName name="aex_inp_Tier1_admits_08_curr" localSheetId="3" hidden="1">'[30]ePSM Medical Data Page'!$CS$174</definedName>
    <definedName name="aex_inp_Tier1_admits_08_curr" hidden="1">'[32]ePSM Medical Data Page'!$CS$174</definedName>
    <definedName name="aex_inp_Tier1_admits_09_curr" localSheetId="2" hidden="1">'[30]ePSM Medical Data Page'!$CS$195</definedName>
    <definedName name="aex_inp_Tier1_admits_09_curr" localSheetId="3" hidden="1">'[30]ePSM Medical Data Page'!$CS$195</definedName>
    <definedName name="aex_inp_Tier1_admits_09_curr" hidden="1">'[32]ePSM Medical Data Page'!$CS$195</definedName>
    <definedName name="aex_inp_Tier1_admits_10_curr" localSheetId="2" hidden="1">'[30]ePSM Medical Data Page'!$CS$216</definedName>
    <definedName name="aex_inp_Tier1_admits_10_curr" localSheetId="3" hidden="1">'[30]ePSM Medical Data Page'!$CS$216</definedName>
    <definedName name="aex_inp_Tier1_admits_10_curr" hidden="1">'[32]ePSM Medical Data Page'!$CS$216</definedName>
    <definedName name="aex_inp_Tier1_admits_11_curr" localSheetId="2" hidden="1">'[30]ePSM Medical Data Page'!$CS$237</definedName>
    <definedName name="aex_inp_Tier1_admits_11_curr" localSheetId="3" hidden="1">'[30]ePSM Medical Data Page'!$CS$237</definedName>
    <definedName name="aex_inp_Tier1_admits_11_curr" hidden="1">'[32]ePSM Medical Data Page'!$CS$237</definedName>
    <definedName name="aex_inp_Tier1_admits_12_curr" localSheetId="2" hidden="1">'[30]ePSM Medical Data Page'!$CS$258</definedName>
    <definedName name="aex_inp_Tier1_admits_12_curr" localSheetId="3" hidden="1">'[30]ePSM Medical Data Page'!$CS$258</definedName>
    <definedName name="aex_inp_Tier1_admits_12_curr" hidden="1">'[32]ePSM Medical Data Page'!$CS$258</definedName>
    <definedName name="aex_inp_Tier1_admits_13_curr" localSheetId="2" hidden="1">'[30]ePSM Medical Data Page'!$CS$279</definedName>
    <definedName name="aex_inp_Tier1_admits_13_curr" localSheetId="3" hidden="1">'[30]ePSM Medical Data Page'!$CS$279</definedName>
    <definedName name="aex_inp_Tier1_admits_13_curr" hidden="1">'[32]ePSM Medical Data Page'!$CS$279</definedName>
    <definedName name="aex_inp_Tier1_admits_14_curr" localSheetId="2" hidden="1">'[30]ePSM Medical Data Page'!$CS$300</definedName>
    <definedName name="aex_inp_Tier1_admits_14_curr" localSheetId="3" hidden="1">'[30]ePSM Medical Data Page'!$CS$300</definedName>
    <definedName name="aex_inp_Tier1_admits_14_curr" hidden="1">'[32]ePSM Medical Data Page'!$CS$300</definedName>
    <definedName name="aex_inp_Tier1_admits_15_curr" localSheetId="2" hidden="1">'[30]ePSM Medical Data Page'!$CS$321</definedName>
    <definedName name="aex_inp_Tier1_admits_15_curr" localSheetId="3" hidden="1">'[30]ePSM Medical Data Page'!$CS$321</definedName>
    <definedName name="aex_inp_Tier1_admits_15_curr" hidden="1">'[32]ePSM Medical Data Page'!$CS$321</definedName>
    <definedName name="aex_inp_Tier1_admits_16_curr" localSheetId="2" hidden="1">'[30]ePSM Medical Data Page'!$CS$342</definedName>
    <definedName name="aex_inp_Tier1_admits_16_curr" localSheetId="3" hidden="1">'[30]ePSM Medical Data Page'!$CS$342</definedName>
    <definedName name="aex_inp_Tier1_admits_16_curr" hidden="1">'[32]ePSM Medical Data Page'!$CS$342</definedName>
    <definedName name="aex_inp_Tier1_admits_17_curr" localSheetId="2" hidden="1">'[30]ePSM Medical Data Page'!$CS$363</definedName>
    <definedName name="aex_inp_Tier1_admits_17_curr" localSheetId="3" hidden="1">'[30]ePSM Medical Data Page'!$CS$363</definedName>
    <definedName name="aex_inp_Tier1_admits_17_curr" hidden="1">'[32]ePSM Medical Data Page'!$CS$363</definedName>
    <definedName name="aex_inp_Tier1_admits_18_curr" localSheetId="2" hidden="1">'[30]ePSM Medical Data Page'!$CS$384</definedName>
    <definedName name="aex_inp_Tier1_admits_18_curr" localSheetId="3" hidden="1">'[30]ePSM Medical Data Page'!$CS$384</definedName>
    <definedName name="aex_inp_Tier1_admits_18_curr" hidden="1">'[32]ePSM Medical Data Page'!$CS$384</definedName>
    <definedName name="aex_inp_Tier1_admits_19_curr" localSheetId="2" hidden="1">'[30]ePSM Medical Data Page'!$CS$405</definedName>
    <definedName name="aex_inp_Tier1_admits_19_curr" localSheetId="3" hidden="1">'[30]ePSM Medical Data Page'!$CS$405</definedName>
    <definedName name="aex_inp_Tier1_admits_19_curr" hidden="1">'[32]ePSM Medical Data Page'!$CS$405</definedName>
    <definedName name="aex_inp_Tier1_admits_20_curr" localSheetId="2" hidden="1">'[30]ePSM Medical Data Page'!$CS$426</definedName>
    <definedName name="aex_inp_Tier1_admits_20_curr" localSheetId="3" hidden="1">'[30]ePSM Medical Data Page'!$CS$426</definedName>
    <definedName name="aex_inp_Tier1_admits_20_curr" hidden="1">'[32]ePSM Medical Data Page'!$CS$426</definedName>
    <definedName name="aex_inp_Tier1_admits_21_curr" localSheetId="2" hidden="1">'[30]ePSM Medical Data Page'!$CS$447</definedName>
    <definedName name="aex_inp_Tier1_admits_21_curr" localSheetId="3" hidden="1">'[30]ePSM Medical Data Page'!$CS$447</definedName>
    <definedName name="aex_inp_Tier1_admits_21_curr" hidden="1">'[32]ePSM Medical Data Page'!$CS$447</definedName>
    <definedName name="aex_inp_Tier1_admits_22_curr" localSheetId="2" hidden="1">'[30]ePSM Medical Data Page'!$CS$468</definedName>
    <definedName name="aex_inp_Tier1_admits_22_curr" localSheetId="3" hidden="1">'[30]ePSM Medical Data Page'!$CS$468</definedName>
    <definedName name="aex_inp_Tier1_admits_22_curr" hidden="1">'[32]ePSM Medical Data Page'!$CS$468</definedName>
    <definedName name="aex_inp_Tier1_admits_23_curr" localSheetId="2" hidden="1">'[30]ePSM Medical Data Page'!$CS$489</definedName>
    <definedName name="aex_inp_Tier1_admits_23_curr" localSheetId="3" hidden="1">'[30]ePSM Medical Data Page'!$CS$489</definedName>
    <definedName name="aex_inp_Tier1_admits_23_curr" hidden="1">'[32]ePSM Medical Data Page'!$CS$489</definedName>
    <definedName name="aex_inp_Tier1_admits_24_curr" localSheetId="2" hidden="1">'[30]ePSM Medical Data Page'!$CS$510</definedName>
    <definedName name="aex_inp_Tier1_admits_24_curr" localSheetId="3" hidden="1">'[30]ePSM Medical Data Page'!$CS$510</definedName>
    <definedName name="aex_inp_Tier1_admits_24_curr" hidden="1">'[32]ePSM Medical Data Page'!$CS$510</definedName>
    <definedName name="aex_inp_Tier1_days_00_curr" localSheetId="2" hidden="1">'[30]ePSM Medical Data Page'!$CS$7</definedName>
    <definedName name="aex_inp_Tier1_days_00_curr" localSheetId="3" hidden="1">'[30]ePSM Medical Data Page'!$CS$7</definedName>
    <definedName name="aex_inp_Tier1_days_00_curr" hidden="1">'[32]ePSM Medical Data Page'!$CS$7</definedName>
    <definedName name="aex_inp_Tier1_days_01_curr" localSheetId="2" hidden="1">'[30]ePSM Medical Data Page'!$CS$28</definedName>
    <definedName name="aex_inp_Tier1_days_01_curr" localSheetId="3" hidden="1">'[30]ePSM Medical Data Page'!$CS$28</definedName>
    <definedName name="aex_inp_Tier1_days_01_curr" hidden="1">'[32]ePSM Medical Data Page'!$CS$28</definedName>
    <definedName name="aex_inp_Tier1_days_02_curr" localSheetId="2" hidden="1">'[30]ePSM Medical Data Page'!$CS$49</definedName>
    <definedName name="aex_inp_Tier1_days_02_curr" localSheetId="3" hidden="1">'[30]ePSM Medical Data Page'!$CS$49</definedName>
    <definedName name="aex_inp_Tier1_days_02_curr" hidden="1">'[32]ePSM Medical Data Page'!$CS$49</definedName>
    <definedName name="aex_inp_Tier1_days_03_curr" localSheetId="2" hidden="1">'[30]ePSM Medical Data Page'!$CS$70</definedName>
    <definedName name="aex_inp_Tier1_days_03_curr" localSheetId="3" hidden="1">'[30]ePSM Medical Data Page'!$CS$70</definedName>
    <definedName name="aex_inp_Tier1_days_03_curr" hidden="1">'[32]ePSM Medical Data Page'!$CS$70</definedName>
    <definedName name="aex_inp_Tier1_days_04_curr" localSheetId="2" hidden="1">'[30]ePSM Medical Data Page'!$CS$91</definedName>
    <definedName name="aex_inp_Tier1_days_04_curr" localSheetId="3" hidden="1">'[30]ePSM Medical Data Page'!$CS$91</definedName>
    <definedName name="aex_inp_Tier1_days_04_curr" hidden="1">'[32]ePSM Medical Data Page'!$CS$91</definedName>
    <definedName name="aex_inp_Tier1_days_05_curr" localSheetId="2" hidden="1">'[30]ePSM Medical Data Page'!$CS$112</definedName>
    <definedName name="aex_inp_Tier1_days_05_curr" localSheetId="3" hidden="1">'[30]ePSM Medical Data Page'!$CS$112</definedName>
    <definedName name="aex_inp_Tier1_days_05_curr" hidden="1">'[32]ePSM Medical Data Page'!$CS$112</definedName>
    <definedName name="aex_inp_Tier1_days_06_curr" localSheetId="2" hidden="1">'[30]ePSM Medical Data Page'!$CS$133</definedName>
    <definedName name="aex_inp_Tier1_days_06_curr" localSheetId="3" hidden="1">'[30]ePSM Medical Data Page'!$CS$133</definedName>
    <definedName name="aex_inp_Tier1_days_06_curr" hidden="1">'[32]ePSM Medical Data Page'!$CS$133</definedName>
    <definedName name="aex_inp_Tier1_days_07_curr" localSheetId="2" hidden="1">'[30]ePSM Medical Data Page'!$CS$154</definedName>
    <definedName name="aex_inp_Tier1_days_07_curr" localSheetId="3" hidden="1">'[30]ePSM Medical Data Page'!$CS$154</definedName>
    <definedName name="aex_inp_Tier1_days_07_curr" hidden="1">'[32]ePSM Medical Data Page'!$CS$154</definedName>
    <definedName name="aex_inp_Tier1_days_08_curr" localSheetId="2" hidden="1">'[30]ePSM Medical Data Page'!$CS$175</definedName>
    <definedName name="aex_inp_Tier1_days_08_curr" localSheetId="3" hidden="1">'[30]ePSM Medical Data Page'!$CS$175</definedName>
    <definedName name="aex_inp_Tier1_days_08_curr" hidden="1">'[32]ePSM Medical Data Page'!$CS$175</definedName>
    <definedName name="aex_inp_Tier1_days_09_curr" localSheetId="2" hidden="1">'[30]ePSM Medical Data Page'!$CS$196</definedName>
    <definedName name="aex_inp_Tier1_days_09_curr" localSheetId="3" hidden="1">'[30]ePSM Medical Data Page'!$CS$196</definedName>
    <definedName name="aex_inp_Tier1_days_09_curr" hidden="1">'[32]ePSM Medical Data Page'!$CS$196</definedName>
    <definedName name="aex_inp_Tier1_days_10_curr" localSheetId="2" hidden="1">'[30]ePSM Medical Data Page'!$CS$217</definedName>
    <definedName name="aex_inp_Tier1_days_10_curr" localSheetId="3" hidden="1">'[30]ePSM Medical Data Page'!$CS$217</definedName>
    <definedName name="aex_inp_Tier1_days_10_curr" hidden="1">'[32]ePSM Medical Data Page'!$CS$217</definedName>
    <definedName name="aex_inp_Tier1_days_11_curr" localSheetId="2" hidden="1">'[30]ePSM Medical Data Page'!$CS$238</definedName>
    <definedName name="aex_inp_Tier1_days_11_curr" localSheetId="3" hidden="1">'[30]ePSM Medical Data Page'!$CS$238</definedName>
    <definedName name="aex_inp_Tier1_days_11_curr" hidden="1">'[32]ePSM Medical Data Page'!$CS$238</definedName>
    <definedName name="aex_inp_Tier1_days_12_curr" localSheetId="2" hidden="1">'[30]ePSM Medical Data Page'!$CS$259</definedName>
    <definedName name="aex_inp_Tier1_days_12_curr" localSheetId="3" hidden="1">'[30]ePSM Medical Data Page'!$CS$259</definedName>
    <definedName name="aex_inp_Tier1_days_12_curr" hidden="1">'[32]ePSM Medical Data Page'!$CS$259</definedName>
    <definedName name="aex_inp_Tier1_days_13_curr" localSheetId="2" hidden="1">'[30]ePSM Medical Data Page'!$CS$280</definedName>
    <definedName name="aex_inp_Tier1_days_13_curr" localSheetId="3" hidden="1">'[30]ePSM Medical Data Page'!$CS$280</definedName>
    <definedName name="aex_inp_Tier1_days_13_curr" hidden="1">'[32]ePSM Medical Data Page'!$CS$280</definedName>
    <definedName name="aex_inp_Tier1_days_14_curr" localSheetId="2" hidden="1">'[30]ePSM Medical Data Page'!$CS$301</definedName>
    <definedName name="aex_inp_Tier1_days_14_curr" localSheetId="3" hidden="1">'[30]ePSM Medical Data Page'!$CS$301</definedName>
    <definedName name="aex_inp_Tier1_days_14_curr" hidden="1">'[32]ePSM Medical Data Page'!$CS$301</definedName>
    <definedName name="aex_inp_Tier1_days_15_curr" localSheetId="2" hidden="1">'[30]ePSM Medical Data Page'!$CS$322</definedName>
    <definedName name="aex_inp_Tier1_days_15_curr" localSheetId="3" hidden="1">'[30]ePSM Medical Data Page'!$CS$322</definedName>
    <definedName name="aex_inp_Tier1_days_15_curr" hidden="1">'[32]ePSM Medical Data Page'!$CS$322</definedName>
    <definedName name="aex_inp_Tier1_days_16_curr" localSheetId="2" hidden="1">'[30]ePSM Medical Data Page'!$CS$343</definedName>
    <definedName name="aex_inp_Tier1_days_16_curr" localSheetId="3" hidden="1">'[30]ePSM Medical Data Page'!$CS$343</definedName>
    <definedName name="aex_inp_Tier1_days_16_curr" hidden="1">'[32]ePSM Medical Data Page'!$CS$343</definedName>
    <definedName name="aex_inp_Tier1_days_17_curr" localSheetId="2" hidden="1">'[30]ePSM Medical Data Page'!$CS$364</definedName>
    <definedName name="aex_inp_Tier1_days_17_curr" localSheetId="3" hidden="1">'[30]ePSM Medical Data Page'!$CS$364</definedName>
    <definedName name="aex_inp_Tier1_days_17_curr" hidden="1">'[32]ePSM Medical Data Page'!$CS$364</definedName>
    <definedName name="aex_inp_Tier1_days_18_curr" localSheetId="2" hidden="1">'[30]ePSM Medical Data Page'!$CS$385</definedName>
    <definedName name="aex_inp_Tier1_days_18_curr" localSheetId="3" hidden="1">'[30]ePSM Medical Data Page'!$CS$385</definedName>
    <definedName name="aex_inp_Tier1_days_18_curr" hidden="1">'[32]ePSM Medical Data Page'!$CS$385</definedName>
    <definedName name="aex_inp_Tier1_days_19_curr" localSheetId="2" hidden="1">'[30]ePSM Medical Data Page'!$CS$406</definedName>
    <definedName name="aex_inp_Tier1_days_19_curr" localSheetId="3" hidden="1">'[30]ePSM Medical Data Page'!$CS$406</definedName>
    <definedName name="aex_inp_Tier1_days_19_curr" hidden="1">'[32]ePSM Medical Data Page'!$CS$406</definedName>
    <definedName name="aex_inp_Tier1_days_20_curr" localSheetId="2" hidden="1">'[30]ePSM Medical Data Page'!$CS$427</definedName>
    <definedName name="aex_inp_Tier1_days_20_curr" localSheetId="3" hidden="1">'[30]ePSM Medical Data Page'!$CS$427</definedName>
    <definedName name="aex_inp_Tier1_days_20_curr" hidden="1">'[32]ePSM Medical Data Page'!$CS$427</definedName>
    <definedName name="aex_inp_Tier1_days_21_curr" localSheetId="2" hidden="1">'[30]ePSM Medical Data Page'!$CS$448</definedName>
    <definedName name="aex_inp_Tier1_days_21_curr" localSheetId="3" hidden="1">'[30]ePSM Medical Data Page'!$CS$448</definedName>
    <definedName name="aex_inp_Tier1_days_21_curr" hidden="1">'[32]ePSM Medical Data Page'!$CS$448</definedName>
    <definedName name="aex_inp_Tier1_days_22_curr" localSheetId="2" hidden="1">'[30]ePSM Medical Data Page'!$CS$469</definedName>
    <definedName name="aex_inp_Tier1_days_22_curr" localSheetId="3" hidden="1">'[30]ePSM Medical Data Page'!$CS$469</definedName>
    <definedName name="aex_inp_Tier1_days_22_curr" hidden="1">'[32]ePSM Medical Data Page'!$CS$469</definedName>
    <definedName name="aex_inp_Tier1_days_23_curr" localSheetId="2" hidden="1">'[30]ePSM Medical Data Page'!$CS$490</definedName>
    <definedName name="aex_inp_Tier1_days_23_curr" localSheetId="3" hidden="1">'[30]ePSM Medical Data Page'!$CS$490</definedName>
    <definedName name="aex_inp_Tier1_days_23_curr" hidden="1">'[32]ePSM Medical Data Page'!$CS$490</definedName>
    <definedName name="aex_inp_Tier1_days_24_curr" localSheetId="2" hidden="1">'[30]ePSM Medical Data Page'!$CS$511</definedName>
    <definedName name="aex_inp_Tier1_days_24_curr" localSheetId="3" hidden="1">'[30]ePSM Medical Data Page'!$CS$511</definedName>
    <definedName name="aex_inp_Tier1_days_24_curr" hidden="1">'[32]ePSM Medical Data Page'!$CS$511</definedName>
    <definedName name="aex_inp_Tier1_paid_amt_00_curr" localSheetId="2" hidden="1">'[30]ePSM Medical Data Page'!$CS$4</definedName>
    <definedName name="aex_inp_Tier1_paid_amt_00_curr" localSheetId="3" hidden="1">'[30]ePSM Medical Data Page'!$CS$4</definedName>
    <definedName name="aex_inp_Tier1_paid_amt_00_curr" hidden="1">'[32]ePSM Medical Data Page'!$CS$4</definedName>
    <definedName name="aex_inp_Tier1_paid_amt_01_curr" localSheetId="2" hidden="1">'[30]ePSM Medical Data Page'!$CS$25</definedName>
    <definedName name="aex_inp_Tier1_paid_amt_01_curr" localSheetId="3" hidden="1">'[30]ePSM Medical Data Page'!$CS$25</definedName>
    <definedName name="aex_inp_Tier1_paid_amt_01_curr" hidden="1">'[32]ePSM Medical Data Page'!$CS$25</definedName>
    <definedName name="aex_inp_Tier1_paid_amt_02_curr" localSheetId="2" hidden="1">'[30]ePSM Medical Data Page'!$CS$46</definedName>
    <definedName name="aex_inp_Tier1_paid_amt_02_curr" localSheetId="3" hidden="1">'[30]ePSM Medical Data Page'!$CS$46</definedName>
    <definedName name="aex_inp_Tier1_paid_amt_02_curr" hidden="1">'[32]ePSM Medical Data Page'!$CS$46</definedName>
    <definedName name="aex_inp_Tier1_paid_amt_03_curr" localSheetId="2" hidden="1">'[30]ePSM Medical Data Page'!$CS$67</definedName>
    <definedName name="aex_inp_Tier1_paid_amt_03_curr" localSheetId="3" hidden="1">'[30]ePSM Medical Data Page'!$CS$67</definedName>
    <definedName name="aex_inp_Tier1_paid_amt_03_curr" hidden="1">'[32]ePSM Medical Data Page'!$CS$67</definedName>
    <definedName name="aex_inp_Tier1_paid_amt_04_curr" localSheetId="2" hidden="1">'[30]ePSM Medical Data Page'!$CS$88</definedName>
    <definedName name="aex_inp_Tier1_paid_amt_04_curr" localSheetId="3" hidden="1">'[30]ePSM Medical Data Page'!$CS$88</definedName>
    <definedName name="aex_inp_Tier1_paid_amt_04_curr" hidden="1">'[32]ePSM Medical Data Page'!$CS$88</definedName>
    <definedName name="aex_inp_Tier1_paid_amt_05_curr" localSheetId="2" hidden="1">'[30]ePSM Medical Data Page'!$CS$109</definedName>
    <definedName name="aex_inp_Tier1_paid_amt_05_curr" localSheetId="3" hidden="1">'[30]ePSM Medical Data Page'!$CS$109</definedName>
    <definedName name="aex_inp_Tier1_paid_amt_05_curr" hidden="1">'[32]ePSM Medical Data Page'!$CS$109</definedName>
    <definedName name="aex_inp_Tier1_paid_amt_06_curr" localSheetId="2" hidden="1">'[30]ePSM Medical Data Page'!$CS$130</definedName>
    <definedName name="aex_inp_Tier1_paid_amt_06_curr" localSheetId="3" hidden="1">'[30]ePSM Medical Data Page'!$CS$130</definedName>
    <definedName name="aex_inp_Tier1_paid_amt_06_curr" hidden="1">'[32]ePSM Medical Data Page'!$CS$130</definedName>
    <definedName name="aex_inp_Tier1_paid_amt_07_curr" localSheetId="2" hidden="1">'[30]ePSM Medical Data Page'!$CS$151</definedName>
    <definedName name="aex_inp_Tier1_paid_amt_07_curr" localSheetId="3" hidden="1">'[30]ePSM Medical Data Page'!$CS$151</definedName>
    <definedName name="aex_inp_Tier1_paid_amt_07_curr" hidden="1">'[32]ePSM Medical Data Page'!$CS$151</definedName>
    <definedName name="aex_inp_Tier1_paid_amt_08_curr" localSheetId="2" hidden="1">'[30]ePSM Medical Data Page'!$CS$172</definedName>
    <definedName name="aex_inp_Tier1_paid_amt_08_curr" localSheetId="3" hidden="1">'[30]ePSM Medical Data Page'!$CS$172</definedName>
    <definedName name="aex_inp_Tier1_paid_amt_08_curr" hidden="1">'[32]ePSM Medical Data Page'!$CS$172</definedName>
    <definedName name="aex_inp_Tier1_paid_amt_09_curr" localSheetId="2" hidden="1">'[30]ePSM Medical Data Page'!$CS$193</definedName>
    <definedName name="aex_inp_Tier1_paid_amt_09_curr" localSheetId="3" hidden="1">'[30]ePSM Medical Data Page'!$CS$193</definedName>
    <definedName name="aex_inp_Tier1_paid_amt_09_curr" hidden="1">'[32]ePSM Medical Data Page'!$CS$193</definedName>
    <definedName name="aex_inp_Tier1_paid_amt_10_curr" localSheetId="2" hidden="1">'[30]ePSM Medical Data Page'!$CS$214</definedName>
    <definedName name="aex_inp_Tier1_paid_amt_10_curr" localSheetId="3" hidden="1">'[30]ePSM Medical Data Page'!$CS$214</definedName>
    <definedName name="aex_inp_Tier1_paid_amt_10_curr" hidden="1">'[32]ePSM Medical Data Page'!$CS$214</definedName>
    <definedName name="aex_inp_Tier1_paid_amt_11_curr" localSheetId="2" hidden="1">'[30]ePSM Medical Data Page'!$CS$235</definedName>
    <definedName name="aex_inp_Tier1_paid_amt_11_curr" localSheetId="3" hidden="1">'[30]ePSM Medical Data Page'!$CS$235</definedName>
    <definedName name="aex_inp_Tier1_paid_amt_11_curr" hidden="1">'[32]ePSM Medical Data Page'!$CS$235</definedName>
    <definedName name="aex_inp_Tier1_paid_amt_12_curr" localSheetId="2" hidden="1">'[30]ePSM Medical Data Page'!$CS$256</definedName>
    <definedName name="aex_inp_Tier1_paid_amt_12_curr" localSheetId="3" hidden="1">'[30]ePSM Medical Data Page'!$CS$256</definedName>
    <definedName name="aex_inp_Tier1_paid_amt_12_curr" hidden="1">'[32]ePSM Medical Data Page'!$CS$256</definedName>
    <definedName name="aex_inp_Tier1_paid_amt_13_curr" localSheetId="2" hidden="1">'[30]ePSM Medical Data Page'!$CS$277</definedName>
    <definedName name="aex_inp_Tier1_paid_amt_13_curr" localSheetId="3" hidden="1">'[30]ePSM Medical Data Page'!$CS$277</definedName>
    <definedName name="aex_inp_Tier1_paid_amt_13_curr" hidden="1">'[32]ePSM Medical Data Page'!$CS$277</definedName>
    <definedName name="aex_inp_Tier1_paid_amt_14_curr" localSheetId="2" hidden="1">'[30]ePSM Medical Data Page'!$CS$298</definedName>
    <definedName name="aex_inp_Tier1_paid_amt_14_curr" localSheetId="3" hidden="1">'[30]ePSM Medical Data Page'!$CS$298</definedName>
    <definedName name="aex_inp_Tier1_paid_amt_14_curr" hidden="1">'[32]ePSM Medical Data Page'!$CS$298</definedName>
    <definedName name="aex_inp_Tier1_paid_amt_15_curr" localSheetId="2" hidden="1">'[30]ePSM Medical Data Page'!$CS$319</definedName>
    <definedName name="aex_inp_Tier1_paid_amt_15_curr" localSheetId="3" hidden="1">'[30]ePSM Medical Data Page'!$CS$319</definedName>
    <definedName name="aex_inp_Tier1_paid_amt_15_curr" hidden="1">'[32]ePSM Medical Data Page'!$CS$319</definedName>
    <definedName name="aex_inp_Tier1_paid_amt_16_curr" localSheetId="2" hidden="1">'[30]ePSM Medical Data Page'!$CS$340</definedName>
    <definedName name="aex_inp_Tier1_paid_amt_16_curr" localSheetId="3" hidden="1">'[30]ePSM Medical Data Page'!$CS$340</definedName>
    <definedName name="aex_inp_Tier1_paid_amt_16_curr" hidden="1">'[32]ePSM Medical Data Page'!$CS$340</definedName>
    <definedName name="aex_inp_Tier1_paid_amt_17_curr" localSheetId="2" hidden="1">'[30]ePSM Medical Data Page'!$CS$361</definedName>
    <definedName name="aex_inp_Tier1_paid_amt_17_curr" localSheetId="3" hidden="1">'[30]ePSM Medical Data Page'!$CS$361</definedName>
    <definedName name="aex_inp_Tier1_paid_amt_17_curr" hidden="1">'[32]ePSM Medical Data Page'!$CS$361</definedName>
    <definedName name="aex_inp_Tier1_paid_amt_18_curr" localSheetId="2" hidden="1">'[30]ePSM Medical Data Page'!$CS$382</definedName>
    <definedName name="aex_inp_Tier1_paid_amt_18_curr" localSheetId="3" hidden="1">'[30]ePSM Medical Data Page'!$CS$382</definedName>
    <definedName name="aex_inp_Tier1_paid_amt_18_curr" hidden="1">'[32]ePSM Medical Data Page'!$CS$382</definedName>
    <definedName name="aex_inp_Tier1_paid_amt_19_curr" localSheetId="2" hidden="1">'[30]ePSM Medical Data Page'!$CS$403</definedName>
    <definedName name="aex_inp_Tier1_paid_amt_19_curr" localSheetId="3" hidden="1">'[30]ePSM Medical Data Page'!$CS$403</definedName>
    <definedName name="aex_inp_Tier1_paid_amt_19_curr" hidden="1">'[32]ePSM Medical Data Page'!$CS$403</definedName>
    <definedName name="aex_inp_Tier1_paid_amt_20_curr" localSheetId="2" hidden="1">'[30]ePSM Medical Data Page'!$CS$424</definedName>
    <definedName name="aex_inp_Tier1_paid_amt_20_curr" localSheetId="3" hidden="1">'[30]ePSM Medical Data Page'!$CS$424</definedName>
    <definedName name="aex_inp_Tier1_paid_amt_20_curr" hidden="1">'[32]ePSM Medical Data Page'!$CS$424</definedName>
    <definedName name="aex_inp_Tier1_paid_amt_21_curr" localSheetId="2" hidden="1">'[30]ePSM Medical Data Page'!$CS$445</definedName>
    <definedName name="aex_inp_Tier1_paid_amt_21_curr" localSheetId="3" hidden="1">'[30]ePSM Medical Data Page'!$CS$445</definedName>
    <definedName name="aex_inp_Tier1_paid_amt_21_curr" hidden="1">'[32]ePSM Medical Data Page'!$CS$445</definedName>
    <definedName name="aex_inp_Tier1_paid_amt_22_curr" localSheetId="2" hidden="1">'[30]ePSM Medical Data Page'!$CS$466</definedName>
    <definedName name="aex_inp_Tier1_paid_amt_22_curr" localSheetId="3" hidden="1">'[30]ePSM Medical Data Page'!$CS$466</definedName>
    <definedName name="aex_inp_Tier1_paid_amt_22_curr" hidden="1">'[32]ePSM Medical Data Page'!$CS$466</definedName>
    <definedName name="aex_inp_Tier1_paid_amt_23_curr" localSheetId="2" hidden="1">'[30]ePSM Medical Data Page'!$CS$487</definedName>
    <definedName name="aex_inp_Tier1_paid_amt_23_curr" localSheetId="3" hidden="1">'[30]ePSM Medical Data Page'!$CS$487</definedName>
    <definedName name="aex_inp_Tier1_paid_amt_23_curr" hidden="1">'[32]ePSM Medical Data Page'!$CS$487</definedName>
    <definedName name="aex_inp_Tier1_paid_amt_24_curr" localSheetId="2" hidden="1">'[30]ePSM Medical Data Page'!$CS$508</definedName>
    <definedName name="aex_inp_Tier1_paid_amt_24_curr" localSheetId="3" hidden="1">'[30]ePSM Medical Data Page'!$CS$508</definedName>
    <definedName name="aex_inp_Tier1_paid_amt_24_curr" hidden="1">'[32]ePSM Medical Data Page'!$CS$508</definedName>
    <definedName name="aex_inp_Tier2_admits_00_curr" localSheetId="2" hidden="1">'[30]ePSM Medical Data Page'!$CS$11</definedName>
    <definedName name="aex_inp_Tier2_admits_00_curr" localSheetId="3" hidden="1">'[30]ePSM Medical Data Page'!$CS$11</definedName>
    <definedName name="aex_inp_Tier2_admits_00_curr" hidden="1">'[32]ePSM Medical Data Page'!$CS$11</definedName>
    <definedName name="aex_inp_Tier2_admits_01_curr" localSheetId="2" hidden="1">'[30]ePSM Medical Data Page'!$CS$32</definedName>
    <definedName name="aex_inp_Tier2_admits_01_curr" localSheetId="3" hidden="1">'[30]ePSM Medical Data Page'!$CS$32</definedName>
    <definedName name="aex_inp_Tier2_admits_01_curr" hidden="1">'[32]ePSM Medical Data Page'!$CS$32</definedName>
    <definedName name="aex_inp_Tier2_admits_02_curr" localSheetId="2" hidden="1">'[30]ePSM Medical Data Page'!$CS$53</definedName>
    <definedName name="aex_inp_Tier2_admits_02_curr" localSheetId="3" hidden="1">'[30]ePSM Medical Data Page'!$CS$53</definedName>
    <definedName name="aex_inp_Tier2_admits_02_curr" hidden="1">'[32]ePSM Medical Data Page'!$CS$53</definedName>
    <definedName name="aex_inp_Tier2_admits_03_curr" localSheetId="2" hidden="1">'[30]ePSM Medical Data Page'!$CS$74</definedName>
    <definedName name="aex_inp_Tier2_admits_03_curr" localSheetId="3" hidden="1">'[30]ePSM Medical Data Page'!$CS$74</definedName>
    <definedName name="aex_inp_Tier2_admits_03_curr" hidden="1">'[32]ePSM Medical Data Page'!$CS$74</definedName>
    <definedName name="aex_inp_Tier2_admits_04_curr" localSheetId="2" hidden="1">'[30]ePSM Medical Data Page'!$CS$95</definedName>
    <definedName name="aex_inp_Tier2_admits_04_curr" localSheetId="3" hidden="1">'[30]ePSM Medical Data Page'!$CS$95</definedName>
    <definedName name="aex_inp_Tier2_admits_04_curr" hidden="1">'[32]ePSM Medical Data Page'!$CS$95</definedName>
    <definedName name="aex_inp_Tier2_admits_05_curr" localSheetId="2" hidden="1">'[30]ePSM Medical Data Page'!$CS$116</definedName>
    <definedName name="aex_inp_Tier2_admits_05_curr" localSheetId="3" hidden="1">'[30]ePSM Medical Data Page'!$CS$116</definedName>
    <definedName name="aex_inp_Tier2_admits_05_curr" hidden="1">'[32]ePSM Medical Data Page'!$CS$116</definedName>
    <definedName name="aex_inp_Tier2_admits_06_curr" localSheetId="2" hidden="1">'[30]ePSM Medical Data Page'!$CS$137</definedName>
    <definedName name="aex_inp_Tier2_admits_06_curr" localSheetId="3" hidden="1">'[30]ePSM Medical Data Page'!$CS$137</definedName>
    <definedName name="aex_inp_Tier2_admits_06_curr" hidden="1">'[32]ePSM Medical Data Page'!$CS$137</definedName>
    <definedName name="aex_inp_Tier2_admits_07_curr" localSheetId="2" hidden="1">'[30]ePSM Medical Data Page'!$CS$158</definedName>
    <definedName name="aex_inp_Tier2_admits_07_curr" localSheetId="3" hidden="1">'[30]ePSM Medical Data Page'!$CS$158</definedName>
    <definedName name="aex_inp_Tier2_admits_07_curr" hidden="1">'[32]ePSM Medical Data Page'!$CS$158</definedName>
    <definedName name="aex_inp_Tier2_admits_08_curr" localSheetId="2" hidden="1">'[30]ePSM Medical Data Page'!$CS$179</definedName>
    <definedName name="aex_inp_Tier2_admits_08_curr" localSheetId="3" hidden="1">'[30]ePSM Medical Data Page'!$CS$179</definedName>
    <definedName name="aex_inp_Tier2_admits_08_curr" hidden="1">'[32]ePSM Medical Data Page'!$CS$179</definedName>
    <definedName name="aex_inp_Tier2_admits_09_curr" localSheetId="2" hidden="1">'[30]ePSM Medical Data Page'!$CS$200</definedName>
    <definedName name="aex_inp_Tier2_admits_09_curr" localSheetId="3" hidden="1">'[30]ePSM Medical Data Page'!$CS$200</definedName>
    <definedName name="aex_inp_Tier2_admits_09_curr" hidden="1">'[32]ePSM Medical Data Page'!$CS$200</definedName>
    <definedName name="aex_inp_Tier2_admits_10_curr" localSheetId="2" hidden="1">'[30]ePSM Medical Data Page'!$CS$221</definedName>
    <definedName name="aex_inp_Tier2_admits_10_curr" localSheetId="3" hidden="1">'[30]ePSM Medical Data Page'!$CS$221</definedName>
    <definedName name="aex_inp_Tier2_admits_10_curr" hidden="1">'[32]ePSM Medical Data Page'!$CS$221</definedName>
    <definedName name="aex_inp_Tier2_admits_11_curr" localSheetId="2" hidden="1">'[30]ePSM Medical Data Page'!$CS$242</definedName>
    <definedName name="aex_inp_Tier2_admits_11_curr" localSheetId="3" hidden="1">'[30]ePSM Medical Data Page'!$CS$242</definedName>
    <definedName name="aex_inp_Tier2_admits_11_curr" hidden="1">'[32]ePSM Medical Data Page'!$CS$242</definedName>
    <definedName name="aex_inp_Tier2_admits_12_curr" localSheetId="2" hidden="1">'[30]ePSM Medical Data Page'!$CS$263</definedName>
    <definedName name="aex_inp_Tier2_admits_12_curr" localSheetId="3" hidden="1">'[30]ePSM Medical Data Page'!$CS$263</definedName>
    <definedName name="aex_inp_Tier2_admits_12_curr" hidden="1">'[32]ePSM Medical Data Page'!$CS$263</definedName>
    <definedName name="aex_inp_Tier2_admits_13_curr" localSheetId="2" hidden="1">'[30]ePSM Medical Data Page'!$CS$284</definedName>
    <definedName name="aex_inp_Tier2_admits_13_curr" localSheetId="3" hidden="1">'[30]ePSM Medical Data Page'!$CS$284</definedName>
    <definedName name="aex_inp_Tier2_admits_13_curr" hidden="1">'[32]ePSM Medical Data Page'!$CS$284</definedName>
    <definedName name="aex_inp_Tier2_admits_14_curr" localSheetId="2" hidden="1">'[30]ePSM Medical Data Page'!$CS$305</definedName>
    <definedName name="aex_inp_Tier2_admits_14_curr" localSheetId="3" hidden="1">'[30]ePSM Medical Data Page'!$CS$305</definedName>
    <definedName name="aex_inp_Tier2_admits_14_curr" hidden="1">'[32]ePSM Medical Data Page'!$CS$305</definedName>
    <definedName name="aex_inp_Tier2_admits_15_curr" localSheetId="2" hidden="1">'[30]ePSM Medical Data Page'!$CS$326</definedName>
    <definedName name="aex_inp_Tier2_admits_15_curr" localSheetId="3" hidden="1">'[30]ePSM Medical Data Page'!$CS$326</definedName>
    <definedName name="aex_inp_Tier2_admits_15_curr" hidden="1">'[32]ePSM Medical Data Page'!$CS$326</definedName>
    <definedName name="aex_inp_Tier2_admits_16_curr" localSheetId="2" hidden="1">'[30]ePSM Medical Data Page'!$CS$347</definedName>
    <definedName name="aex_inp_Tier2_admits_16_curr" localSheetId="3" hidden="1">'[30]ePSM Medical Data Page'!$CS$347</definedName>
    <definedName name="aex_inp_Tier2_admits_16_curr" hidden="1">'[32]ePSM Medical Data Page'!$CS$347</definedName>
    <definedName name="aex_inp_Tier2_admits_17_curr" localSheetId="2" hidden="1">'[30]ePSM Medical Data Page'!$CS$368</definedName>
    <definedName name="aex_inp_Tier2_admits_17_curr" localSheetId="3" hidden="1">'[30]ePSM Medical Data Page'!$CS$368</definedName>
    <definedName name="aex_inp_Tier2_admits_17_curr" hidden="1">'[32]ePSM Medical Data Page'!$CS$368</definedName>
    <definedName name="aex_inp_Tier2_admits_18_curr" localSheetId="2" hidden="1">'[30]ePSM Medical Data Page'!$CS$389</definedName>
    <definedName name="aex_inp_Tier2_admits_18_curr" localSheetId="3" hidden="1">'[30]ePSM Medical Data Page'!$CS$389</definedName>
    <definedName name="aex_inp_Tier2_admits_18_curr" hidden="1">'[32]ePSM Medical Data Page'!$CS$389</definedName>
    <definedName name="aex_inp_Tier2_admits_19_curr" localSheetId="2" hidden="1">'[30]ePSM Medical Data Page'!$CS$410</definedName>
    <definedName name="aex_inp_Tier2_admits_19_curr" localSheetId="3" hidden="1">'[30]ePSM Medical Data Page'!$CS$410</definedName>
    <definedName name="aex_inp_Tier2_admits_19_curr" hidden="1">'[32]ePSM Medical Data Page'!$CS$410</definedName>
    <definedName name="aex_inp_Tier2_admits_20_curr" localSheetId="2" hidden="1">'[30]ePSM Medical Data Page'!$CS$431</definedName>
    <definedName name="aex_inp_Tier2_admits_20_curr" localSheetId="3" hidden="1">'[30]ePSM Medical Data Page'!$CS$431</definedName>
    <definedName name="aex_inp_Tier2_admits_20_curr" hidden="1">'[32]ePSM Medical Data Page'!$CS$431</definedName>
    <definedName name="aex_inp_Tier2_admits_21_curr" localSheetId="2" hidden="1">'[30]ePSM Medical Data Page'!$CS$452</definedName>
    <definedName name="aex_inp_Tier2_admits_21_curr" localSheetId="3" hidden="1">'[30]ePSM Medical Data Page'!$CS$452</definedName>
    <definedName name="aex_inp_Tier2_admits_21_curr" hidden="1">'[32]ePSM Medical Data Page'!$CS$452</definedName>
    <definedName name="aex_inp_Tier2_admits_22_curr" localSheetId="2" hidden="1">'[30]ePSM Medical Data Page'!$CS$473</definedName>
    <definedName name="aex_inp_Tier2_admits_22_curr" localSheetId="3" hidden="1">'[30]ePSM Medical Data Page'!$CS$473</definedName>
    <definedName name="aex_inp_Tier2_admits_22_curr" hidden="1">'[32]ePSM Medical Data Page'!$CS$473</definedName>
    <definedName name="aex_inp_Tier2_admits_23_curr" localSheetId="2" hidden="1">'[30]ePSM Medical Data Page'!$CS$494</definedName>
    <definedName name="aex_inp_Tier2_admits_23_curr" localSheetId="3" hidden="1">'[30]ePSM Medical Data Page'!$CS$494</definedName>
    <definedName name="aex_inp_Tier2_admits_23_curr" hidden="1">'[32]ePSM Medical Data Page'!$CS$494</definedName>
    <definedName name="aex_inp_Tier2_admits_24_curr" localSheetId="2" hidden="1">'[30]ePSM Medical Data Page'!$CS$515</definedName>
    <definedName name="aex_inp_Tier2_admits_24_curr" localSheetId="3" hidden="1">'[30]ePSM Medical Data Page'!$CS$515</definedName>
    <definedName name="aex_inp_Tier2_admits_24_curr" hidden="1">'[32]ePSM Medical Data Page'!$CS$515</definedName>
    <definedName name="aex_inp_Tier2_days_00_curr" localSheetId="2" hidden="1">'[30]ePSM Medical Data Page'!$CS$12</definedName>
    <definedName name="aex_inp_Tier2_days_00_curr" localSheetId="3" hidden="1">'[30]ePSM Medical Data Page'!$CS$12</definedName>
    <definedName name="aex_inp_Tier2_days_00_curr" hidden="1">'[32]ePSM Medical Data Page'!$CS$12</definedName>
    <definedName name="aex_inp_Tier2_days_01_curr" localSheetId="2" hidden="1">'[30]ePSM Medical Data Page'!$CS$33</definedName>
    <definedName name="aex_inp_Tier2_days_01_curr" localSheetId="3" hidden="1">'[30]ePSM Medical Data Page'!$CS$33</definedName>
    <definedName name="aex_inp_Tier2_days_01_curr" hidden="1">'[32]ePSM Medical Data Page'!$CS$33</definedName>
    <definedName name="aex_inp_Tier2_days_02_curr" localSheetId="2" hidden="1">'[30]ePSM Medical Data Page'!$CS$54</definedName>
    <definedName name="aex_inp_Tier2_days_02_curr" localSheetId="3" hidden="1">'[30]ePSM Medical Data Page'!$CS$54</definedName>
    <definedName name="aex_inp_Tier2_days_02_curr" hidden="1">'[32]ePSM Medical Data Page'!$CS$54</definedName>
    <definedName name="aex_inp_Tier2_days_03_curr" localSheetId="2" hidden="1">'[30]ePSM Medical Data Page'!$CS$75</definedName>
    <definedName name="aex_inp_Tier2_days_03_curr" localSheetId="3" hidden="1">'[30]ePSM Medical Data Page'!$CS$75</definedName>
    <definedName name="aex_inp_Tier2_days_03_curr" hidden="1">'[32]ePSM Medical Data Page'!$CS$75</definedName>
    <definedName name="aex_inp_Tier2_days_04_curr" localSheetId="2" hidden="1">'[30]ePSM Medical Data Page'!$CS$96</definedName>
    <definedName name="aex_inp_Tier2_days_04_curr" localSheetId="3" hidden="1">'[30]ePSM Medical Data Page'!$CS$96</definedName>
    <definedName name="aex_inp_Tier2_days_04_curr" hidden="1">'[32]ePSM Medical Data Page'!$CS$96</definedName>
    <definedName name="aex_inp_Tier2_days_05_curr" localSheetId="2" hidden="1">'[30]ePSM Medical Data Page'!$CS$117</definedName>
    <definedName name="aex_inp_Tier2_days_05_curr" localSheetId="3" hidden="1">'[30]ePSM Medical Data Page'!$CS$117</definedName>
    <definedName name="aex_inp_Tier2_days_05_curr" hidden="1">'[32]ePSM Medical Data Page'!$CS$117</definedName>
    <definedName name="aex_inp_Tier2_days_06_curr" localSheetId="2" hidden="1">'[30]ePSM Medical Data Page'!$CS$138</definedName>
    <definedName name="aex_inp_Tier2_days_06_curr" localSheetId="3" hidden="1">'[30]ePSM Medical Data Page'!$CS$138</definedName>
    <definedName name="aex_inp_Tier2_days_06_curr" hidden="1">'[32]ePSM Medical Data Page'!$CS$138</definedName>
    <definedName name="aex_inp_Tier2_days_07_curr" localSheetId="2" hidden="1">'[30]ePSM Medical Data Page'!$CS$159</definedName>
    <definedName name="aex_inp_Tier2_days_07_curr" localSheetId="3" hidden="1">'[30]ePSM Medical Data Page'!$CS$159</definedName>
    <definedName name="aex_inp_Tier2_days_07_curr" hidden="1">'[32]ePSM Medical Data Page'!$CS$159</definedName>
    <definedName name="aex_inp_Tier2_days_08_curr" localSheetId="2" hidden="1">'[30]ePSM Medical Data Page'!$CS$180</definedName>
    <definedName name="aex_inp_Tier2_days_08_curr" localSheetId="3" hidden="1">'[30]ePSM Medical Data Page'!$CS$180</definedName>
    <definedName name="aex_inp_Tier2_days_08_curr" hidden="1">'[32]ePSM Medical Data Page'!$CS$180</definedName>
    <definedName name="aex_inp_Tier2_days_09_curr" localSheetId="2" hidden="1">'[30]ePSM Medical Data Page'!$CS$201</definedName>
    <definedName name="aex_inp_Tier2_days_09_curr" localSheetId="3" hidden="1">'[30]ePSM Medical Data Page'!$CS$201</definedName>
    <definedName name="aex_inp_Tier2_days_09_curr" hidden="1">'[32]ePSM Medical Data Page'!$CS$201</definedName>
    <definedName name="aex_inp_Tier2_days_10_curr" localSheetId="2" hidden="1">'[30]ePSM Medical Data Page'!$CS$222</definedName>
    <definedName name="aex_inp_Tier2_days_10_curr" localSheetId="3" hidden="1">'[30]ePSM Medical Data Page'!$CS$222</definedName>
    <definedName name="aex_inp_Tier2_days_10_curr" hidden="1">'[32]ePSM Medical Data Page'!$CS$222</definedName>
    <definedName name="aex_inp_Tier2_days_11_curr" localSheetId="2" hidden="1">'[30]ePSM Medical Data Page'!$CS$243</definedName>
    <definedName name="aex_inp_Tier2_days_11_curr" localSheetId="3" hidden="1">'[30]ePSM Medical Data Page'!$CS$243</definedName>
    <definedName name="aex_inp_Tier2_days_11_curr" hidden="1">'[32]ePSM Medical Data Page'!$CS$243</definedName>
    <definedName name="aex_inp_Tier2_days_12_curr" localSheetId="2" hidden="1">'[30]ePSM Medical Data Page'!$CS$264</definedName>
    <definedName name="aex_inp_Tier2_days_12_curr" localSheetId="3" hidden="1">'[30]ePSM Medical Data Page'!$CS$264</definedName>
    <definedName name="aex_inp_Tier2_days_12_curr" hidden="1">'[32]ePSM Medical Data Page'!$CS$264</definedName>
    <definedName name="aex_inp_Tier2_days_13_curr" localSheetId="2" hidden="1">'[30]ePSM Medical Data Page'!$CS$285</definedName>
    <definedName name="aex_inp_Tier2_days_13_curr" localSheetId="3" hidden="1">'[30]ePSM Medical Data Page'!$CS$285</definedName>
    <definedName name="aex_inp_Tier2_days_13_curr" hidden="1">'[32]ePSM Medical Data Page'!$CS$285</definedName>
    <definedName name="aex_inp_Tier2_days_14_curr" localSheetId="2" hidden="1">'[30]ePSM Medical Data Page'!$CS$306</definedName>
    <definedName name="aex_inp_Tier2_days_14_curr" localSheetId="3" hidden="1">'[30]ePSM Medical Data Page'!$CS$306</definedName>
    <definedName name="aex_inp_Tier2_days_14_curr" hidden="1">'[32]ePSM Medical Data Page'!$CS$306</definedName>
    <definedName name="aex_inp_Tier2_days_15_curr" localSheetId="2" hidden="1">'[30]ePSM Medical Data Page'!$CS$327</definedName>
    <definedName name="aex_inp_Tier2_days_15_curr" localSheetId="3" hidden="1">'[30]ePSM Medical Data Page'!$CS$327</definedName>
    <definedName name="aex_inp_Tier2_days_15_curr" hidden="1">'[32]ePSM Medical Data Page'!$CS$327</definedName>
    <definedName name="aex_inp_Tier2_days_16_curr" localSheetId="2" hidden="1">'[30]ePSM Medical Data Page'!$CS$348</definedName>
    <definedName name="aex_inp_Tier2_days_16_curr" localSheetId="3" hidden="1">'[30]ePSM Medical Data Page'!$CS$348</definedName>
    <definedName name="aex_inp_Tier2_days_16_curr" hidden="1">'[32]ePSM Medical Data Page'!$CS$348</definedName>
    <definedName name="aex_inp_Tier2_days_17_curr" localSheetId="2" hidden="1">'[30]ePSM Medical Data Page'!$CS$369</definedName>
    <definedName name="aex_inp_Tier2_days_17_curr" localSheetId="3" hidden="1">'[30]ePSM Medical Data Page'!$CS$369</definedName>
    <definedName name="aex_inp_Tier2_days_17_curr" hidden="1">'[32]ePSM Medical Data Page'!$CS$369</definedName>
    <definedName name="aex_inp_Tier2_days_18_curr" localSheetId="2" hidden="1">'[30]ePSM Medical Data Page'!$CS$390</definedName>
    <definedName name="aex_inp_Tier2_days_18_curr" localSheetId="3" hidden="1">'[30]ePSM Medical Data Page'!$CS$390</definedName>
    <definedName name="aex_inp_Tier2_days_18_curr" hidden="1">'[32]ePSM Medical Data Page'!$CS$390</definedName>
    <definedName name="aex_inp_Tier2_days_19_curr" localSheetId="2" hidden="1">'[30]ePSM Medical Data Page'!$CS$411</definedName>
    <definedName name="aex_inp_Tier2_days_19_curr" localSheetId="3" hidden="1">'[30]ePSM Medical Data Page'!$CS$411</definedName>
    <definedName name="aex_inp_Tier2_days_19_curr" hidden="1">'[32]ePSM Medical Data Page'!$CS$411</definedName>
    <definedName name="aex_inp_Tier2_days_20_curr" localSheetId="2" hidden="1">'[30]ePSM Medical Data Page'!$CS$432</definedName>
    <definedName name="aex_inp_Tier2_days_20_curr" localSheetId="3" hidden="1">'[30]ePSM Medical Data Page'!$CS$432</definedName>
    <definedName name="aex_inp_Tier2_days_20_curr" hidden="1">'[32]ePSM Medical Data Page'!$CS$432</definedName>
    <definedName name="aex_inp_Tier2_days_21_curr" localSheetId="2" hidden="1">'[30]ePSM Medical Data Page'!$CS$453</definedName>
    <definedName name="aex_inp_Tier2_days_21_curr" localSheetId="3" hidden="1">'[30]ePSM Medical Data Page'!$CS$453</definedName>
    <definedName name="aex_inp_Tier2_days_21_curr" hidden="1">'[32]ePSM Medical Data Page'!$CS$453</definedName>
    <definedName name="aex_inp_Tier2_days_22_curr" localSheetId="2" hidden="1">'[30]ePSM Medical Data Page'!$CS$474</definedName>
    <definedName name="aex_inp_Tier2_days_22_curr" localSheetId="3" hidden="1">'[30]ePSM Medical Data Page'!$CS$474</definedName>
    <definedName name="aex_inp_Tier2_days_22_curr" hidden="1">'[32]ePSM Medical Data Page'!$CS$474</definedName>
    <definedName name="aex_inp_Tier2_days_23_curr" localSheetId="2" hidden="1">'[30]ePSM Medical Data Page'!$CS$495</definedName>
    <definedName name="aex_inp_Tier2_days_23_curr" localSheetId="3" hidden="1">'[30]ePSM Medical Data Page'!$CS$495</definedName>
    <definedName name="aex_inp_Tier2_days_23_curr" hidden="1">'[32]ePSM Medical Data Page'!$CS$495</definedName>
    <definedName name="aex_inp_Tier2_days_24_curr" localSheetId="2" hidden="1">'[30]ePSM Medical Data Page'!$CS$516</definedName>
    <definedName name="aex_inp_Tier2_days_24_curr" localSheetId="3" hidden="1">'[30]ePSM Medical Data Page'!$CS$516</definedName>
    <definedName name="aex_inp_Tier2_days_24_curr" hidden="1">'[32]ePSM Medical Data Page'!$CS$516</definedName>
    <definedName name="aex_inp_Tier2_paid_amt_00_curr" localSheetId="2" hidden="1">'[30]ePSM Medical Data Page'!$CS$9</definedName>
    <definedName name="aex_inp_Tier2_paid_amt_00_curr" localSheetId="3" hidden="1">'[30]ePSM Medical Data Page'!$CS$9</definedName>
    <definedName name="aex_inp_Tier2_paid_amt_00_curr" hidden="1">'[32]ePSM Medical Data Page'!$CS$9</definedName>
    <definedName name="aex_inp_Tier2_paid_amt_01_curr" localSheetId="2" hidden="1">'[30]ePSM Medical Data Page'!$CS$30</definedName>
    <definedName name="aex_inp_Tier2_paid_amt_01_curr" localSheetId="3" hidden="1">'[30]ePSM Medical Data Page'!$CS$30</definedName>
    <definedName name="aex_inp_Tier2_paid_amt_01_curr" hidden="1">'[32]ePSM Medical Data Page'!$CS$30</definedName>
    <definedName name="aex_inp_Tier2_paid_amt_02_curr" localSheetId="2" hidden="1">'[30]ePSM Medical Data Page'!$CS$51</definedName>
    <definedName name="aex_inp_Tier2_paid_amt_02_curr" localSheetId="3" hidden="1">'[30]ePSM Medical Data Page'!$CS$51</definedName>
    <definedName name="aex_inp_Tier2_paid_amt_02_curr" hidden="1">'[32]ePSM Medical Data Page'!$CS$51</definedName>
    <definedName name="aex_inp_Tier2_paid_amt_03_curr" localSheetId="2" hidden="1">'[30]ePSM Medical Data Page'!$CS$72</definedName>
    <definedName name="aex_inp_Tier2_paid_amt_03_curr" localSheetId="3" hidden="1">'[30]ePSM Medical Data Page'!$CS$72</definedName>
    <definedName name="aex_inp_Tier2_paid_amt_03_curr" hidden="1">'[32]ePSM Medical Data Page'!$CS$72</definedName>
    <definedName name="aex_inp_Tier2_paid_amt_04_curr" localSheetId="2" hidden="1">'[30]ePSM Medical Data Page'!$CS$93</definedName>
    <definedName name="aex_inp_Tier2_paid_amt_04_curr" localSheetId="3" hidden="1">'[30]ePSM Medical Data Page'!$CS$93</definedName>
    <definedName name="aex_inp_Tier2_paid_amt_04_curr" hidden="1">'[32]ePSM Medical Data Page'!$CS$93</definedName>
    <definedName name="aex_inp_Tier2_paid_amt_05_curr" localSheetId="2" hidden="1">'[30]ePSM Medical Data Page'!$CS$114</definedName>
    <definedName name="aex_inp_Tier2_paid_amt_05_curr" localSheetId="3" hidden="1">'[30]ePSM Medical Data Page'!$CS$114</definedName>
    <definedName name="aex_inp_Tier2_paid_amt_05_curr" hidden="1">'[32]ePSM Medical Data Page'!$CS$114</definedName>
    <definedName name="aex_inp_Tier2_paid_amt_06_curr" localSheetId="2" hidden="1">'[30]ePSM Medical Data Page'!$CS$135</definedName>
    <definedName name="aex_inp_Tier2_paid_amt_06_curr" localSheetId="3" hidden="1">'[30]ePSM Medical Data Page'!$CS$135</definedName>
    <definedName name="aex_inp_Tier2_paid_amt_06_curr" hidden="1">'[32]ePSM Medical Data Page'!$CS$135</definedName>
    <definedName name="aex_inp_Tier2_paid_amt_07_curr" localSheetId="2" hidden="1">'[30]ePSM Medical Data Page'!$CS$156</definedName>
    <definedName name="aex_inp_Tier2_paid_amt_07_curr" localSheetId="3" hidden="1">'[30]ePSM Medical Data Page'!$CS$156</definedName>
    <definedName name="aex_inp_Tier2_paid_amt_07_curr" hidden="1">'[32]ePSM Medical Data Page'!$CS$156</definedName>
    <definedName name="aex_inp_Tier2_paid_amt_08_curr" localSheetId="2" hidden="1">'[30]ePSM Medical Data Page'!$CS$177</definedName>
    <definedName name="aex_inp_Tier2_paid_amt_08_curr" localSheetId="3" hidden="1">'[30]ePSM Medical Data Page'!$CS$177</definedName>
    <definedName name="aex_inp_Tier2_paid_amt_08_curr" hidden="1">'[32]ePSM Medical Data Page'!$CS$177</definedName>
    <definedName name="aex_inp_Tier2_paid_amt_09_curr" localSheetId="2" hidden="1">'[30]ePSM Medical Data Page'!$CS$198</definedName>
    <definedName name="aex_inp_Tier2_paid_amt_09_curr" localSheetId="3" hidden="1">'[30]ePSM Medical Data Page'!$CS$198</definedName>
    <definedName name="aex_inp_Tier2_paid_amt_09_curr" hidden="1">'[32]ePSM Medical Data Page'!$CS$198</definedName>
    <definedName name="aex_inp_Tier2_paid_amt_10_curr" localSheetId="2" hidden="1">'[30]ePSM Medical Data Page'!$CS$219</definedName>
    <definedName name="aex_inp_Tier2_paid_amt_10_curr" localSheetId="3" hidden="1">'[30]ePSM Medical Data Page'!$CS$219</definedName>
    <definedName name="aex_inp_Tier2_paid_amt_10_curr" hidden="1">'[32]ePSM Medical Data Page'!$CS$219</definedName>
    <definedName name="aex_inp_Tier2_paid_amt_11_curr" localSheetId="2" hidden="1">'[30]ePSM Medical Data Page'!$CS$240</definedName>
    <definedName name="aex_inp_Tier2_paid_amt_11_curr" localSheetId="3" hidden="1">'[30]ePSM Medical Data Page'!$CS$240</definedName>
    <definedName name="aex_inp_Tier2_paid_amt_11_curr" hidden="1">'[32]ePSM Medical Data Page'!$CS$240</definedName>
    <definedName name="aex_inp_Tier2_paid_amt_12_curr" localSheetId="2" hidden="1">'[30]ePSM Medical Data Page'!$CS$261</definedName>
    <definedName name="aex_inp_Tier2_paid_amt_12_curr" localSheetId="3" hidden="1">'[30]ePSM Medical Data Page'!$CS$261</definedName>
    <definedName name="aex_inp_Tier2_paid_amt_12_curr" hidden="1">'[32]ePSM Medical Data Page'!$CS$261</definedName>
    <definedName name="aex_inp_Tier2_paid_amt_13_curr" localSheetId="2" hidden="1">'[30]ePSM Medical Data Page'!$CS$282</definedName>
    <definedName name="aex_inp_Tier2_paid_amt_13_curr" localSheetId="3" hidden="1">'[30]ePSM Medical Data Page'!$CS$282</definedName>
    <definedName name="aex_inp_Tier2_paid_amt_13_curr" hidden="1">'[32]ePSM Medical Data Page'!$CS$282</definedName>
    <definedName name="aex_inp_Tier2_paid_amt_14_curr" localSheetId="2" hidden="1">'[30]ePSM Medical Data Page'!$CS$303</definedName>
    <definedName name="aex_inp_Tier2_paid_amt_14_curr" localSheetId="3" hidden="1">'[30]ePSM Medical Data Page'!$CS$303</definedName>
    <definedName name="aex_inp_Tier2_paid_amt_14_curr" hidden="1">'[32]ePSM Medical Data Page'!$CS$303</definedName>
    <definedName name="aex_inp_Tier2_paid_amt_15_curr" localSheetId="2" hidden="1">'[30]ePSM Medical Data Page'!$CS$324</definedName>
    <definedName name="aex_inp_Tier2_paid_amt_15_curr" localSheetId="3" hidden="1">'[30]ePSM Medical Data Page'!$CS$324</definedName>
    <definedName name="aex_inp_Tier2_paid_amt_15_curr" hidden="1">'[32]ePSM Medical Data Page'!$CS$324</definedName>
    <definedName name="aex_inp_Tier2_paid_amt_16_curr" localSheetId="2" hidden="1">'[30]ePSM Medical Data Page'!$CS$345</definedName>
    <definedName name="aex_inp_Tier2_paid_amt_16_curr" localSheetId="3" hidden="1">'[30]ePSM Medical Data Page'!$CS$345</definedName>
    <definedName name="aex_inp_Tier2_paid_amt_16_curr" hidden="1">'[32]ePSM Medical Data Page'!$CS$345</definedName>
    <definedName name="aex_inp_Tier2_paid_amt_17_curr" localSheetId="2" hidden="1">'[30]ePSM Medical Data Page'!$CS$366</definedName>
    <definedName name="aex_inp_Tier2_paid_amt_17_curr" localSheetId="3" hidden="1">'[30]ePSM Medical Data Page'!$CS$366</definedName>
    <definedName name="aex_inp_Tier2_paid_amt_17_curr" hidden="1">'[32]ePSM Medical Data Page'!$CS$366</definedName>
    <definedName name="aex_inp_Tier2_paid_amt_18_curr" localSheetId="2" hidden="1">'[30]ePSM Medical Data Page'!$CS$387</definedName>
    <definedName name="aex_inp_Tier2_paid_amt_18_curr" localSheetId="3" hidden="1">'[30]ePSM Medical Data Page'!$CS$387</definedName>
    <definedName name="aex_inp_Tier2_paid_amt_18_curr" hidden="1">'[32]ePSM Medical Data Page'!$CS$387</definedName>
    <definedName name="aex_inp_Tier2_paid_amt_19_curr" localSheetId="2" hidden="1">'[30]ePSM Medical Data Page'!$CS$408</definedName>
    <definedName name="aex_inp_Tier2_paid_amt_19_curr" localSheetId="3" hidden="1">'[30]ePSM Medical Data Page'!$CS$408</definedName>
    <definedName name="aex_inp_Tier2_paid_amt_19_curr" hidden="1">'[32]ePSM Medical Data Page'!$CS$408</definedName>
    <definedName name="aex_inp_Tier2_paid_amt_20_curr" localSheetId="2" hidden="1">'[30]ePSM Medical Data Page'!$CS$429</definedName>
    <definedName name="aex_inp_Tier2_paid_amt_20_curr" localSheetId="3" hidden="1">'[30]ePSM Medical Data Page'!$CS$429</definedName>
    <definedName name="aex_inp_Tier2_paid_amt_20_curr" hidden="1">'[32]ePSM Medical Data Page'!$CS$429</definedName>
    <definedName name="aex_inp_Tier2_paid_amt_21_curr" localSheetId="2" hidden="1">'[30]ePSM Medical Data Page'!$CS$450</definedName>
    <definedName name="aex_inp_Tier2_paid_amt_21_curr" localSheetId="3" hidden="1">'[30]ePSM Medical Data Page'!$CS$450</definedName>
    <definedName name="aex_inp_Tier2_paid_amt_21_curr" hidden="1">'[32]ePSM Medical Data Page'!$CS$450</definedName>
    <definedName name="aex_inp_Tier2_paid_amt_22_curr" localSheetId="2" hidden="1">'[30]ePSM Medical Data Page'!$CS$471</definedName>
    <definedName name="aex_inp_Tier2_paid_amt_22_curr" localSheetId="3" hidden="1">'[30]ePSM Medical Data Page'!$CS$471</definedName>
    <definedName name="aex_inp_Tier2_paid_amt_22_curr" hidden="1">'[32]ePSM Medical Data Page'!$CS$471</definedName>
    <definedName name="aex_inp_Tier2_paid_amt_23_curr" localSheetId="2" hidden="1">'[30]ePSM Medical Data Page'!$CS$492</definedName>
    <definedName name="aex_inp_Tier2_paid_amt_23_curr" localSheetId="3" hidden="1">'[30]ePSM Medical Data Page'!$CS$492</definedName>
    <definedName name="aex_inp_Tier2_paid_amt_23_curr" hidden="1">'[32]ePSM Medical Data Page'!$CS$492</definedName>
    <definedName name="aex_inp_Tier2_paid_amt_24_curr" localSheetId="2" hidden="1">'[30]ePSM Medical Data Page'!$CS$513</definedName>
    <definedName name="aex_inp_Tier2_paid_amt_24_curr" localSheetId="3" hidden="1">'[30]ePSM Medical Data Page'!$CS$513</definedName>
    <definedName name="aex_inp_Tier2_paid_amt_24_curr" hidden="1">'[32]ePSM Medical Data Page'!$CS$513</definedName>
    <definedName name="aex_inp_Tier3_admits_00_curr" localSheetId="2" hidden="1">'[30]ePSM Medical Data Page'!$CS$16</definedName>
    <definedName name="aex_inp_Tier3_admits_00_curr" localSheetId="3" hidden="1">'[30]ePSM Medical Data Page'!$CS$16</definedName>
    <definedName name="aex_inp_Tier3_admits_00_curr" hidden="1">'[32]ePSM Medical Data Page'!$CS$16</definedName>
    <definedName name="aex_inp_Tier3_admits_01_curr" localSheetId="2" hidden="1">'[30]ePSM Medical Data Page'!$CS$37</definedName>
    <definedName name="aex_inp_Tier3_admits_01_curr" localSheetId="3" hidden="1">'[30]ePSM Medical Data Page'!$CS$37</definedName>
    <definedName name="aex_inp_Tier3_admits_01_curr" hidden="1">'[32]ePSM Medical Data Page'!$CS$37</definedName>
    <definedName name="aex_inp_Tier3_admits_02_curr" localSheetId="2" hidden="1">'[30]ePSM Medical Data Page'!$CS$58</definedName>
    <definedName name="aex_inp_Tier3_admits_02_curr" localSheetId="3" hidden="1">'[30]ePSM Medical Data Page'!$CS$58</definedName>
    <definedName name="aex_inp_Tier3_admits_02_curr" hidden="1">'[32]ePSM Medical Data Page'!$CS$58</definedName>
    <definedName name="aex_inp_Tier3_admits_03_curr" localSheetId="2" hidden="1">'[30]ePSM Medical Data Page'!$CS$79</definedName>
    <definedName name="aex_inp_Tier3_admits_03_curr" localSheetId="3" hidden="1">'[30]ePSM Medical Data Page'!$CS$79</definedName>
    <definedName name="aex_inp_Tier3_admits_03_curr" hidden="1">'[32]ePSM Medical Data Page'!$CS$79</definedName>
    <definedName name="aex_inp_Tier3_admits_04_curr" localSheetId="2" hidden="1">'[30]ePSM Medical Data Page'!$CS$100</definedName>
    <definedName name="aex_inp_Tier3_admits_04_curr" localSheetId="3" hidden="1">'[30]ePSM Medical Data Page'!$CS$100</definedName>
    <definedName name="aex_inp_Tier3_admits_04_curr" hidden="1">'[32]ePSM Medical Data Page'!$CS$100</definedName>
    <definedName name="aex_inp_Tier3_admits_05_curr" localSheetId="2" hidden="1">'[30]ePSM Medical Data Page'!$CS$121</definedName>
    <definedName name="aex_inp_Tier3_admits_05_curr" localSheetId="3" hidden="1">'[30]ePSM Medical Data Page'!$CS$121</definedName>
    <definedName name="aex_inp_Tier3_admits_05_curr" hidden="1">'[32]ePSM Medical Data Page'!$CS$121</definedName>
    <definedName name="aex_inp_Tier3_admits_06_curr" localSheetId="2" hidden="1">'[30]ePSM Medical Data Page'!$CS$142</definedName>
    <definedName name="aex_inp_Tier3_admits_06_curr" localSheetId="3" hidden="1">'[30]ePSM Medical Data Page'!$CS$142</definedName>
    <definedName name="aex_inp_Tier3_admits_06_curr" hidden="1">'[32]ePSM Medical Data Page'!$CS$142</definedName>
    <definedName name="aex_inp_Tier3_admits_07_curr" localSheetId="2" hidden="1">'[30]ePSM Medical Data Page'!$CS$163</definedName>
    <definedName name="aex_inp_Tier3_admits_07_curr" localSheetId="3" hidden="1">'[30]ePSM Medical Data Page'!$CS$163</definedName>
    <definedName name="aex_inp_Tier3_admits_07_curr" hidden="1">'[32]ePSM Medical Data Page'!$CS$163</definedName>
    <definedName name="aex_inp_Tier3_admits_08_curr" localSheetId="2" hidden="1">'[30]ePSM Medical Data Page'!$CS$184</definedName>
    <definedName name="aex_inp_Tier3_admits_08_curr" localSheetId="3" hidden="1">'[30]ePSM Medical Data Page'!$CS$184</definedName>
    <definedName name="aex_inp_Tier3_admits_08_curr" hidden="1">'[32]ePSM Medical Data Page'!$CS$184</definedName>
    <definedName name="aex_inp_Tier3_admits_09_curr" localSheetId="2" hidden="1">'[30]ePSM Medical Data Page'!$CS$205</definedName>
    <definedName name="aex_inp_Tier3_admits_09_curr" localSheetId="3" hidden="1">'[30]ePSM Medical Data Page'!$CS$205</definedName>
    <definedName name="aex_inp_Tier3_admits_09_curr" hidden="1">'[32]ePSM Medical Data Page'!$CS$205</definedName>
    <definedName name="aex_inp_Tier3_admits_10_curr" localSheetId="2" hidden="1">'[30]ePSM Medical Data Page'!$CS$226</definedName>
    <definedName name="aex_inp_Tier3_admits_10_curr" localSheetId="3" hidden="1">'[30]ePSM Medical Data Page'!$CS$226</definedName>
    <definedName name="aex_inp_Tier3_admits_10_curr" hidden="1">'[32]ePSM Medical Data Page'!$CS$226</definedName>
    <definedName name="aex_inp_Tier3_admits_11_curr" localSheetId="2" hidden="1">'[30]ePSM Medical Data Page'!$CS$247</definedName>
    <definedName name="aex_inp_Tier3_admits_11_curr" localSheetId="3" hidden="1">'[30]ePSM Medical Data Page'!$CS$247</definedName>
    <definedName name="aex_inp_Tier3_admits_11_curr" hidden="1">'[32]ePSM Medical Data Page'!$CS$247</definedName>
    <definedName name="aex_inp_Tier3_admits_12_curr" localSheetId="2" hidden="1">'[30]ePSM Medical Data Page'!$CS$268</definedName>
    <definedName name="aex_inp_Tier3_admits_12_curr" localSheetId="3" hidden="1">'[30]ePSM Medical Data Page'!$CS$268</definedName>
    <definedName name="aex_inp_Tier3_admits_12_curr" hidden="1">'[32]ePSM Medical Data Page'!$CS$268</definedName>
    <definedName name="aex_inp_Tier3_admits_13_curr" localSheetId="2" hidden="1">'[30]ePSM Medical Data Page'!$CS$289</definedName>
    <definedName name="aex_inp_Tier3_admits_13_curr" localSheetId="3" hidden="1">'[30]ePSM Medical Data Page'!$CS$289</definedName>
    <definedName name="aex_inp_Tier3_admits_13_curr" hidden="1">'[32]ePSM Medical Data Page'!$CS$289</definedName>
    <definedName name="aex_inp_Tier3_admits_14_curr" localSheetId="2" hidden="1">'[30]ePSM Medical Data Page'!$CS$310</definedName>
    <definedName name="aex_inp_Tier3_admits_14_curr" localSheetId="3" hidden="1">'[30]ePSM Medical Data Page'!$CS$310</definedName>
    <definedName name="aex_inp_Tier3_admits_14_curr" hidden="1">'[32]ePSM Medical Data Page'!$CS$310</definedName>
    <definedName name="aex_inp_Tier3_admits_15_curr" localSheetId="2" hidden="1">'[30]ePSM Medical Data Page'!$CS$331</definedName>
    <definedName name="aex_inp_Tier3_admits_15_curr" localSheetId="3" hidden="1">'[30]ePSM Medical Data Page'!$CS$331</definedName>
    <definedName name="aex_inp_Tier3_admits_15_curr" hidden="1">'[32]ePSM Medical Data Page'!$CS$331</definedName>
    <definedName name="aex_inp_Tier3_admits_16_curr" localSheetId="2" hidden="1">'[30]ePSM Medical Data Page'!$CS$352</definedName>
    <definedName name="aex_inp_Tier3_admits_16_curr" localSheetId="3" hidden="1">'[30]ePSM Medical Data Page'!$CS$352</definedName>
    <definedName name="aex_inp_Tier3_admits_16_curr" hidden="1">'[32]ePSM Medical Data Page'!$CS$352</definedName>
    <definedName name="aex_inp_Tier3_admits_17_curr" localSheetId="2" hidden="1">'[30]ePSM Medical Data Page'!$CS$373</definedName>
    <definedName name="aex_inp_Tier3_admits_17_curr" localSheetId="3" hidden="1">'[30]ePSM Medical Data Page'!$CS$373</definedName>
    <definedName name="aex_inp_Tier3_admits_17_curr" hidden="1">'[32]ePSM Medical Data Page'!$CS$373</definedName>
    <definedName name="aex_inp_Tier3_admits_18_curr" localSheetId="2" hidden="1">'[30]ePSM Medical Data Page'!$CS$394</definedName>
    <definedName name="aex_inp_Tier3_admits_18_curr" localSheetId="3" hidden="1">'[30]ePSM Medical Data Page'!$CS$394</definedName>
    <definedName name="aex_inp_Tier3_admits_18_curr" hidden="1">'[32]ePSM Medical Data Page'!$CS$394</definedName>
    <definedName name="aex_inp_Tier3_admits_19_curr" localSheetId="2" hidden="1">'[30]ePSM Medical Data Page'!$CS$415</definedName>
    <definedName name="aex_inp_Tier3_admits_19_curr" localSheetId="3" hidden="1">'[30]ePSM Medical Data Page'!$CS$415</definedName>
    <definedName name="aex_inp_Tier3_admits_19_curr" hidden="1">'[32]ePSM Medical Data Page'!$CS$415</definedName>
    <definedName name="aex_inp_Tier3_admits_20_curr" localSheetId="2" hidden="1">'[30]ePSM Medical Data Page'!$CS$436</definedName>
    <definedName name="aex_inp_Tier3_admits_20_curr" localSheetId="3" hidden="1">'[30]ePSM Medical Data Page'!$CS$436</definedName>
    <definedName name="aex_inp_Tier3_admits_20_curr" hidden="1">'[32]ePSM Medical Data Page'!$CS$436</definedName>
    <definedName name="aex_inp_Tier3_admits_21_curr" localSheetId="2" hidden="1">'[30]ePSM Medical Data Page'!$CS$457</definedName>
    <definedName name="aex_inp_Tier3_admits_21_curr" localSheetId="3" hidden="1">'[30]ePSM Medical Data Page'!$CS$457</definedName>
    <definedName name="aex_inp_Tier3_admits_21_curr" hidden="1">'[32]ePSM Medical Data Page'!$CS$457</definedName>
    <definedName name="aex_inp_Tier3_admits_22_curr" localSheetId="2" hidden="1">'[30]ePSM Medical Data Page'!$CS$478</definedName>
    <definedName name="aex_inp_Tier3_admits_22_curr" localSheetId="3" hidden="1">'[30]ePSM Medical Data Page'!$CS$478</definedName>
    <definedName name="aex_inp_Tier3_admits_22_curr" hidden="1">'[32]ePSM Medical Data Page'!$CS$478</definedName>
    <definedName name="aex_inp_Tier3_admits_23_curr" localSheetId="2" hidden="1">'[30]ePSM Medical Data Page'!$CS$499</definedName>
    <definedName name="aex_inp_Tier3_admits_23_curr" localSheetId="3" hidden="1">'[30]ePSM Medical Data Page'!$CS$499</definedName>
    <definedName name="aex_inp_Tier3_admits_23_curr" hidden="1">'[32]ePSM Medical Data Page'!$CS$499</definedName>
    <definedName name="aex_inp_Tier3_admits_24_curr" localSheetId="2" hidden="1">'[30]ePSM Medical Data Page'!$CS$520</definedName>
    <definedName name="aex_inp_Tier3_admits_24_curr" localSheetId="3" hidden="1">'[30]ePSM Medical Data Page'!$CS$520</definedName>
    <definedName name="aex_inp_Tier3_admits_24_curr" hidden="1">'[32]ePSM Medical Data Page'!$CS$520</definedName>
    <definedName name="aex_inp_Tier3_days_00_curr" localSheetId="2" hidden="1">'[30]ePSM Medical Data Page'!$CS$17</definedName>
    <definedName name="aex_inp_Tier3_days_00_curr" localSheetId="3" hidden="1">'[30]ePSM Medical Data Page'!$CS$17</definedName>
    <definedName name="aex_inp_Tier3_days_00_curr" hidden="1">'[32]ePSM Medical Data Page'!$CS$17</definedName>
    <definedName name="aex_inp_Tier3_days_01_curr" localSheetId="2" hidden="1">'[30]ePSM Medical Data Page'!$CS$38</definedName>
    <definedName name="aex_inp_Tier3_days_01_curr" localSheetId="3" hidden="1">'[30]ePSM Medical Data Page'!$CS$38</definedName>
    <definedName name="aex_inp_Tier3_days_01_curr" hidden="1">'[32]ePSM Medical Data Page'!$CS$38</definedName>
    <definedName name="aex_inp_Tier3_days_02_curr" localSheetId="2" hidden="1">'[30]ePSM Medical Data Page'!$CS$59</definedName>
    <definedName name="aex_inp_Tier3_days_02_curr" localSheetId="3" hidden="1">'[30]ePSM Medical Data Page'!$CS$59</definedName>
    <definedName name="aex_inp_Tier3_days_02_curr" hidden="1">'[32]ePSM Medical Data Page'!$CS$59</definedName>
    <definedName name="aex_inp_Tier3_days_03_curr" localSheetId="2" hidden="1">'[30]ePSM Medical Data Page'!$CS$80</definedName>
    <definedName name="aex_inp_Tier3_days_03_curr" localSheetId="3" hidden="1">'[30]ePSM Medical Data Page'!$CS$80</definedName>
    <definedName name="aex_inp_Tier3_days_03_curr" hidden="1">'[32]ePSM Medical Data Page'!$CS$80</definedName>
    <definedName name="aex_inp_Tier3_days_04_curr" localSheetId="2" hidden="1">'[30]ePSM Medical Data Page'!$CS$101</definedName>
    <definedName name="aex_inp_Tier3_days_04_curr" localSheetId="3" hidden="1">'[30]ePSM Medical Data Page'!$CS$101</definedName>
    <definedName name="aex_inp_Tier3_days_04_curr" hidden="1">'[32]ePSM Medical Data Page'!$CS$101</definedName>
    <definedName name="aex_inp_Tier3_days_05_curr" localSheetId="2" hidden="1">'[30]ePSM Medical Data Page'!$CS$122</definedName>
    <definedName name="aex_inp_Tier3_days_05_curr" localSheetId="3" hidden="1">'[30]ePSM Medical Data Page'!$CS$122</definedName>
    <definedName name="aex_inp_Tier3_days_05_curr" hidden="1">'[32]ePSM Medical Data Page'!$CS$122</definedName>
    <definedName name="aex_inp_Tier3_days_06_curr" localSheetId="2" hidden="1">'[30]ePSM Medical Data Page'!$CS$143</definedName>
    <definedName name="aex_inp_Tier3_days_06_curr" localSheetId="3" hidden="1">'[30]ePSM Medical Data Page'!$CS$143</definedName>
    <definedName name="aex_inp_Tier3_days_06_curr" hidden="1">'[32]ePSM Medical Data Page'!$CS$143</definedName>
    <definedName name="aex_inp_Tier3_days_07_curr" localSheetId="2" hidden="1">'[30]ePSM Medical Data Page'!$CS$164</definedName>
    <definedName name="aex_inp_Tier3_days_07_curr" localSheetId="3" hidden="1">'[30]ePSM Medical Data Page'!$CS$164</definedName>
    <definedName name="aex_inp_Tier3_days_07_curr" hidden="1">'[32]ePSM Medical Data Page'!$CS$164</definedName>
    <definedName name="aex_inp_Tier3_days_08_curr" localSheetId="2" hidden="1">'[30]ePSM Medical Data Page'!$CS$185</definedName>
    <definedName name="aex_inp_Tier3_days_08_curr" localSheetId="3" hidden="1">'[30]ePSM Medical Data Page'!$CS$185</definedName>
    <definedName name="aex_inp_Tier3_days_08_curr" hidden="1">'[32]ePSM Medical Data Page'!$CS$185</definedName>
    <definedName name="aex_inp_Tier3_days_09_curr" localSheetId="2" hidden="1">'[30]ePSM Medical Data Page'!$CS$206</definedName>
    <definedName name="aex_inp_Tier3_days_09_curr" localSheetId="3" hidden="1">'[30]ePSM Medical Data Page'!$CS$206</definedName>
    <definedName name="aex_inp_Tier3_days_09_curr" hidden="1">'[32]ePSM Medical Data Page'!$CS$206</definedName>
    <definedName name="aex_inp_Tier3_days_10_curr" localSheetId="2" hidden="1">'[30]ePSM Medical Data Page'!$CS$227</definedName>
    <definedName name="aex_inp_Tier3_days_10_curr" localSheetId="3" hidden="1">'[30]ePSM Medical Data Page'!$CS$227</definedName>
    <definedName name="aex_inp_Tier3_days_10_curr" hidden="1">'[32]ePSM Medical Data Page'!$CS$227</definedName>
    <definedName name="aex_inp_Tier3_days_11_curr" localSheetId="2" hidden="1">'[30]ePSM Medical Data Page'!$CS$248</definedName>
    <definedName name="aex_inp_Tier3_days_11_curr" localSheetId="3" hidden="1">'[30]ePSM Medical Data Page'!$CS$248</definedName>
    <definedName name="aex_inp_Tier3_days_11_curr" hidden="1">'[32]ePSM Medical Data Page'!$CS$248</definedName>
    <definedName name="aex_inp_Tier3_days_12_curr" localSheetId="2" hidden="1">'[30]ePSM Medical Data Page'!$CS$269</definedName>
    <definedName name="aex_inp_Tier3_days_12_curr" localSheetId="3" hidden="1">'[30]ePSM Medical Data Page'!$CS$269</definedName>
    <definedName name="aex_inp_Tier3_days_12_curr" hidden="1">'[32]ePSM Medical Data Page'!$CS$269</definedName>
    <definedName name="aex_inp_Tier3_days_13_curr" localSheetId="2" hidden="1">'[30]ePSM Medical Data Page'!$CS$290</definedName>
    <definedName name="aex_inp_Tier3_days_13_curr" localSheetId="3" hidden="1">'[30]ePSM Medical Data Page'!$CS$290</definedName>
    <definedName name="aex_inp_Tier3_days_13_curr" hidden="1">'[32]ePSM Medical Data Page'!$CS$290</definedName>
    <definedName name="aex_inp_Tier3_days_14_curr" localSheetId="2" hidden="1">'[30]ePSM Medical Data Page'!$CS$311</definedName>
    <definedName name="aex_inp_Tier3_days_14_curr" localSheetId="3" hidden="1">'[30]ePSM Medical Data Page'!$CS$311</definedName>
    <definedName name="aex_inp_Tier3_days_14_curr" hidden="1">'[32]ePSM Medical Data Page'!$CS$311</definedName>
    <definedName name="aex_inp_Tier3_days_15_curr" localSheetId="2" hidden="1">'[30]ePSM Medical Data Page'!$CS$332</definedName>
    <definedName name="aex_inp_Tier3_days_15_curr" localSheetId="3" hidden="1">'[30]ePSM Medical Data Page'!$CS$332</definedName>
    <definedName name="aex_inp_Tier3_days_15_curr" hidden="1">'[32]ePSM Medical Data Page'!$CS$332</definedName>
    <definedName name="aex_inp_Tier3_days_16_curr" localSheetId="2" hidden="1">'[30]ePSM Medical Data Page'!$CS$353</definedName>
    <definedName name="aex_inp_Tier3_days_16_curr" localSheetId="3" hidden="1">'[30]ePSM Medical Data Page'!$CS$353</definedName>
    <definedName name="aex_inp_Tier3_days_16_curr" hidden="1">'[32]ePSM Medical Data Page'!$CS$353</definedName>
    <definedName name="aex_inp_Tier3_days_17_curr" localSheetId="2" hidden="1">'[30]ePSM Medical Data Page'!$CS$374</definedName>
    <definedName name="aex_inp_Tier3_days_17_curr" localSheetId="3" hidden="1">'[30]ePSM Medical Data Page'!$CS$374</definedName>
    <definedName name="aex_inp_Tier3_days_17_curr" hidden="1">'[32]ePSM Medical Data Page'!$CS$374</definedName>
    <definedName name="aex_inp_Tier3_days_18_curr" localSheetId="2" hidden="1">'[30]ePSM Medical Data Page'!$CS$395</definedName>
    <definedName name="aex_inp_Tier3_days_18_curr" localSheetId="3" hidden="1">'[30]ePSM Medical Data Page'!$CS$395</definedName>
    <definedName name="aex_inp_Tier3_days_18_curr" hidden="1">'[32]ePSM Medical Data Page'!$CS$395</definedName>
    <definedName name="aex_inp_Tier3_days_19_curr" localSheetId="2" hidden="1">'[30]ePSM Medical Data Page'!$CS$416</definedName>
    <definedName name="aex_inp_Tier3_days_19_curr" localSheetId="3" hidden="1">'[30]ePSM Medical Data Page'!$CS$416</definedName>
    <definedName name="aex_inp_Tier3_days_19_curr" hidden="1">'[32]ePSM Medical Data Page'!$CS$416</definedName>
    <definedName name="aex_inp_Tier3_days_20_curr" localSheetId="2" hidden="1">'[30]ePSM Medical Data Page'!$CS$437</definedName>
    <definedName name="aex_inp_Tier3_days_20_curr" localSheetId="3" hidden="1">'[30]ePSM Medical Data Page'!$CS$437</definedName>
    <definedName name="aex_inp_Tier3_days_20_curr" hidden="1">'[32]ePSM Medical Data Page'!$CS$437</definedName>
    <definedName name="aex_inp_Tier3_days_21_curr" localSheetId="2" hidden="1">'[30]ePSM Medical Data Page'!$CS$458</definedName>
    <definedName name="aex_inp_Tier3_days_21_curr" localSheetId="3" hidden="1">'[30]ePSM Medical Data Page'!$CS$458</definedName>
    <definedName name="aex_inp_Tier3_days_21_curr" hidden="1">'[32]ePSM Medical Data Page'!$CS$458</definedName>
    <definedName name="aex_inp_Tier3_days_22_curr" localSheetId="2" hidden="1">'[30]ePSM Medical Data Page'!$CS$479</definedName>
    <definedName name="aex_inp_Tier3_days_22_curr" localSheetId="3" hidden="1">'[30]ePSM Medical Data Page'!$CS$479</definedName>
    <definedName name="aex_inp_Tier3_days_22_curr" hidden="1">'[32]ePSM Medical Data Page'!$CS$479</definedName>
    <definedName name="aex_inp_Tier3_days_23_curr" localSheetId="2" hidden="1">'[30]ePSM Medical Data Page'!$CS$500</definedName>
    <definedName name="aex_inp_Tier3_days_23_curr" localSheetId="3" hidden="1">'[30]ePSM Medical Data Page'!$CS$500</definedName>
    <definedName name="aex_inp_Tier3_days_23_curr" hidden="1">'[32]ePSM Medical Data Page'!$CS$500</definedName>
    <definedName name="aex_inp_Tier3_days_24_curr" localSheetId="2" hidden="1">'[30]ePSM Medical Data Page'!$CS$521</definedName>
    <definedName name="aex_inp_Tier3_days_24_curr" localSheetId="3" hidden="1">'[30]ePSM Medical Data Page'!$CS$521</definedName>
    <definedName name="aex_inp_Tier3_days_24_curr" hidden="1">'[32]ePSM Medical Data Page'!$CS$521</definedName>
    <definedName name="aex_inp_Tier3_paid_amt_00_curr" localSheetId="2" hidden="1">'[30]ePSM Medical Data Page'!$CS$14</definedName>
    <definedName name="aex_inp_Tier3_paid_amt_00_curr" localSheetId="3" hidden="1">'[30]ePSM Medical Data Page'!$CS$14</definedName>
    <definedName name="aex_inp_Tier3_paid_amt_00_curr" hidden="1">'[32]ePSM Medical Data Page'!$CS$14</definedName>
    <definedName name="aex_inp_Tier3_paid_amt_01_curr" localSheetId="2" hidden="1">'[30]ePSM Medical Data Page'!$CS$35</definedName>
    <definedName name="aex_inp_Tier3_paid_amt_01_curr" localSheetId="3" hidden="1">'[30]ePSM Medical Data Page'!$CS$35</definedName>
    <definedName name="aex_inp_Tier3_paid_amt_01_curr" hidden="1">'[32]ePSM Medical Data Page'!$CS$35</definedName>
    <definedName name="aex_inp_Tier3_paid_amt_02_curr" localSheetId="2" hidden="1">'[30]ePSM Medical Data Page'!$CS$56</definedName>
    <definedName name="aex_inp_Tier3_paid_amt_02_curr" localSheetId="3" hidden="1">'[30]ePSM Medical Data Page'!$CS$56</definedName>
    <definedName name="aex_inp_Tier3_paid_amt_02_curr" hidden="1">'[32]ePSM Medical Data Page'!$CS$56</definedName>
    <definedName name="aex_inp_Tier3_paid_amt_03_curr" localSheetId="2" hidden="1">'[30]ePSM Medical Data Page'!$CS$77</definedName>
    <definedName name="aex_inp_Tier3_paid_amt_03_curr" localSheetId="3" hidden="1">'[30]ePSM Medical Data Page'!$CS$77</definedName>
    <definedName name="aex_inp_Tier3_paid_amt_03_curr" hidden="1">'[32]ePSM Medical Data Page'!$CS$77</definedName>
    <definedName name="aex_inp_Tier3_paid_amt_04_curr" localSheetId="2" hidden="1">'[30]ePSM Medical Data Page'!$CS$98</definedName>
    <definedName name="aex_inp_Tier3_paid_amt_04_curr" localSheetId="3" hidden="1">'[30]ePSM Medical Data Page'!$CS$98</definedName>
    <definedName name="aex_inp_Tier3_paid_amt_04_curr" hidden="1">'[32]ePSM Medical Data Page'!$CS$98</definedName>
    <definedName name="aex_inp_Tier3_paid_amt_05_curr" localSheetId="2" hidden="1">'[30]ePSM Medical Data Page'!$CS$119</definedName>
    <definedName name="aex_inp_Tier3_paid_amt_05_curr" localSheetId="3" hidden="1">'[30]ePSM Medical Data Page'!$CS$119</definedName>
    <definedName name="aex_inp_Tier3_paid_amt_05_curr" hidden="1">'[32]ePSM Medical Data Page'!$CS$119</definedName>
    <definedName name="aex_inp_Tier3_paid_amt_06_curr" localSheetId="2" hidden="1">'[30]ePSM Medical Data Page'!$CS$140</definedName>
    <definedName name="aex_inp_Tier3_paid_amt_06_curr" localSheetId="3" hidden="1">'[30]ePSM Medical Data Page'!$CS$140</definedName>
    <definedName name="aex_inp_Tier3_paid_amt_06_curr" hidden="1">'[32]ePSM Medical Data Page'!$CS$140</definedName>
    <definedName name="aex_inp_Tier3_paid_amt_07_curr" localSheetId="2" hidden="1">'[30]ePSM Medical Data Page'!$CS$161</definedName>
    <definedName name="aex_inp_Tier3_paid_amt_07_curr" localSheetId="3" hidden="1">'[30]ePSM Medical Data Page'!$CS$161</definedName>
    <definedName name="aex_inp_Tier3_paid_amt_07_curr" hidden="1">'[32]ePSM Medical Data Page'!$CS$161</definedName>
    <definedName name="aex_inp_Tier3_paid_amt_08_curr" localSheetId="2" hidden="1">'[30]ePSM Medical Data Page'!$CS$182</definedName>
    <definedName name="aex_inp_Tier3_paid_amt_08_curr" localSheetId="3" hidden="1">'[30]ePSM Medical Data Page'!$CS$182</definedName>
    <definedName name="aex_inp_Tier3_paid_amt_08_curr" hidden="1">'[32]ePSM Medical Data Page'!$CS$182</definedName>
    <definedName name="aex_inp_Tier3_paid_amt_09_curr" localSheetId="2" hidden="1">'[30]ePSM Medical Data Page'!$CS$203</definedName>
    <definedName name="aex_inp_Tier3_paid_amt_09_curr" localSheetId="3" hidden="1">'[30]ePSM Medical Data Page'!$CS$203</definedName>
    <definedName name="aex_inp_Tier3_paid_amt_09_curr" hidden="1">'[32]ePSM Medical Data Page'!$CS$203</definedName>
    <definedName name="aex_inp_Tier3_paid_amt_10_curr" localSheetId="2" hidden="1">'[30]ePSM Medical Data Page'!$CS$224</definedName>
    <definedName name="aex_inp_Tier3_paid_amt_10_curr" localSheetId="3" hidden="1">'[30]ePSM Medical Data Page'!$CS$224</definedName>
    <definedName name="aex_inp_Tier3_paid_amt_10_curr" hidden="1">'[32]ePSM Medical Data Page'!$CS$224</definedName>
    <definedName name="aex_inp_Tier3_paid_amt_11_curr" localSheetId="2" hidden="1">'[30]ePSM Medical Data Page'!$CS$245</definedName>
    <definedName name="aex_inp_Tier3_paid_amt_11_curr" localSheetId="3" hidden="1">'[30]ePSM Medical Data Page'!$CS$245</definedName>
    <definedName name="aex_inp_Tier3_paid_amt_11_curr" hidden="1">'[32]ePSM Medical Data Page'!$CS$245</definedName>
    <definedName name="aex_inp_Tier3_paid_amt_12_curr" localSheetId="2" hidden="1">'[30]ePSM Medical Data Page'!$CS$266</definedName>
    <definedName name="aex_inp_Tier3_paid_amt_12_curr" localSheetId="3" hidden="1">'[30]ePSM Medical Data Page'!$CS$266</definedName>
    <definedName name="aex_inp_Tier3_paid_amt_12_curr" hidden="1">'[32]ePSM Medical Data Page'!$CS$266</definedName>
    <definedName name="aex_inp_Tier3_paid_amt_13_curr" localSheetId="2" hidden="1">'[30]ePSM Medical Data Page'!$CS$287</definedName>
    <definedName name="aex_inp_Tier3_paid_amt_13_curr" localSheetId="3" hidden="1">'[30]ePSM Medical Data Page'!$CS$287</definedName>
    <definedName name="aex_inp_Tier3_paid_amt_13_curr" hidden="1">'[32]ePSM Medical Data Page'!$CS$287</definedName>
    <definedName name="aex_inp_Tier3_paid_amt_14_curr" localSheetId="2" hidden="1">'[30]ePSM Medical Data Page'!$CS$308</definedName>
    <definedName name="aex_inp_Tier3_paid_amt_14_curr" localSheetId="3" hidden="1">'[30]ePSM Medical Data Page'!$CS$308</definedName>
    <definedName name="aex_inp_Tier3_paid_amt_14_curr" hidden="1">'[32]ePSM Medical Data Page'!$CS$308</definedName>
    <definedName name="aex_inp_Tier3_paid_amt_15_curr" localSheetId="2" hidden="1">'[30]ePSM Medical Data Page'!$CS$329</definedName>
    <definedName name="aex_inp_Tier3_paid_amt_15_curr" localSheetId="3" hidden="1">'[30]ePSM Medical Data Page'!$CS$329</definedName>
    <definedName name="aex_inp_Tier3_paid_amt_15_curr" hidden="1">'[32]ePSM Medical Data Page'!$CS$329</definedName>
    <definedName name="aex_inp_Tier3_paid_amt_16_curr" localSheetId="2" hidden="1">'[30]ePSM Medical Data Page'!$CS$350</definedName>
    <definedName name="aex_inp_Tier3_paid_amt_16_curr" localSheetId="3" hidden="1">'[30]ePSM Medical Data Page'!$CS$350</definedName>
    <definedName name="aex_inp_Tier3_paid_amt_16_curr" hidden="1">'[32]ePSM Medical Data Page'!$CS$350</definedName>
    <definedName name="aex_inp_Tier3_paid_amt_17_curr" localSheetId="2" hidden="1">'[30]ePSM Medical Data Page'!$CS$371</definedName>
    <definedName name="aex_inp_Tier3_paid_amt_17_curr" localSheetId="3" hidden="1">'[30]ePSM Medical Data Page'!$CS$371</definedName>
    <definedName name="aex_inp_Tier3_paid_amt_17_curr" hidden="1">'[32]ePSM Medical Data Page'!$CS$371</definedName>
    <definedName name="aex_inp_Tier3_paid_amt_18_curr" localSheetId="2" hidden="1">'[30]ePSM Medical Data Page'!$CS$392</definedName>
    <definedName name="aex_inp_Tier3_paid_amt_18_curr" localSheetId="3" hidden="1">'[30]ePSM Medical Data Page'!$CS$392</definedName>
    <definedName name="aex_inp_Tier3_paid_amt_18_curr" hidden="1">'[32]ePSM Medical Data Page'!$CS$392</definedName>
    <definedName name="aex_inp_Tier3_paid_amt_19_curr" localSheetId="2" hidden="1">'[30]ePSM Medical Data Page'!$CS$413</definedName>
    <definedName name="aex_inp_Tier3_paid_amt_19_curr" localSheetId="3" hidden="1">'[30]ePSM Medical Data Page'!$CS$413</definedName>
    <definedName name="aex_inp_Tier3_paid_amt_19_curr" hidden="1">'[32]ePSM Medical Data Page'!$CS$413</definedName>
    <definedName name="aex_inp_Tier3_paid_amt_20_curr" localSheetId="2" hidden="1">'[30]ePSM Medical Data Page'!$CS$434</definedName>
    <definedName name="aex_inp_Tier3_paid_amt_20_curr" localSheetId="3" hidden="1">'[30]ePSM Medical Data Page'!$CS$434</definedName>
    <definedName name="aex_inp_Tier3_paid_amt_20_curr" hidden="1">'[32]ePSM Medical Data Page'!$CS$434</definedName>
    <definedName name="aex_inp_Tier3_paid_amt_21_curr" localSheetId="2" hidden="1">'[30]ePSM Medical Data Page'!$CS$455</definedName>
    <definedName name="aex_inp_Tier3_paid_amt_21_curr" localSheetId="3" hidden="1">'[30]ePSM Medical Data Page'!$CS$455</definedName>
    <definedName name="aex_inp_Tier3_paid_amt_21_curr" hidden="1">'[32]ePSM Medical Data Page'!$CS$455</definedName>
    <definedName name="aex_inp_Tier3_paid_amt_22_curr" localSheetId="2" hidden="1">'[30]ePSM Medical Data Page'!$CS$476</definedName>
    <definedName name="aex_inp_Tier3_paid_amt_22_curr" localSheetId="3" hidden="1">'[30]ePSM Medical Data Page'!$CS$476</definedName>
    <definedName name="aex_inp_Tier3_paid_amt_22_curr" hidden="1">'[32]ePSM Medical Data Page'!$CS$476</definedName>
    <definedName name="aex_inp_Tier3_paid_amt_23_curr" localSheetId="2" hidden="1">'[30]ePSM Medical Data Page'!$CS$497</definedName>
    <definedName name="aex_inp_Tier3_paid_amt_23_curr" localSheetId="3" hidden="1">'[30]ePSM Medical Data Page'!$CS$497</definedName>
    <definedName name="aex_inp_Tier3_paid_amt_23_curr" hidden="1">'[32]ePSM Medical Data Page'!$CS$497</definedName>
    <definedName name="aex_inp_Tier3_paid_amt_24_curr" localSheetId="2" hidden="1">'[30]ePSM Medical Data Page'!$CS$518</definedName>
    <definedName name="aex_inp_Tier3_paid_amt_24_curr" localSheetId="3" hidden="1">'[30]ePSM Medical Data Page'!$CS$518</definedName>
    <definedName name="aex_inp_Tier3_paid_amt_24_curr" hidden="1">'[32]ePSM Medical Data Page'!$CS$518</definedName>
    <definedName name="Aex_IP_MDC_Range" localSheetId="5" hidden="1">#REF!</definedName>
    <definedName name="Aex_IP_MDC_Range" localSheetId="1" hidden="1">#REF!</definedName>
    <definedName name="Aex_IP_MDC_Range" localSheetId="2" hidden="1">#REF!</definedName>
    <definedName name="Aex_IP_MDC_Range" localSheetId="3" hidden="1">#REF!</definedName>
    <definedName name="Aex_IP_MDC_Range" hidden="1">#REF!</definedName>
    <definedName name="aex_Med_MDC_cd_00_curr" localSheetId="2" hidden="1">'[30]ePSM Medical Data Page'!$CS$3</definedName>
    <definedName name="aex_Med_MDC_cd_00_curr" localSheetId="3" hidden="1">'[30]ePSM Medical Data Page'!$CS$3</definedName>
    <definedName name="aex_Med_MDC_cd_00_curr" hidden="1">'[32]ePSM Medical Data Page'!$CS$3</definedName>
    <definedName name="aex_Med_MDC_cd_01_curr" localSheetId="2" hidden="1">'[30]ePSM Medical Data Page'!$CS$24</definedName>
    <definedName name="aex_Med_MDC_cd_01_curr" localSheetId="3" hidden="1">'[30]ePSM Medical Data Page'!$CS$24</definedName>
    <definedName name="aex_Med_MDC_cd_01_curr" hidden="1">'[32]ePSM Medical Data Page'!$CS$24</definedName>
    <definedName name="aex_Med_MDC_cd_02_curr" localSheetId="2" hidden="1">'[30]ePSM Medical Data Page'!$CS$45</definedName>
    <definedName name="aex_Med_MDC_cd_02_curr" localSheetId="3" hidden="1">'[30]ePSM Medical Data Page'!$CS$45</definedName>
    <definedName name="aex_Med_MDC_cd_02_curr" hidden="1">'[32]ePSM Medical Data Page'!$CS$45</definedName>
    <definedName name="aex_Med_MDC_cd_03_curr" localSheetId="2" hidden="1">'[30]ePSM Medical Data Page'!$CS$66</definedName>
    <definedName name="aex_Med_MDC_cd_03_curr" localSheetId="3" hidden="1">'[30]ePSM Medical Data Page'!$CS$66</definedName>
    <definedName name="aex_Med_MDC_cd_03_curr" hidden="1">'[32]ePSM Medical Data Page'!$CS$66</definedName>
    <definedName name="aex_Med_MDC_cd_04_curr" localSheetId="2" hidden="1">'[30]ePSM Medical Data Page'!$CS$87</definedName>
    <definedName name="aex_Med_MDC_cd_04_curr" localSheetId="3" hidden="1">'[30]ePSM Medical Data Page'!$CS$87</definedName>
    <definedName name="aex_Med_MDC_cd_04_curr" hidden="1">'[32]ePSM Medical Data Page'!$CS$87</definedName>
    <definedName name="aex_Med_MDC_cd_05_curr" localSheetId="2" hidden="1">'[30]ePSM Medical Data Page'!$CS$108</definedName>
    <definedName name="aex_Med_MDC_cd_05_curr" localSheetId="3" hidden="1">'[30]ePSM Medical Data Page'!$CS$108</definedName>
    <definedName name="aex_Med_MDC_cd_05_curr" hidden="1">'[32]ePSM Medical Data Page'!$CS$108</definedName>
    <definedName name="aex_Med_MDC_cd_06_curr" localSheetId="2" hidden="1">'[30]ePSM Medical Data Page'!$CS$129</definedName>
    <definedName name="aex_Med_MDC_cd_06_curr" localSheetId="3" hidden="1">'[30]ePSM Medical Data Page'!$CS$129</definedName>
    <definedName name="aex_Med_MDC_cd_06_curr" hidden="1">'[32]ePSM Medical Data Page'!$CS$129</definedName>
    <definedName name="aex_Med_MDC_cd_07_curr" localSheetId="2" hidden="1">'[30]ePSM Medical Data Page'!$CS$150</definedName>
    <definedName name="aex_Med_MDC_cd_07_curr" localSheetId="3" hidden="1">'[30]ePSM Medical Data Page'!$CS$150</definedName>
    <definedName name="aex_Med_MDC_cd_07_curr" hidden="1">'[32]ePSM Medical Data Page'!$CS$150</definedName>
    <definedName name="aex_Med_MDC_cd_08_curr" localSheetId="2" hidden="1">'[30]ePSM Medical Data Page'!$CS$171</definedName>
    <definedName name="aex_Med_MDC_cd_08_curr" localSheetId="3" hidden="1">'[30]ePSM Medical Data Page'!$CS$171</definedName>
    <definedName name="aex_Med_MDC_cd_08_curr" hidden="1">'[32]ePSM Medical Data Page'!$CS$171</definedName>
    <definedName name="aex_Med_MDC_cd_09_curr" localSheetId="2" hidden="1">'[30]ePSM Medical Data Page'!$CS$192</definedName>
    <definedName name="aex_Med_MDC_cd_09_curr" localSheetId="3" hidden="1">'[30]ePSM Medical Data Page'!$CS$192</definedName>
    <definedName name="aex_Med_MDC_cd_09_curr" hidden="1">'[32]ePSM Medical Data Page'!$CS$192</definedName>
    <definedName name="aex_Med_MDC_cd_10_curr" localSheetId="2" hidden="1">'[30]ePSM Medical Data Page'!$CS$213</definedName>
    <definedName name="aex_Med_MDC_cd_10_curr" localSheetId="3" hidden="1">'[30]ePSM Medical Data Page'!$CS$213</definedName>
    <definedName name="aex_Med_MDC_cd_10_curr" hidden="1">'[32]ePSM Medical Data Page'!$CS$213</definedName>
    <definedName name="aex_Med_MDC_cd_11_curr" localSheetId="2" hidden="1">'[30]ePSM Medical Data Page'!$CS$234</definedName>
    <definedName name="aex_Med_MDC_cd_11_curr" localSheetId="3" hidden="1">'[30]ePSM Medical Data Page'!$CS$234</definedName>
    <definedName name="aex_Med_MDC_cd_11_curr" hidden="1">'[32]ePSM Medical Data Page'!$CS$234</definedName>
    <definedName name="aex_Med_MDC_cd_12_curr" localSheetId="2" hidden="1">'[30]ePSM Medical Data Page'!$CS$255</definedName>
    <definedName name="aex_Med_MDC_cd_12_curr" localSheetId="3" hidden="1">'[30]ePSM Medical Data Page'!$CS$255</definedName>
    <definedName name="aex_Med_MDC_cd_12_curr" hidden="1">'[32]ePSM Medical Data Page'!$CS$255</definedName>
    <definedName name="aex_Med_MDC_cd_13_curr" localSheetId="2" hidden="1">'[30]ePSM Medical Data Page'!$CS$276</definedName>
    <definedName name="aex_Med_MDC_cd_13_curr" localSheetId="3" hidden="1">'[30]ePSM Medical Data Page'!$CS$276</definedName>
    <definedName name="aex_Med_MDC_cd_13_curr" hidden="1">'[32]ePSM Medical Data Page'!$CS$276</definedName>
    <definedName name="aex_Med_MDC_cd_14_curr" localSheetId="2" hidden="1">'[30]ePSM Medical Data Page'!$CS$297</definedName>
    <definedName name="aex_Med_MDC_cd_14_curr" localSheetId="3" hidden="1">'[30]ePSM Medical Data Page'!$CS$297</definedName>
    <definedName name="aex_Med_MDC_cd_14_curr" hidden="1">'[32]ePSM Medical Data Page'!$CS$297</definedName>
    <definedName name="aex_Med_MDC_cd_15_curr" localSheetId="2" hidden="1">'[30]ePSM Medical Data Page'!$CS$318</definedName>
    <definedName name="aex_Med_MDC_cd_15_curr" localSheetId="3" hidden="1">'[30]ePSM Medical Data Page'!$CS$318</definedName>
    <definedName name="aex_Med_MDC_cd_15_curr" hidden="1">'[32]ePSM Medical Data Page'!$CS$318</definedName>
    <definedName name="aex_Med_MDC_cd_16_curr" localSheetId="2" hidden="1">'[30]ePSM Medical Data Page'!$CS$339</definedName>
    <definedName name="aex_Med_MDC_cd_16_curr" localSheetId="3" hidden="1">'[30]ePSM Medical Data Page'!$CS$339</definedName>
    <definedName name="aex_Med_MDC_cd_16_curr" hidden="1">'[32]ePSM Medical Data Page'!$CS$339</definedName>
    <definedName name="aex_Med_MDC_cd_17_curr" localSheetId="2" hidden="1">'[30]ePSM Medical Data Page'!$CS$360</definedName>
    <definedName name="aex_Med_MDC_cd_17_curr" localSheetId="3" hidden="1">'[30]ePSM Medical Data Page'!$CS$360</definedName>
    <definedName name="aex_Med_MDC_cd_17_curr" hidden="1">'[32]ePSM Medical Data Page'!$CS$360</definedName>
    <definedName name="aex_Med_MDC_cd_18_curr" localSheetId="2" hidden="1">'[30]ePSM Medical Data Page'!$CS$381</definedName>
    <definedName name="aex_Med_MDC_cd_18_curr" localSheetId="3" hidden="1">'[30]ePSM Medical Data Page'!$CS$381</definedName>
    <definedName name="aex_Med_MDC_cd_18_curr" hidden="1">'[32]ePSM Medical Data Page'!$CS$381</definedName>
    <definedName name="aex_Med_MDC_cd_19_curr" localSheetId="2" hidden="1">'[30]ePSM Medical Data Page'!$CS$402</definedName>
    <definedName name="aex_Med_MDC_cd_19_curr" localSheetId="3" hidden="1">'[30]ePSM Medical Data Page'!$CS$402</definedName>
    <definedName name="aex_Med_MDC_cd_19_curr" hidden="1">'[32]ePSM Medical Data Page'!$CS$402</definedName>
    <definedName name="aex_Med_MDC_cd_20_curr" localSheetId="2" hidden="1">'[30]ePSM Medical Data Page'!$CS$423</definedName>
    <definedName name="aex_Med_MDC_cd_20_curr" localSheetId="3" hidden="1">'[30]ePSM Medical Data Page'!$CS$423</definedName>
    <definedName name="aex_Med_MDC_cd_20_curr" hidden="1">'[32]ePSM Medical Data Page'!$CS$423</definedName>
    <definedName name="aex_Med_MDC_cd_21_curr" localSheetId="2" hidden="1">'[30]ePSM Medical Data Page'!$CS$444</definedName>
    <definedName name="aex_Med_MDC_cd_21_curr" localSheetId="3" hidden="1">'[30]ePSM Medical Data Page'!$CS$444</definedName>
    <definedName name="aex_Med_MDC_cd_21_curr" hidden="1">'[32]ePSM Medical Data Page'!$CS$444</definedName>
    <definedName name="aex_Med_MDC_cd_22_curr" localSheetId="2" hidden="1">'[30]ePSM Medical Data Page'!$CS$465</definedName>
    <definedName name="aex_Med_MDC_cd_22_curr" localSheetId="3" hidden="1">'[30]ePSM Medical Data Page'!$CS$465</definedName>
    <definedName name="aex_Med_MDC_cd_22_curr" hidden="1">'[32]ePSM Medical Data Page'!$CS$465</definedName>
    <definedName name="aex_Med_MDC_cd_23_curr" localSheetId="2" hidden="1">'[30]ePSM Medical Data Page'!$CS$486</definedName>
    <definedName name="aex_Med_MDC_cd_23_curr" localSheetId="3" hidden="1">'[30]ePSM Medical Data Page'!$CS$486</definedName>
    <definedName name="aex_Med_MDC_cd_23_curr" hidden="1">'[32]ePSM Medical Data Page'!$CS$486</definedName>
    <definedName name="aex_Med_MDC_cd_24_curr" localSheetId="2" hidden="1">'[30]ePSM Medical Data Page'!$CS$507</definedName>
    <definedName name="aex_Med_MDC_cd_24_curr" localSheetId="3" hidden="1">'[30]ePSM Medical Data Page'!$CS$507</definedName>
    <definedName name="aex_Med_MDC_cd_24_curr" hidden="1">'[32]ePSM Medical Data Page'!$CS$507</definedName>
    <definedName name="Aex_Medical_Cost_Category_Range" localSheetId="5" hidden="1">#REF!</definedName>
    <definedName name="Aex_Medical_Cost_Category_Range" localSheetId="1" hidden="1">#REF!</definedName>
    <definedName name="Aex_Medical_Cost_Category_Range" localSheetId="2" hidden="1">#REF!</definedName>
    <definedName name="Aex_Medical_Cost_Category_Range" localSheetId="3" hidden="1">#REF!</definedName>
    <definedName name="Aex_Medical_Cost_Category_Range" hidden="1">#REF!</definedName>
    <definedName name="aex_OOC_Amb_Paid_Amt_curr" localSheetId="2" hidden="1">'[30]ePSM Medical Data Page'!$CG$18</definedName>
    <definedName name="aex_OOC_Amb_Paid_Amt_curr" localSheetId="3" hidden="1">'[30]ePSM Medical Data Page'!$CG$18</definedName>
    <definedName name="aex_OOC_Amb_Paid_Amt_curr" hidden="1">'[32]ePSM Medical Data Page'!$CG$18</definedName>
    <definedName name="aex_OOC_Claimants_curr" localSheetId="2" hidden="1">'[30]ePSM Medical Data Page'!$CG$15</definedName>
    <definedName name="aex_OOC_Claimants_curr" localSheetId="3" hidden="1">'[30]ePSM Medical Data Page'!$CG$15</definedName>
    <definedName name="aex_OOC_Claimants_curr" hidden="1">'[32]ePSM Medical Data Page'!$CG$15</definedName>
    <definedName name="aex_OOC_Inp_Paid_Amt_curr" localSheetId="2" hidden="1">'[30]ePSM Medical Data Page'!$CG$17</definedName>
    <definedName name="aex_OOC_Inp_Paid_Amt_curr" localSheetId="3" hidden="1">'[30]ePSM Medical Data Page'!$CG$17</definedName>
    <definedName name="aex_OOC_Inp_Paid_Amt_curr" hidden="1">'[32]ePSM Medical Data Page'!$CG$17</definedName>
    <definedName name="aex_OOC_Paid_Amt_curr" localSheetId="2" hidden="1">'[30]ePSM Medical Data Page'!$CG$16</definedName>
    <definedName name="aex_OOC_Paid_Amt_curr" localSheetId="3" hidden="1">'[30]ePSM Medical Data Page'!$CG$16</definedName>
    <definedName name="aex_OOC_Paid_Amt_curr" hidden="1">'[32]ePSM Medical Data Page'!$CG$16</definedName>
    <definedName name="aex_OON_paid_amt_amb_surgeries_curr" localSheetId="2" hidden="1">'[30]ePSM Medical Data Page'!$CM$65</definedName>
    <definedName name="aex_OON_paid_amt_amb_surgeries_curr" localSheetId="3" hidden="1">'[30]ePSM Medical Data Page'!$CM$65</definedName>
    <definedName name="aex_OON_paid_amt_amb_surgeries_curr" hidden="1">'[32]ePSM Medical Data Page'!$CM$65</definedName>
    <definedName name="aex_OON_paid_amt_amb_visits_curr" localSheetId="2" hidden="1">'[30]ePSM Medical Data Page'!$CM$17</definedName>
    <definedName name="aex_OON_paid_amt_amb_visits_curr" localSheetId="3" hidden="1">'[30]ePSM Medical Data Page'!$CM$17</definedName>
    <definedName name="aex_OON_paid_amt_amb_visits_curr" hidden="1">'[32]ePSM Medical Data Page'!$CM$17</definedName>
    <definedName name="aex_OON_paid_amt_er_visits_curr" localSheetId="2" hidden="1">'[30]ePSM Medical Data Page'!$CM$25</definedName>
    <definedName name="aex_OON_paid_amt_er_visits_curr" localSheetId="3" hidden="1">'[30]ePSM Medical Data Page'!$CM$25</definedName>
    <definedName name="aex_OON_paid_amt_er_visits_curr" hidden="1">'[32]ePSM Medical Data Page'!$CM$25</definedName>
    <definedName name="aex_OON_paid_amt_home_health_visits_curr" localSheetId="2" hidden="1">'[30]ePSM Medical Data Page'!$CM$105</definedName>
    <definedName name="aex_OON_paid_amt_home_health_visits_curr" localSheetId="3" hidden="1">'[30]ePSM Medical Data Page'!$CM$105</definedName>
    <definedName name="aex_OON_paid_amt_home_health_visits_curr" hidden="1">'[32]ePSM Medical Data Page'!$CM$105</definedName>
    <definedName name="aex_OON_paid_amt_inp_days_curr" localSheetId="2" hidden="1">'[30]ePSM Medical Data Page'!$CM$9</definedName>
    <definedName name="aex_OON_paid_amt_inp_days_curr" localSheetId="3" hidden="1">'[30]ePSM Medical Data Page'!$CM$9</definedName>
    <definedName name="aex_OON_paid_amt_inp_days_curr" hidden="1">'[32]ePSM Medical Data Page'!$CM$9</definedName>
    <definedName name="aex_OON_paid_amt_inp_surgeries_curr" localSheetId="2" hidden="1">'[30]ePSM Medical Data Page'!$CM$57</definedName>
    <definedName name="aex_OON_paid_amt_inp_surgeries_curr" localSheetId="3" hidden="1">'[30]ePSM Medical Data Page'!$CM$57</definedName>
    <definedName name="aex_OON_paid_amt_inp_surgeries_curr" hidden="1">'[32]ePSM Medical Data Page'!$CM$57</definedName>
    <definedName name="aex_OON_paid_amt_lab_services_curr" localSheetId="2" hidden="1">'[30]ePSM Medical Data Page'!$CM$97</definedName>
    <definedName name="aex_OON_paid_amt_lab_services_curr" localSheetId="3" hidden="1">'[30]ePSM Medical Data Page'!$CM$97</definedName>
    <definedName name="aex_OON_paid_amt_lab_services_curr" hidden="1">'[32]ePSM Medical Data Page'!$CM$97</definedName>
    <definedName name="aex_OON_paid_amt_med_rx_curr" localSheetId="2" hidden="1">'[30]ePSM Medical Data Page'!$CM$121</definedName>
    <definedName name="aex_OON_paid_amt_med_rx_curr" localSheetId="3" hidden="1">'[30]ePSM Medical Data Page'!$CM$121</definedName>
    <definedName name="aex_OON_paid_amt_med_rx_curr" hidden="1">'[32]ePSM Medical Data Page'!$CM$121</definedName>
    <definedName name="aex_OON_paid_amt_med_services_visits_curr" localSheetId="2" hidden="1">'[30]ePSM Medical Data Page'!$CM$81</definedName>
    <definedName name="aex_OON_paid_amt_med_services_visits_curr" localSheetId="3" hidden="1">'[30]ePSM Medical Data Page'!$CM$81</definedName>
    <definedName name="aex_OON_paid_amt_med_services_visits_curr" hidden="1">'[32]ePSM Medical Data Page'!$CM$81</definedName>
    <definedName name="aex_OON_paid_amt_mental_health_visits_curr" localSheetId="2" hidden="1">'[30]ePSM Medical Data Page'!$CM$113</definedName>
    <definedName name="aex_OON_paid_amt_mental_health_visits_curr" localSheetId="3" hidden="1">'[30]ePSM Medical Data Page'!$CM$113</definedName>
    <definedName name="aex_OON_paid_amt_mental_health_visits_curr" hidden="1">'[32]ePSM Medical Data Page'!$CM$113</definedName>
    <definedName name="aex_OON_paid_amt_misc_med_curr" localSheetId="2" hidden="1">'[30]ePSM Medical Data Page'!$CM$129</definedName>
    <definedName name="aex_OON_paid_amt_misc_med_curr" localSheetId="3" hidden="1">'[30]ePSM Medical Data Page'!$CM$129</definedName>
    <definedName name="aex_OON_paid_amt_misc_med_curr" hidden="1">'[32]ePSM Medical Data Page'!$CM$129</definedName>
    <definedName name="aex_OON_paid_amt_off_surgeries_curr" localSheetId="2" hidden="1">'[30]ePSM Medical Data Page'!$CM$73</definedName>
    <definedName name="aex_OON_paid_amt_off_surgeries_curr" localSheetId="3" hidden="1">'[30]ePSM Medical Data Page'!$CM$73</definedName>
    <definedName name="aex_OON_paid_amt_off_surgeries_curr" hidden="1">'[32]ePSM Medical Data Page'!$CM$73</definedName>
    <definedName name="aex_OON_paid_amt_other_spec_off_visits_curr" localSheetId="2" hidden="1">'[30]ePSM Medical Data Page'!$CM$41</definedName>
    <definedName name="aex_OON_paid_amt_other_spec_off_visits_curr" localSheetId="3" hidden="1">'[30]ePSM Medical Data Page'!$CM$41</definedName>
    <definedName name="aex_OON_paid_amt_other_spec_off_visits_curr" hidden="1">'[32]ePSM Medical Data Page'!$CM$41</definedName>
    <definedName name="aex_OON_paid_amt_primary_off_visits_curr" localSheetId="2" hidden="1">'[30]ePSM Medical Data Page'!$CM$49</definedName>
    <definedName name="aex_OON_paid_amt_primary_off_visits_curr" localSheetId="3" hidden="1">'[30]ePSM Medical Data Page'!$CM$49</definedName>
    <definedName name="aex_OON_paid_amt_primary_off_visits_curr" hidden="1">'[32]ePSM Medical Data Page'!$CM$49</definedName>
    <definedName name="aex_OON_paid_amt_radiology_services_curr" localSheetId="2" hidden="1">'[30]ePSM Medical Data Page'!$CM$89</definedName>
    <definedName name="aex_OON_paid_amt_radiology_services_curr" localSheetId="3" hidden="1">'[30]ePSM Medical Data Page'!$CM$89</definedName>
    <definedName name="aex_OON_paid_amt_radiology_services_curr" hidden="1">'[32]ePSM Medical Data Page'!$CM$89</definedName>
    <definedName name="aex_OON_paid_amt_spec_off_visits_curr" localSheetId="2" hidden="1">'[30]ePSM Medical Data Page'!$CM$33</definedName>
    <definedName name="aex_OON_paid_amt_spec_off_visits_curr" localSheetId="3" hidden="1">'[30]ePSM Medical Data Page'!$CM$33</definedName>
    <definedName name="aex_OON_paid_amt_spec_off_visits_curr" hidden="1">'[32]ePSM Medical Data Page'!$CM$33</definedName>
    <definedName name="aex_oon_paid_amt_tot_curr" localSheetId="2" hidden="1">'[30]ePSM Medical Data Page'!$CY$9</definedName>
    <definedName name="aex_oon_paid_amt_tot_curr" localSheetId="3" hidden="1">'[30]ePSM Medical Data Page'!$CY$9</definedName>
    <definedName name="aex_oon_paid_amt_tot_curr" hidden="1">'[32]ePSM Medical Data Page'!$CY$9</definedName>
    <definedName name="aex_oon_paid_amt_tot_prior" localSheetId="1" hidden="1">'[36]ePSM Medical Data Page'!$DB$9</definedName>
    <definedName name="aex_oon_paid_amt_tot_prior" localSheetId="2" hidden="1">'[36]ePSM Medical Data Page'!$DB$9</definedName>
    <definedName name="aex_oon_paid_amt_tot_prior" localSheetId="3" hidden="1">'[36]ePSM Medical Data Page'!$DB$9</definedName>
    <definedName name="aex_oon_paid_amt_tot_prior" hidden="1">'[37]ePSM Medical Data Page'!$DB$9</definedName>
    <definedName name="aex_OON_paid_amt_total_curr" localSheetId="2" hidden="1">'[30]ePSM Medical Data Page'!$CM$137</definedName>
    <definedName name="aex_OON_paid_amt_total_curr" localSheetId="3" hidden="1">'[30]ePSM Medical Data Page'!$CM$137</definedName>
    <definedName name="aex_OON_paid_amt_total_curr" hidden="1">'[32]ePSM Medical Data Page'!$CM$137</definedName>
    <definedName name="aex_OON_Util_amb_surgeries_curr" localSheetId="2" hidden="1">'[30]ePSM Medical Data Page'!$CM$66</definedName>
    <definedName name="aex_OON_Util_amb_surgeries_curr" localSheetId="3" hidden="1">'[30]ePSM Medical Data Page'!$CM$66</definedName>
    <definedName name="aex_OON_Util_amb_surgeries_curr" hidden="1">'[32]ePSM Medical Data Page'!$CM$66</definedName>
    <definedName name="aex_OON_Util_amb_visits_curr" localSheetId="2" hidden="1">'[30]ePSM Medical Data Page'!$CM$18</definedName>
    <definedName name="aex_OON_Util_amb_visits_curr" localSheetId="3" hidden="1">'[30]ePSM Medical Data Page'!$CM$18</definedName>
    <definedName name="aex_OON_Util_amb_visits_curr" hidden="1">'[32]ePSM Medical Data Page'!$CM$18</definedName>
    <definedName name="aex_OON_Util_er_visits_curr" localSheetId="2" hidden="1">'[30]ePSM Medical Data Page'!$CM$26</definedName>
    <definedName name="aex_OON_Util_er_visits_curr" localSheetId="3" hidden="1">'[30]ePSM Medical Data Page'!$CM$26</definedName>
    <definedName name="aex_OON_Util_er_visits_curr" hidden="1">'[32]ePSM Medical Data Page'!$CM$26</definedName>
    <definedName name="aex_OON_Util_home_health_visits_curr" localSheetId="2" hidden="1">'[30]ePSM Medical Data Page'!$CM$106</definedName>
    <definedName name="aex_OON_Util_home_health_visits_curr" localSheetId="3" hidden="1">'[30]ePSM Medical Data Page'!$CM$106</definedName>
    <definedName name="aex_OON_Util_home_health_visits_curr" hidden="1">'[32]ePSM Medical Data Page'!$CM$106</definedName>
    <definedName name="aex_OON_Util_inp_days_curr" localSheetId="2" hidden="1">'[30]ePSM Medical Data Page'!$CM$10</definedName>
    <definedName name="aex_OON_Util_inp_days_curr" localSheetId="3" hidden="1">'[30]ePSM Medical Data Page'!$CM$10</definedName>
    <definedName name="aex_OON_Util_inp_days_curr" hidden="1">'[32]ePSM Medical Data Page'!$CM$10</definedName>
    <definedName name="aex_OON_Util_inp_surgeries_curr" localSheetId="2" hidden="1">'[30]ePSM Medical Data Page'!$CM$58</definedName>
    <definedName name="aex_OON_Util_inp_surgeries_curr" localSheetId="3" hidden="1">'[30]ePSM Medical Data Page'!$CM$58</definedName>
    <definedName name="aex_OON_Util_inp_surgeries_curr" hidden="1">'[32]ePSM Medical Data Page'!$CM$58</definedName>
    <definedName name="aex_OON_Util_lab_services_curr" localSheetId="2" hidden="1">'[30]ePSM Medical Data Page'!$CM$98</definedName>
    <definedName name="aex_OON_Util_lab_services_curr" localSheetId="3" hidden="1">'[30]ePSM Medical Data Page'!$CM$98</definedName>
    <definedName name="aex_OON_Util_lab_services_curr" hidden="1">'[32]ePSM Medical Data Page'!$CM$98</definedName>
    <definedName name="aex_OON_Util_med_rx_curr" localSheetId="2" hidden="1">'[30]ePSM Medical Data Page'!$CM$122</definedName>
    <definedName name="aex_OON_Util_med_rx_curr" localSheetId="3" hidden="1">'[30]ePSM Medical Data Page'!$CM$122</definedName>
    <definedName name="aex_OON_Util_med_rx_curr" hidden="1">'[32]ePSM Medical Data Page'!$CM$122</definedName>
    <definedName name="aex_OON_Util_med_services_visits_curr" localSheetId="2" hidden="1">'[30]ePSM Medical Data Page'!$CM$82</definedName>
    <definedName name="aex_OON_Util_med_services_visits_curr" localSheetId="3" hidden="1">'[30]ePSM Medical Data Page'!$CM$82</definedName>
    <definedName name="aex_OON_Util_med_services_visits_curr" hidden="1">'[32]ePSM Medical Data Page'!$CM$82</definedName>
    <definedName name="aex_OON_Util_mental_health_visits_curr" localSheetId="2" hidden="1">'[30]ePSM Medical Data Page'!$CM$114</definedName>
    <definedName name="aex_OON_Util_mental_health_visits_curr" localSheetId="3" hidden="1">'[30]ePSM Medical Data Page'!$CM$114</definedName>
    <definedName name="aex_OON_Util_mental_health_visits_curr" hidden="1">'[32]ePSM Medical Data Page'!$CM$114</definedName>
    <definedName name="aex_OON_Util_misc_med_curr" localSheetId="2" hidden="1">'[30]ePSM Medical Data Page'!$CM$130</definedName>
    <definedName name="aex_OON_Util_misc_med_curr" localSheetId="3" hidden="1">'[30]ePSM Medical Data Page'!$CM$130</definedName>
    <definedName name="aex_OON_Util_misc_med_curr" hidden="1">'[32]ePSM Medical Data Page'!$CM$130</definedName>
    <definedName name="aex_OON_Util_off_surgeries_curr" localSheetId="2" hidden="1">'[30]ePSM Medical Data Page'!$CM$74</definedName>
    <definedName name="aex_OON_Util_off_surgeries_curr" localSheetId="3" hidden="1">'[30]ePSM Medical Data Page'!$CM$74</definedName>
    <definedName name="aex_OON_Util_off_surgeries_curr" hidden="1">'[32]ePSM Medical Data Page'!$CM$74</definedName>
    <definedName name="aex_OON_Util_other_spec_off_visits_curr" localSheetId="2" hidden="1">'[30]ePSM Medical Data Page'!$CM$42</definedName>
    <definedName name="aex_OON_Util_other_spec_off_visits_curr" localSheetId="3" hidden="1">'[30]ePSM Medical Data Page'!$CM$42</definedName>
    <definedName name="aex_OON_Util_other_spec_off_visits_curr" hidden="1">'[32]ePSM Medical Data Page'!$CM$42</definedName>
    <definedName name="aex_OON_Util_primary_off_visits_curr" localSheetId="2" hidden="1">'[30]ePSM Medical Data Page'!$CM$50</definedName>
    <definedName name="aex_OON_Util_primary_off_visits_curr" localSheetId="3" hidden="1">'[30]ePSM Medical Data Page'!$CM$50</definedName>
    <definedName name="aex_OON_Util_primary_off_visits_curr" hidden="1">'[32]ePSM Medical Data Page'!$CM$50</definedName>
    <definedName name="aex_OON_Util_radiology_services_curr" localSheetId="2" hidden="1">'[30]ePSM Medical Data Page'!$CM$90</definedName>
    <definedName name="aex_OON_Util_radiology_services_curr" localSheetId="3" hidden="1">'[30]ePSM Medical Data Page'!$CM$90</definedName>
    <definedName name="aex_OON_Util_radiology_services_curr" hidden="1">'[32]ePSM Medical Data Page'!$CM$90</definedName>
    <definedName name="aex_OON_Util_spec_off_visits_curr" localSheetId="2" hidden="1">'[30]ePSM Medical Data Page'!$CM$34</definedName>
    <definedName name="aex_OON_Util_spec_off_visits_curr" localSheetId="3" hidden="1">'[30]ePSM Medical Data Page'!$CM$34</definedName>
    <definedName name="aex_OON_Util_spec_off_visits_curr" hidden="1">'[32]ePSM Medical Data Page'!$CM$34</definedName>
    <definedName name="aex_OON_Util_total_curr" localSheetId="2" hidden="1">'[30]ePSM Medical Data Page'!$CM$138</definedName>
    <definedName name="aex_OON_Util_total_curr" localSheetId="3" hidden="1">'[30]ePSM Medical Data Page'!$CM$138</definedName>
    <definedName name="aex_OON_Util_total_curr" hidden="1">'[32]ePSM Medical Data Page'!$CM$138</definedName>
    <definedName name="aex_oon_utlilization_tot_curr" localSheetId="2" hidden="1">'[30]ePSM Medical Data Page'!$CY$10</definedName>
    <definedName name="aex_oon_utlilization_tot_curr" localSheetId="3" hidden="1">'[30]ePSM Medical Data Page'!$CY$10</definedName>
    <definedName name="aex_oon_utlilization_tot_curr" hidden="1">'[32]ePSM Medical Data Page'!$CY$10</definedName>
    <definedName name="aex_oon_utlilization_tot_prior" localSheetId="1" hidden="1">'[36]ePSM Medical Data Page'!$DB$10</definedName>
    <definedName name="aex_oon_utlilization_tot_prior" localSheetId="2" hidden="1">'[36]ePSM Medical Data Page'!$DB$10</definedName>
    <definedName name="aex_oon_utlilization_tot_prior" localSheetId="3" hidden="1">'[36]ePSM Medical Data Page'!$DB$10</definedName>
    <definedName name="aex_oon_utlilization_tot_prior" hidden="1">'[37]ePSM Medical Data Page'!$DB$10</definedName>
    <definedName name="Aex_Professional_Experience_Range" localSheetId="5" hidden="1">#REF!</definedName>
    <definedName name="Aex_Professional_Experience_Range" localSheetId="1" hidden="1">#REF!</definedName>
    <definedName name="Aex_Professional_Experience_Range" localSheetId="2" hidden="1">#REF!</definedName>
    <definedName name="Aex_Professional_Experience_Range" localSheetId="3" hidden="1">#REF!</definedName>
    <definedName name="Aex_Professional_Experience_Range" hidden="1">#REF!</definedName>
    <definedName name="aex_Tier1_Amb_Paid_Amt_curr" localSheetId="2" hidden="1">'[30]ePSM Medical Data Page'!$CG$6</definedName>
    <definedName name="aex_Tier1_Amb_Paid_Amt_curr" localSheetId="3" hidden="1">'[30]ePSM Medical Data Page'!$CG$6</definedName>
    <definedName name="aex_Tier1_Amb_Paid_Amt_curr" hidden="1">'[32]ePSM Medical Data Page'!$CG$6</definedName>
    <definedName name="aex_Tier1_Claimants_curr" localSheetId="2" hidden="1">'[30]ePSM Medical Data Page'!$CG$3</definedName>
    <definedName name="aex_Tier1_Claimants_curr" localSheetId="3" hidden="1">'[30]ePSM Medical Data Page'!$CG$3</definedName>
    <definedName name="aex_Tier1_Claimants_curr" hidden="1">'[32]ePSM Medical Data Page'!$CG$3</definedName>
    <definedName name="aex_Tier1_Inp_Paid_Amt_curr" localSheetId="2" hidden="1">'[30]ePSM Medical Data Page'!$CG$5</definedName>
    <definedName name="aex_Tier1_Inp_Paid_Amt_curr" localSheetId="3" hidden="1">'[30]ePSM Medical Data Page'!$CG$5</definedName>
    <definedName name="aex_Tier1_Inp_Paid_Amt_curr" hidden="1">'[32]ePSM Medical Data Page'!$CG$5</definedName>
    <definedName name="aex_Tier1_paid_amt_amb_surgeries_curr" localSheetId="2" hidden="1">'[30]ePSM Medical Data Page'!$CM$59</definedName>
    <definedName name="aex_Tier1_paid_amt_amb_surgeries_curr" localSheetId="3" hidden="1">'[30]ePSM Medical Data Page'!$CM$59</definedName>
    <definedName name="aex_Tier1_paid_amt_amb_surgeries_curr" hidden="1">'[32]ePSM Medical Data Page'!$CM$59</definedName>
    <definedName name="aex_Tier1_paid_amt_amb_visits_curr" localSheetId="2" hidden="1">'[30]ePSM Medical Data Page'!$CM$11</definedName>
    <definedName name="aex_Tier1_paid_amt_amb_visits_curr" localSheetId="3" hidden="1">'[30]ePSM Medical Data Page'!$CM$11</definedName>
    <definedName name="aex_Tier1_paid_amt_amb_visits_curr" hidden="1">'[32]ePSM Medical Data Page'!$CM$11</definedName>
    <definedName name="aex_Tier1_Paid_Amt_curr" localSheetId="2" hidden="1">'[30]ePSM Medical Data Page'!$CG$4</definedName>
    <definedName name="aex_Tier1_Paid_Amt_curr" localSheetId="3" hidden="1">'[30]ePSM Medical Data Page'!$CG$4</definedName>
    <definedName name="aex_Tier1_Paid_Amt_curr" hidden="1">'[32]ePSM Medical Data Page'!$CG$4</definedName>
    <definedName name="aex_Tier1_paid_amt_er_visits_curr" localSheetId="2" hidden="1">'[30]ePSM Medical Data Page'!$CM$19</definedName>
    <definedName name="aex_Tier1_paid_amt_er_visits_curr" localSheetId="3" hidden="1">'[30]ePSM Medical Data Page'!$CM$19</definedName>
    <definedName name="aex_Tier1_paid_amt_er_visits_curr" hidden="1">'[32]ePSM Medical Data Page'!$CM$19</definedName>
    <definedName name="aex_Tier1_paid_amt_home_health_visits_curr" localSheetId="2" hidden="1">'[30]ePSM Medical Data Page'!$CM$99</definedName>
    <definedName name="aex_Tier1_paid_amt_home_health_visits_curr" localSheetId="3" hidden="1">'[30]ePSM Medical Data Page'!$CM$99</definedName>
    <definedName name="aex_Tier1_paid_amt_home_health_visits_curr" hidden="1">'[32]ePSM Medical Data Page'!$CM$99</definedName>
    <definedName name="aex_Tier1_paid_amt_inp_days_curr" localSheetId="2" hidden="1">'[30]ePSM Medical Data Page'!$CM$3</definedName>
    <definedName name="aex_Tier1_paid_amt_inp_days_curr" localSheetId="3" hidden="1">'[30]ePSM Medical Data Page'!$CM$3</definedName>
    <definedName name="aex_Tier1_paid_amt_inp_days_curr" hidden="1">'[32]ePSM Medical Data Page'!$CM$3</definedName>
    <definedName name="aex_Tier1_paid_amt_inp_surgeries_curr" localSheetId="2" hidden="1">'[30]ePSM Medical Data Page'!$CM$51</definedName>
    <definedName name="aex_Tier1_paid_amt_inp_surgeries_curr" localSheetId="3" hidden="1">'[30]ePSM Medical Data Page'!$CM$51</definedName>
    <definedName name="aex_Tier1_paid_amt_inp_surgeries_curr" hidden="1">'[32]ePSM Medical Data Page'!$CM$51</definedName>
    <definedName name="aex_Tier1_paid_amt_lab_services_curr" localSheetId="2" hidden="1">'[30]ePSM Medical Data Page'!$CM$91</definedName>
    <definedName name="aex_Tier1_paid_amt_lab_services_curr" localSheetId="3" hidden="1">'[30]ePSM Medical Data Page'!$CM$91</definedName>
    <definedName name="aex_Tier1_paid_amt_lab_services_curr" hidden="1">'[32]ePSM Medical Data Page'!$CM$91</definedName>
    <definedName name="aex_Tier1_paid_amt_med_rx_curr" localSheetId="2" hidden="1">'[30]ePSM Medical Data Page'!$CM$115</definedName>
    <definedName name="aex_Tier1_paid_amt_med_rx_curr" localSheetId="3" hidden="1">'[30]ePSM Medical Data Page'!$CM$115</definedName>
    <definedName name="aex_Tier1_paid_amt_med_rx_curr" hidden="1">'[32]ePSM Medical Data Page'!$CM$115</definedName>
    <definedName name="aex_Tier1_paid_amt_med_services_visits_curr" localSheetId="2" hidden="1">'[30]ePSM Medical Data Page'!$CM$75</definedName>
    <definedName name="aex_Tier1_paid_amt_med_services_visits_curr" localSheetId="3" hidden="1">'[30]ePSM Medical Data Page'!$CM$75</definedName>
    <definedName name="aex_Tier1_paid_amt_med_services_visits_curr" hidden="1">'[32]ePSM Medical Data Page'!$CM$75</definedName>
    <definedName name="aex_Tier1_paid_amt_mental_health_visits_curr" localSheetId="2" hidden="1">'[30]ePSM Medical Data Page'!$CM$107</definedName>
    <definedName name="aex_Tier1_paid_amt_mental_health_visits_curr" localSheetId="3" hidden="1">'[30]ePSM Medical Data Page'!$CM$107</definedName>
    <definedName name="aex_Tier1_paid_amt_mental_health_visits_curr" hidden="1">'[32]ePSM Medical Data Page'!$CM$107</definedName>
    <definedName name="aex_Tier1_paid_amt_misc_med_curr" localSheetId="2" hidden="1">'[30]ePSM Medical Data Page'!$CM$123</definedName>
    <definedName name="aex_Tier1_paid_amt_misc_med_curr" localSheetId="3" hidden="1">'[30]ePSM Medical Data Page'!$CM$123</definedName>
    <definedName name="aex_Tier1_paid_amt_misc_med_curr" hidden="1">'[32]ePSM Medical Data Page'!$CM$123</definedName>
    <definedName name="aex_Tier1_paid_amt_off_surgeries_curr" localSheetId="2" hidden="1">'[30]ePSM Medical Data Page'!$CM$67</definedName>
    <definedName name="aex_Tier1_paid_amt_off_surgeries_curr" localSheetId="3" hidden="1">'[30]ePSM Medical Data Page'!$CM$67</definedName>
    <definedName name="aex_Tier1_paid_amt_off_surgeries_curr" hidden="1">'[32]ePSM Medical Data Page'!$CM$67</definedName>
    <definedName name="aex_Tier1_paid_amt_other_spec_off_visits_curr" localSheetId="2" hidden="1">'[30]ePSM Medical Data Page'!$CM$35</definedName>
    <definedName name="aex_Tier1_paid_amt_other_spec_off_visits_curr" localSheetId="3" hidden="1">'[30]ePSM Medical Data Page'!$CM$35</definedName>
    <definedName name="aex_Tier1_paid_amt_other_spec_off_visits_curr" hidden="1">'[32]ePSM Medical Data Page'!$CM$35</definedName>
    <definedName name="aex_Tier1_paid_amt_primary_off_visits_curr" localSheetId="2" hidden="1">'[30]ePSM Medical Data Page'!$CM$43</definedName>
    <definedName name="aex_Tier1_paid_amt_primary_off_visits_curr" localSheetId="3" hidden="1">'[30]ePSM Medical Data Page'!$CM$43</definedName>
    <definedName name="aex_Tier1_paid_amt_primary_off_visits_curr" hidden="1">'[32]ePSM Medical Data Page'!$CM$43</definedName>
    <definedName name="aex_Tier1_paid_amt_radiology_services_curr" localSheetId="2" hidden="1">'[30]ePSM Medical Data Page'!$CM$83</definedName>
    <definedName name="aex_Tier1_paid_amt_radiology_services_curr" localSheetId="3" hidden="1">'[30]ePSM Medical Data Page'!$CM$83</definedName>
    <definedName name="aex_Tier1_paid_amt_radiology_services_curr" hidden="1">'[32]ePSM Medical Data Page'!$CM$83</definedName>
    <definedName name="aex_Tier1_paid_amt_spec_off_visits_curr" localSheetId="2" hidden="1">'[30]ePSM Medical Data Page'!$CM$27</definedName>
    <definedName name="aex_Tier1_paid_amt_spec_off_visits_curr" localSheetId="3" hidden="1">'[30]ePSM Medical Data Page'!$CM$27</definedName>
    <definedName name="aex_Tier1_paid_amt_spec_off_visits_curr" hidden="1">'[32]ePSM Medical Data Page'!$CM$27</definedName>
    <definedName name="aex_tier1_paid_amt_tot_curr" localSheetId="2" hidden="1">'[30]ePSM Medical Data Page'!$CY$3</definedName>
    <definedName name="aex_tier1_paid_amt_tot_curr" localSheetId="3" hidden="1">'[30]ePSM Medical Data Page'!$CY$3</definedName>
    <definedName name="aex_tier1_paid_amt_tot_curr" hidden="1">'[32]ePSM Medical Data Page'!$CY$3</definedName>
    <definedName name="aex_tier1_paid_amt_tot_prior" localSheetId="1" hidden="1">'[36]ePSM Medical Data Page'!$DB$3</definedName>
    <definedName name="aex_tier1_paid_amt_tot_prior" localSheetId="2" hidden="1">'[36]ePSM Medical Data Page'!$DB$3</definedName>
    <definedName name="aex_tier1_paid_amt_tot_prior" localSheetId="3" hidden="1">'[36]ePSM Medical Data Page'!$DB$3</definedName>
    <definedName name="aex_tier1_paid_amt_tot_prior" hidden="1">'[37]ePSM Medical Data Page'!$DB$3</definedName>
    <definedName name="aex_Tier1_paid_amt_total_curr" localSheetId="2" hidden="1">'[30]ePSM Medical Data Page'!$CM$131</definedName>
    <definedName name="aex_Tier1_paid_amt_total_curr" localSheetId="3" hidden="1">'[30]ePSM Medical Data Page'!$CM$131</definedName>
    <definedName name="aex_Tier1_paid_amt_total_curr" hidden="1">'[32]ePSM Medical Data Page'!$CM$131</definedName>
    <definedName name="aex_Tier1_Util_amb_surgeries_curr" localSheetId="2" hidden="1">'[30]ePSM Medical Data Page'!$CM$60</definedName>
    <definedName name="aex_Tier1_Util_amb_surgeries_curr" localSheetId="3" hidden="1">'[30]ePSM Medical Data Page'!$CM$60</definedName>
    <definedName name="aex_Tier1_Util_amb_surgeries_curr" hidden="1">'[32]ePSM Medical Data Page'!$CM$60</definedName>
    <definedName name="aex_Tier1_Util_amb_visits_curr" localSheetId="2" hidden="1">'[30]ePSM Medical Data Page'!$CM$12</definedName>
    <definedName name="aex_Tier1_Util_amb_visits_curr" localSheetId="3" hidden="1">'[30]ePSM Medical Data Page'!$CM$12</definedName>
    <definedName name="aex_Tier1_Util_amb_visits_curr" hidden="1">'[32]ePSM Medical Data Page'!$CM$12</definedName>
    <definedName name="aex_Tier1_Util_er_visits_curr" localSheetId="2" hidden="1">'[30]ePSM Medical Data Page'!$CM$20</definedName>
    <definedName name="aex_Tier1_Util_er_visits_curr" localSheetId="3" hidden="1">'[30]ePSM Medical Data Page'!$CM$20</definedName>
    <definedName name="aex_Tier1_Util_er_visits_curr" hidden="1">'[32]ePSM Medical Data Page'!$CM$20</definedName>
    <definedName name="aex_Tier1_Util_home_health_visits_curr" localSheetId="2" hidden="1">'[30]ePSM Medical Data Page'!$CM$100</definedName>
    <definedName name="aex_Tier1_Util_home_health_visits_curr" localSheetId="3" hidden="1">'[30]ePSM Medical Data Page'!$CM$100</definedName>
    <definedName name="aex_Tier1_Util_home_health_visits_curr" hidden="1">'[32]ePSM Medical Data Page'!$CM$100</definedName>
    <definedName name="aex_Tier1_Util_inp_days_curr" localSheetId="2" hidden="1">'[30]ePSM Medical Data Page'!$CM$4</definedName>
    <definedName name="aex_Tier1_Util_inp_days_curr" localSheetId="3" hidden="1">'[30]ePSM Medical Data Page'!$CM$4</definedName>
    <definedName name="aex_Tier1_Util_inp_days_curr" hidden="1">'[32]ePSM Medical Data Page'!$CM$4</definedName>
    <definedName name="aex_Tier1_Util_inp_surgeries_curr" localSheetId="2" hidden="1">'[30]ePSM Medical Data Page'!$CM$52</definedName>
    <definedName name="aex_Tier1_Util_inp_surgeries_curr" localSheetId="3" hidden="1">'[30]ePSM Medical Data Page'!$CM$52</definedName>
    <definedName name="aex_Tier1_Util_inp_surgeries_curr" hidden="1">'[32]ePSM Medical Data Page'!$CM$52</definedName>
    <definedName name="aex_Tier1_Util_lab_services_curr" localSheetId="2" hidden="1">'[30]ePSM Medical Data Page'!$CM$92</definedName>
    <definedName name="aex_Tier1_Util_lab_services_curr" localSheetId="3" hidden="1">'[30]ePSM Medical Data Page'!$CM$92</definedName>
    <definedName name="aex_Tier1_Util_lab_services_curr" hidden="1">'[32]ePSM Medical Data Page'!$CM$92</definedName>
    <definedName name="aex_Tier1_Util_med_rx_curr" localSheetId="2" hidden="1">'[30]ePSM Medical Data Page'!$CM$116</definedName>
    <definedName name="aex_Tier1_Util_med_rx_curr" localSheetId="3" hidden="1">'[30]ePSM Medical Data Page'!$CM$116</definedName>
    <definedName name="aex_Tier1_Util_med_rx_curr" hidden="1">'[32]ePSM Medical Data Page'!$CM$116</definedName>
    <definedName name="aex_Tier1_Util_med_services_visits_curr" localSheetId="2" hidden="1">'[30]ePSM Medical Data Page'!$CM$76</definedName>
    <definedName name="aex_Tier1_Util_med_services_visits_curr" localSheetId="3" hidden="1">'[30]ePSM Medical Data Page'!$CM$76</definedName>
    <definedName name="aex_Tier1_Util_med_services_visits_curr" hidden="1">'[32]ePSM Medical Data Page'!$CM$76</definedName>
    <definedName name="aex_Tier1_Util_mental_health_visits_curr" localSheetId="2" hidden="1">'[30]ePSM Medical Data Page'!$CM$108</definedName>
    <definedName name="aex_Tier1_Util_mental_health_visits_curr" localSheetId="3" hidden="1">'[30]ePSM Medical Data Page'!$CM$108</definedName>
    <definedName name="aex_Tier1_Util_mental_health_visits_curr" hidden="1">'[32]ePSM Medical Data Page'!$CM$108</definedName>
    <definedName name="aex_Tier1_Util_misc_med_curr" localSheetId="2" hidden="1">'[30]ePSM Medical Data Page'!$CM$124</definedName>
    <definedName name="aex_Tier1_Util_misc_med_curr" localSheetId="3" hidden="1">'[30]ePSM Medical Data Page'!$CM$124</definedName>
    <definedName name="aex_Tier1_Util_misc_med_curr" hidden="1">'[32]ePSM Medical Data Page'!$CM$124</definedName>
    <definedName name="aex_Tier1_Util_off_surgeries_curr" localSheetId="2" hidden="1">'[30]ePSM Medical Data Page'!$CM$68</definedName>
    <definedName name="aex_Tier1_Util_off_surgeries_curr" localSheetId="3" hidden="1">'[30]ePSM Medical Data Page'!$CM$68</definedName>
    <definedName name="aex_Tier1_Util_off_surgeries_curr" hidden="1">'[32]ePSM Medical Data Page'!$CM$68</definedName>
    <definedName name="aex_Tier1_Util_other_spec_off_visits_curr" localSheetId="2" hidden="1">'[30]ePSM Medical Data Page'!$CM$36</definedName>
    <definedName name="aex_Tier1_Util_other_spec_off_visits_curr" localSheetId="3" hidden="1">'[30]ePSM Medical Data Page'!$CM$36</definedName>
    <definedName name="aex_Tier1_Util_other_spec_off_visits_curr" hidden="1">'[32]ePSM Medical Data Page'!$CM$36</definedName>
    <definedName name="aex_Tier1_Util_primary_off_visits_curr" localSheetId="2" hidden="1">'[30]ePSM Medical Data Page'!$CM$44</definedName>
    <definedName name="aex_Tier1_Util_primary_off_visits_curr" localSheetId="3" hidden="1">'[30]ePSM Medical Data Page'!$CM$44</definedName>
    <definedName name="aex_Tier1_Util_primary_off_visits_curr" hidden="1">'[32]ePSM Medical Data Page'!$CM$44</definedName>
    <definedName name="aex_Tier1_Util_radiology_services_curr" localSheetId="2" hidden="1">'[30]ePSM Medical Data Page'!$CM$84</definedName>
    <definedName name="aex_Tier1_Util_radiology_services_curr" localSheetId="3" hidden="1">'[30]ePSM Medical Data Page'!$CM$84</definedName>
    <definedName name="aex_Tier1_Util_radiology_services_curr" hidden="1">'[32]ePSM Medical Data Page'!$CM$84</definedName>
    <definedName name="aex_Tier1_Util_spec_off_visits_curr" localSheetId="2" hidden="1">'[30]ePSM Medical Data Page'!$CM$28</definedName>
    <definedName name="aex_Tier1_Util_spec_off_visits_curr" localSheetId="3" hidden="1">'[30]ePSM Medical Data Page'!$CM$28</definedName>
    <definedName name="aex_Tier1_Util_spec_off_visits_curr" hidden="1">'[32]ePSM Medical Data Page'!$CM$28</definedName>
    <definedName name="aex_Tier1_Util_total_curr" localSheetId="2" hidden="1">'[30]ePSM Medical Data Page'!$CM$132</definedName>
    <definedName name="aex_Tier1_Util_total_curr" localSheetId="3" hidden="1">'[30]ePSM Medical Data Page'!$CM$132</definedName>
    <definedName name="aex_Tier1_Util_total_curr" hidden="1">'[32]ePSM Medical Data Page'!$CM$132</definedName>
    <definedName name="aex_tier1_utlilization_tot_curr" localSheetId="2" hidden="1">'[30]ePSM Medical Data Page'!$CY$4</definedName>
    <definedName name="aex_tier1_utlilization_tot_curr" localSheetId="3" hidden="1">'[30]ePSM Medical Data Page'!$CY$4</definedName>
    <definedName name="aex_tier1_utlilization_tot_curr" hidden="1">'[32]ePSM Medical Data Page'!$CY$4</definedName>
    <definedName name="aex_tier1_utlilization_tot_prior" localSheetId="1" hidden="1">'[36]ePSM Medical Data Page'!$DB$4</definedName>
    <definedName name="aex_tier1_utlilization_tot_prior" localSheetId="2" hidden="1">'[36]ePSM Medical Data Page'!$DB$4</definedName>
    <definedName name="aex_tier1_utlilization_tot_prior" localSheetId="3" hidden="1">'[36]ePSM Medical Data Page'!$DB$4</definedName>
    <definedName name="aex_tier1_utlilization_tot_prior" hidden="1">'[37]ePSM Medical Data Page'!$DB$4</definedName>
    <definedName name="aex_Tier2_Amb_Paid_Amt_curr" localSheetId="2" hidden="1">'[30]ePSM Medical Data Page'!$CG$10</definedName>
    <definedName name="aex_Tier2_Amb_Paid_Amt_curr" localSheetId="3" hidden="1">'[30]ePSM Medical Data Page'!$CG$10</definedName>
    <definedName name="aex_Tier2_Amb_Paid_Amt_curr" hidden="1">'[32]ePSM Medical Data Page'!$CG$10</definedName>
    <definedName name="aex_Tier2_Claimants_curr" localSheetId="2" hidden="1">'[30]ePSM Medical Data Page'!$CG$7</definedName>
    <definedName name="aex_Tier2_Claimants_curr" localSheetId="3" hidden="1">'[30]ePSM Medical Data Page'!$CG$7</definedName>
    <definedName name="aex_Tier2_Claimants_curr" hidden="1">'[32]ePSM Medical Data Page'!$CG$7</definedName>
    <definedName name="aex_Tier2_Inp_Paid_Amt_curr" localSheetId="2" hidden="1">'[30]ePSM Medical Data Page'!$CG$9</definedName>
    <definedName name="aex_Tier2_Inp_Paid_Amt_curr" localSheetId="3" hidden="1">'[30]ePSM Medical Data Page'!$CG$9</definedName>
    <definedName name="aex_Tier2_Inp_Paid_Amt_curr" hidden="1">'[32]ePSM Medical Data Page'!$CG$9</definedName>
    <definedName name="aex_Tier2_paid_amt_amb_surgeries_curr" localSheetId="2" hidden="1">'[30]ePSM Medical Data Page'!$CM$61</definedName>
    <definedName name="aex_Tier2_paid_amt_amb_surgeries_curr" localSheetId="3" hidden="1">'[30]ePSM Medical Data Page'!$CM$61</definedName>
    <definedName name="aex_Tier2_paid_amt_amb_surgeries_curr" hidden="1">'[32]ePSM Medical Data Page'!$CM$61</definedName>
    <definedName name="aex_Tier2_paid_amt_amb_visits_curr" localSheetId="2" hidden="1">'[30]ePSM Medical Data Page'!$CM$13</definedName>
    <definedName name="aex_Tier2_paid_amt_amb_visits_curr" localSheetId="3" hidden="1">'[30]ePSM Medical Data Page'!$CM$13</definedName>
    <definedName name="aex_Tier2_paid_amt_amb_visits_curr" hidden="1">'[32]ePSM Medical Data Page'!$CM$13</definedName>
    <definedName name="aex_Tier2_Paid_Amt_curr" localSheetId="2" hidden="1">'[30]ePSM Medical Data Page'!$CG$8</definedName>
    <definedName name="aex_Tier2_Paid_Amt_curr" localSheetId="3" hidden="1">'[30]ePSM Medical Data Page'!$CG$8</definedName>
    <definedName name="aex_Tier2_Paid_Amt_curr" hidden="1">'[32]ePSM Medical Data Page'!$CG$8</definedName>
    <definedName name="aex_Tier2_paid_amt_er_visits_curr" localSheetId="2" hidden="1">'[30]ePSM Medical Data Page'!$CM$21</definedName>
    <definedName name="aex_Tier2_paid_amt_er_visits_curr" localSheetId="3" hidden="1">'[30]ePSM Medical Data Page'!$CM$21</definedName>
    <definedName name="aex_Tier2_paid_amt_er_visits_curr" hidden="1">'[32]ePSM Medical Data Page'!$CM$21</definedName>
    <definedName name="aex_Tier2_paid_amt_home_health_visits_curr" localSheetId="2" hidden="1">'[30]ePSM Medical Data Page'!$CM$101</definedName>
    <definedName name="aex_Tier2_paid_amt_home_health_visits_curr" localSheetId="3" hidden="1">'[30]ePSM Medical Data Page'!$CM$101</definedName>
    <definedName name="aex_Tier2_paid_amt_home_health_visits_curr" hidden="1">'[32]ePSM Medical Data Page'!$CM$101</definedName>
    <definedName name="aex_Tier2_paid_amt_inp_days_curr" localSheetId="2" hidden="1">'[30]ePSM Medical Data Page'!$CM$5</definedName>
    <definedName name="aex_Tier2_paid_amt_inp_days_curr" localSheetId="3" hidden="1">'[30]ePSM Medical Data Page'!$CM$5</definedName>
    <definedName name="aex_Tier2_paid_amt_inp_days_curr" hidden="1">'[32]ePSM Medical Data Page'!$CM$5</definedName>
    <definedName name="aex_Tier2_paid_amt_inp_surgeries_curr" localSheetId="2" hidden="1">'[30]ePSM Medical Data Page'!$CM$53</definedName>
    <definedName name="aex_Tier2_paid_amt_inp_surgeries_curr" localSheetId="3" hidden="1">'[30]ePSM Medical Data Page'!$CM$53</definedName>
    <definedName name="aex_Tier2_paid_amt_inp_surgeries_curr" hidden="1">'[32]ePSM Medical Data Page'!$CM$53</definedName>
    <definedName name="aex_Tier2_paid_amt_lab_services_curr" localSheetId="2" hidden="1">'[30]ePSM Medical Data Page'!$CM$93</definedName>
    <definedName name="aex_Tier2_paid_amt_lab_services_curr" localSheetId="3" hidden="1">'[30]ePSM Medical Data Page'!$CM$93</definedName>
    <definedName name="aex_Tier2_paid_amt_lab_services_curr" hidden="1">'[32]ePSM Medical Data Page'!$CM$93</definedName>
    <definedName name="aex_Tier2_paid_amt_med_rx_curr" localSheetId="2" hidden="1">'[30]ePSM Medical Data Page'!$CM$117</definedName>
    <definedName name="aex_Tier2_paid_amt_med_rx_curr" localSheetId="3" hidden="1">'[30]ePSM Medical Data Page'!$CM$117</definedName>
    <definedName name="aex_Tier2_paid_amt_med_rx_curr" hidden="1">'[32]ePSM Medical Data Page'!$CM$117</definedName>
    <definedName name="aex_Tier2_paid_amt_med_services_visits_curr" localSheetId="2" hidden="1">'[30]ePSM Medical Data Page'!$CM$77</definedName>
    <definedName name="aex_Tier2_paid_amt_med_services_visits_curr" localSheetId="3" hidden="1">'[30]ePSM Medical Data Page'!$CM$77</definedName>
    <definedName name="aex_Tier2_paid_amt_med_services_visits_curr" hidden="1">'[32]ePSM Medical Data Page'!$CM$77</definedName>
    <definedName name="aex_Tier2_paid_amt_mental_health_visits_curr" localSheetId="2" hidden="1">'[30]ePSM Medical Data Page'!$CM$109</definedName>
    <definedName name="aex_Tier2_paid_amt_mental_health_visits_curr" localSheetId="3" hidden="1">'[30]ePSM Medical Data Page'!$CM$109</definedName>
    <definedName name="aex_Tier2_paid_amt_mental_health_visits_curr" hidden="1">'[32]ePSM Medical Data Page'!$CM$109</definedName>
    <definedName name="aex_Tier2_paid_amt_misc_med_curr" localSheetId="2" hidden="1">'[30]ePSM Medical Data Page'!$CM$125</definedName>
    <definedName name="aex_Tier2_paid_amt_misc_med_curr" localSheetId="3" hidden="1">'[30]ePSM Medical Data Page'!$CM$125</definedName>
    <definedName name="aex_Tier2_paid_amt_misc_med_curr" hidden="1">'[32]ePSM Medical Data Page'!$CM$125</definedName>
    <definedName name="aex_Tier2_paid_amt_off_surgeries_curr" localSheetId="2" hidden="1">'[30]ePSM Medical Data Page'!$CM$69</definedName>
    <definedName name="aex_Tier2_paid_amt_off_surgeries_curr" localSheetId="3" hidden="1">'[30]ePSM Medical Data Page'!$CM$69</definedName>
    <definedName name="aex_Tier2_paid_amt_off_surgeries_curr" hidden="1">'[32]ePSM Medical Data Page'!$CM$69</definedName>
    <definedName name="aex_Tier2_paid_amt_other_spec_off_visits_curr" localSheetId="2" hidden="1">'[30]ePSM Medical Data Page'!$CM$37</definedName>
    <definedName name="aex_Tier2_paid_amt_other_spec_off_visits_curr" localSheetId="3" hidden="1">'[30]ePSM Medical Data Page'!$CM$37</definedName>
    <definedName name="aex_Tier2_paid_amt_other_spec_off_visits_curr" hidden="1">'[32]ePSM Medical Data Page'!$CM$37</definedName>
    <definedName name="aex_Tier2_paid_amt_primary_off_visits_curr" localSheetId="2" hidden="1">'[30]ePSM Medical Data Page'!$CM$45</definedName>
    <definedName name="aex_Tier2_paid_amt_primary_off_visits_curr" localSheetId="3" hidden="1">'[30]ePSM Medical Data Page'!$CM$45</definedName>
    <definedName name="aex_Tier2_paid_amt_primary_off_visits_curr" hidden="1">'[32]ePSM Medical Data Page'!$CM$45</definedName>
    <definedName name="aex_Tier2_paid_amt_radiology_services_curr" localSheetId="2" hidden="1">'[30]ePSM Medical Data Page'!$CM$85</definedName>
    <definedName name="aex_Tier2_paid_amt_radiology_services_curr" localSheetId="3" hidden="1">'[30]ePSM Medical Data Page'!$CM$85</definedName>
    <definedName name="aex_Tier2_paid_amt_radiology_services_curr" hidden="1">'[32]ePSM Medical Data Page'!$CM$85</definedName>
    <definedName name="aex_Tier2_paid_amt_spec_off_visits_curr" localSheetId="2" hidden="1">'[30]ePSM Medical Data Page'!$CM$29</definedName>
    <definedName name="aex_Tier2_paid_amt_spec_off_visits_curr" localSheetId="3" hidden="1">'[30]ePSM Medical Data Page'!$CM$29</definedName>
    <definedName name="aex_Tier2_paid_amt_spec_off_visits_curr" hidden="1">'[32]ePSM Medical Data Page'!$CM$29</definedName>
    <definedName name="aex_tier2_paid_amt_tot_curr" localSheetId="2" hidden="1">'[30]ePSM Medical Data Page'!$CY$5</definedName>
    <definedName name="aex_tier2_paid_amt_tot_curr" localSheetId="3" hidden="1">'[30]ePSM Medical Data Page'!$CY$5</definedName>
    <definedName name="aex_tier2_paid_amt_tot_curr" hidden="1">'[32]ePSM Medical Data Page'!$CY$5</definedName>
    <definedName name="aex_tier2_paid_amt_tot_prior" localSheetId="1" hidden="1">'[36]ePSM Medical Data Page'!$DB$5</definedName>
    <definedName name="aex_tier2_paid_amt_tot_prior" localSheetId="2" hidden="1">'[36]ePSM Medical Data Page'!$DB$5</definedName>
    <definedName name="aex_tier2_paid_amt_tot_prior" localSheetId="3" hidden="1">'[36]ePSM Medical Data Page'!$DB$5</definedName>
    <definedName name="aex_tier2_paid_amt_tot_prior" hidden="1">'[37]ePSM Medical Data Page'!$DB$5</definedName>
    <definedName name="aex_Tier2_paid_amt_total_curr" localSheetId="2" hidden="1">'[30]ePSM Medical Data Page'!$CM$133</definedName>
    <definedName name="aex_Tier2_paid_amt_total_curr" localSheetId="3" hidden="1">'[30]ePSM Medical Data Page'!$CM$133</definedName>
    <definedName name="aex_Tier2_paid_amt_total_curr" hidden="1">'[32]ePSM Medical Data Page'!$CM$133</definedName>
    <definedName name="aex_Tier2_Util_amb_surgeries_curr" localSheetId="2" hidden="1">'[30]ePSM Medical Data Page'!$CM$62</definedName>
    <definedName name="aex_Tier2_Util_amb_surgeries_curr" localSheetId="3" hidden="1">'[30]ePSM Medical Data Page'!$CM$62</definedName>
    <definedName name="aex_Tier2_Util_amb_surgeries_curr" hidden="1">'[32]ePSM Medical Data Page'!$CM$62</definedName>
    <definedName name="aex_Tier2_Util_amb_visits_curr" localSheetId="2" hidden="1">'[30]ePSM Medical Data Page'!$CM$14</definedName>
    <definedName name="aex_Tier2_Util_amb_visits_curr" localSheetId="3" hidden="1">'[30]ePSM Medical Data Page'!$CM$14</definedName>
    <definedName name="aex_Tier2_Util_amb_visits_curr" hidden="1">'[32]ePSM Medical Data Page'!$CM$14</definedName>
    <definedName name="aex_Tier2_Util_er_visits_curr" localSheetId="2" hidden="1">'[30]ePSM Medical Data Page'!$CM$22</definedName>
    <definedName name="aex_Tier2_Util_er_visits_curr" localSheetId="3" hidden="1">'[30]ePSM Medical Data Page'!$CM$22</definedName>
    <definedName name="aex_Tier2_Util_er_visits_curr" hidden="1">'[32]ePSM Medical Data Page'!$CM$22</definedName>
    <definedName name="aex_Tier2_Util_home_health_visits_curr" localSheetId="2" hidden="1">'[30]ePSM Medical Data Page'!$CM$102</definedName>
    <definedName name="aex_Tier2_Util_home_health_visits_curr" localSheetId="3" hidden="1">'[30]ePSM Medical Data Page'!$CM$102</definedName>
    <definedName name="aex_Tier2_Util_home_health_visits_curr" hidden="1">'[32]ePSM Medical Data Page'!$CM$102</definedName>
    <definedName name="aex_Tier2_Util_inp_days_curr" localSheetId="2" hidden="1">'[30]ePSM Medical Data Page'!$CM$6</definedName>
    <definedName name="aex_Tier2_Util_inp_days_curr" localSheetId="3" hidden="1">'[30]ePSM Medical Data Page'!$CM$6</definedName>
    <definedName name="aex_Tier2_Util_inp_days_curr" hidden="1">'[32]ePSM Medical Data Page'!$CM$6</definedName>
    <definedName name="aex_Tier2_Util_inp_surgeries_curr" localSheetId="2" hidden="1">'[30]ePSM Medical Data Page'!$CM$54</definedName>
    <definedName name="aex_Tier2_Util_inp_surgeries_curr" localSheetId="3" hidden="1">'[30]ePSM Medical Data Page'!$CM$54</definedName>
    <definedName name="aex_Tier2_Util_inp_surgeries_curr" hidden="1">'[32]ePSM Medical Data Page'!$CM$54</definedName>
    <definedName name="aex_Tier2_Util_lab_services_curr" localSheetId="2" hidden="1">'[30]ePSM Medical Data Page'!$CM$94</definedName>
    <definedName name="aex_Tier2_Util_lab_services_curr" localSheetId="3" hidden="1">'[30]ePSM Medical Data Page'!$CM$94</definedName>
    <definedName name="aex_Tier2_Util_lab_services_curr" hidden="1">'[32]ePSM Medical Data Page'!$CM$94</definedName>
    <definedName name="aex_Tier2_Util_med_rx_curr" localSheetId="2" hidden="1">'[30]ePSM Medical Data Page'!$CM$118</definedName>
    <definedName name="aex_Tier2_Util_med_rx_curr" localSheetId="3" hidden="1">'[30]ePSM Medical Data Page'!$CM$118</definedName>
    <definedName name="aex_Tier2_Util_med_rx_curr" hidden="1">'[32]ePSM Medical Data Page'!$CM$118</definedName>
    <definedName name="aex_Tier2_Util_med_services_visits_curr" localSheetId="2" hidden="1">'[30]ePSM Medical Data Page'!$CM$78</definedName>
    <definedName name="aex_Tier2_Util_med_services_visits_curr" localSheetId="3" hidden="1">'[30]ePSM Medical Data Page'!$CM$78</definedName>
    <definedName name="aex_Tier2_Util_med_services_visits_curr" hidden="1">'[32]ePSM Medical Data Page'!$CM$78</definedName>
    <definedName name="aex_Tier2_Util_mental_health_visits_curr" localSheetId="2" hidden="1">'[30]ePSM Medical Data Page'!$CM$110</definedName>
    <definedName name="aex_Tier2_Util_mental_health_visits_curr" localSheetId="3" hidden="1">'[30]ePSM Medical Data Page'!$CM$110</definedName>
    <definedName name="aex_Tier2_Util_mental_health_visits_curr" hidden="1">'[32]ePSM Medical Data Page'!$CM$110</definedName>
    <definedName name="aex_Tier2_Util_misc_med_curr" localSheetId="2" hidden="1">'[30]ePSM Medical Data Page'!$CM$126</definedName>
    <definedName name="aex_Tier2_Util_misc_med_curr" localSheetId="3" hidden="1">'[30]ePSM Medical Data Page'!$CM$126</definedName>
    <definedName name="aex_Tier2_Util_misc_med_curr" hidden="1">'[32]ePSM Medical Data Page'!$CM$126</definedName>
    <definedName name="aex_Tier2_Util_off_surgeries_curr" localSheetId="2" hidden="1">'[30]ePSM Medical Data Page'!$CM$70</definedName>
    <definedName name="aex_Tier2_Util_off_surgeries_curr" localSheetId="3" hidden="1">'[30]ePSM Medical Data Page'!$CM$70</definedName>
    <definedName name="aex_Tier2_Util_off_surgeries_curr" hidden="1">'[32]ePSM Medical Data Page'!$CM$70</definedName>
    <definedName name="aex_Tier2_Util_other_spec_off_visits_curr" localSheetId="2" hidden="1">'[30]ePSM Medical Data Page'!$CM$38</definedName>
    <definedName name="aex_Tier2_Util_other_spec_off_visits_curr" localSheetId="3" hidden="1">'[30]ePSM Medical Data Page'!$CM$38</definedName>
    <definedName name="aex_Tier2_Util_other_spec_off_visits_curr" hidden="1">'[32]ePSM Medical Data Page'!$CM$38</definedName>
    <definedName name="aex_Tier2_Util_primary_off_visits_curr" localSheetId="2" hidden="1">'[30]ePSM Medical Data Page'!$CM$46</definedName>
    <definedName name="aex_Tier2_Util_primary_off_visits_curr" localSheetId="3" hidden="1">'[30]ePSM Medical Data Page'!$CM$46</definedName>
    <definedName name="aex_Tier2_Util_primary_off_visits_curr" hidden="1">'[32]ePSM Medical Data Page'!$CM$46</definedName>
    <definedName name="aex_Tier2_Util_radiology_services_curr" localSheetId="2" hidden="1">'[30]ePSM Medical Data Page'!$CM$86</definedName>
    <definedName name="aex_Tier2_Util_radiology_services_curr" localSheetId="3" hidden="1">'[30]ePSM Medical Data Page'!$CM$86</definedName>
    <definedName name="aex_Tier2_Util_radiology_services_curr" hidden="1">'[32]ePSM Medical Data Page'!$CM$86</definedName>
    <definedName name="aex_Tier2_Util_spec_off_visits_curr" localSheetId="2" hidden="1">'[30]ePSM Medical Data Page'!$CM$30</definedName>
    <definedName name="aex_Tier2_Util_spec_off_visits_curr" localSheetId="3" hidden="1">'[30]ePSM Medical Data Page'!$CM$30</definedName>
    <definedName name="aex_Tier2_Util_spec_off_visits_curr" hidden="1">'[32]ePSM Medical Data Page'!$CM$30</definedName>
    <definedName name="aex_Tier2_Util_total_curr" localSheetId="2" hidden="1">'[30]ePSM Medical Data Page'!$CM$134</definedName>
    <definedName name="aex_Tier2_Util_total_curr" localSheetId="3" hidden="1">'[30]ePSM Medical Data Page'!$CM$134</definedName>
    <definedName name="aex_Tier2_Util_total_curr" hidden="1">'[32]ePSM Medical Data Page'!$CM$134</definedName>
    <definedName name="aex_tier2_utlilization_tot_curr" localSheetId="2" hidden="1">'[30]ePSM Medical Data Page'!$CY$6</definedName>
    <definedName name="aex_tier2_utlilization_tot_curr" localSheetId="3" hidden="1">'[30]ePSM Medical Data Page'!$CY$6</definedName>
    <definedName name="aex_tier2_utlilization_tot_curr" hidden="1">'[32]ePSM Medical Data Page'!$CY$6</definedName>
    <definedName name="aex_tier2_utlilization_tot_prior" localSheetId="1" hidden="1">'[36]ePSM Medical Data Page'!$DB$6</definedName>
    <definedName name="aex_tier2_utlilization_tot_prior" localSheetId="2" hidden="1">'[36]ePSM Medical Data Page'!$DB$6</definedName>
    <definedName name="aex_tier2_utlilization_tot_prior" localSheetId="3" hidden="1">'[36]ePSM Medical Data Page'!$DB$6</definedName>
    <definedName name="aex_tier2_utlilization_tot_prior" hidden="1">'[37]ePSM Medical Data Page'!$DB$6</definedName>
    <definedName name="aex_Tier3_Amb_Paid_Amt_curr" localSheetId="2" hidden="1">'[30]ePSM Medical Data Page'!$CG$14</definedName>
    <definedName name="aex_Tier3_Amb_Paid_Amt_curr" localSheetId="3" hidden="1">'[30]ePSM Medical Data Page'!$CG$14</definedName>
    <definedName name="aex_Tier3_Amb_Paid_Amt_curr" hidden="1">'[32]ePSM Medical Data Page'!$CG$14</definedName>
    <definedName name="aex_Tier3_Claimants_curr" localSheetId="2" hidden="1">'[30]ePSM Medical Data Page'!$CG$11</definedName>
    <definedName name="aex_Tier3_Claimants_curr" localSheetId="3" hidden="1">'[30]ePSM Medical Data Page'!$CG$11</definedName>
    <definedName name="aex_Tier3_Claimants_curr" hidden="1">'[32]ePSM Medical Data Page'!$CG$11</definedName>
    <definedName name="aex_Tier3_Inp_Paid_Amt_curr" localSheetId="2" hidden="1">'[30]ePSM Medical Data Page'!$CG$13</definedName>
    <definedName name="aex_Tier3_Inp_Paid_Amt_curr" localSheetId="3" hidden="1">'[30]ePSM Medical Data Page'!$CG$13</definedName>
    <definedName name="aex_Tier3_Inp_Paid_Amt_curr" hidden="1">'[32]ePSM Medical Data Page'!$CG$13</definedName>
    <definedName name="aex_Tier3_paid_amt_amb_surgeries_curr" localSheetId="2" hidden="1">'[30]ePSM Medical Data Page'!$CM$63</definedName>
    <definedName name="aex_Tier3_paid_amt_amb_surgeries_curr" localSheetId="3" hidden="1">'[30]ePSM Medical Data Page'!$CM$63</definedName>
    <definedName name="aex_Tier3_paid_amt_amb_surgeries_curr" hidden="1">'[32]ePSM Medical Data Page'!$CM$63</definedName>
    <definedName name="aex_Tier3_paid_amt_amb_visits_curr" localSheetId="2" hidden="1">'[30]ePSM Medical Data Page'!$CM$15</definedName>
    <definedName name="aex_Tier3_paid_amt_amb_visits_curr" localSheetId="3" hidden="1">'[30]ePSM Medical Data Page'!$CM$15</definedName>
    <definedName name="aex_Tier3_paid_amt_amb_visits_curr" hidden="1">'[32]ePSM Medical Data Page'!$CM$15</definedName>
    <definedName name="aex_Tier3_Paid_Amt_curr" localSheetId="2" hidden="1">'[30]ePSM Medical Data Page'!$CG$12</definedName>
    <definedName name="aex_Tier3_Paid_Amt_curr" localSheetId="3" hidden="1">'[30]ePSM Medical Data Page'!$CG$12</definedName>
    <definedName name="aex_Tier3_Paid_Amt_curr" hidden="1">'[32]ePSM Medical Data Page'!$CG$12</definedName>
    <definedName name="aex_Tier3_paid_amt_er_visits_curr" localSheetId="2" hidden="1">'[30]ePSM Medical Data Page'!$CM$23</definedName>
    <definedName name="aex_Tier3_paid_amt_er_visits_curr" localSheetId="3" hidden="1">'[30]ePSM Medical Data Page'!$CM$23</definedName>
    <definedName name="aex_Tier3_paid_amt_er_visits_curr" hidden="1">'[32]ePSM Medical Data Page'!$CM$23</definedName>
    <definedName name="aex_Tier3_paid_amt_home_health_visits_curr" localSheetId="2" hidden="1">'[30]ePSM Medical Data Page'!$CM$103</definedName>
    <definedName name="aex_Tier3_paid_amt_home_health_visits_curr" localSheetId="3" hidden="1">'[30]ePSM Medical Data Page'!$CM$103</definedName>
    <definedName name="aex_Tier3_paid_amt_home_health_visits_curr" hidden="1">'[32]ePSM Medical Data Page'!$CM$103</definedName>
    <definedName name="aex_Tier3_paid_amt_inp_days_curr" localSheetId="2" hidden="1">'[30]ePSM Medical Data Page'!$CM$7</definedName>
    <definedName name="aex_Tier3_paid_amt_inp_days_curr" localSheetId="3" hidden="1">'[30]ePSM Medical Data Page'!$CM$7</definedName>
    <definedName name="aex_Tier3_paid_amt_inp_days_curr" hidden="1">'[32]ePSM Medical Data Page'!$CM$7</definedName>
    <definedName name="aex_Tier3_paid_amt_inp_surgeries_curr" localSheetId="2" hidden="1">'[30]ePSM Medical Data Page'!$CM$55</definedName>
    <definedName name="aex_Tier3_paid_amt_inp_surgeries_curr" localSheetId="3" hidden="1">'[30]ePSM Medical Data Page'!$CM$55</definedName>
    <definedName name="aex_Tier3_paid_amt_inp_surgeries_curr" hidden="1">'[32]ePSM Medical Data Page'!$CM$55</definedName>
    <definedName name="aex_Tier3_paid_amt_lab_services_curr" localSheetId="2" hidden="1">'[30]ePSM Medical Data Page'!$CM$95</definedName>
    <definedName name="aex_Tier3_paid_amt_lab_services_curr" localSheetId="3" hidden="1">'[30]ePSM Medical Data Page'!$CM$95</definedName>
    <definedName name="aex_Tier3_paid_amt_lab_services_curr" hidden="1">'[32]ePSM Medical Data Page'!$CM$95</definedName>
    <definedName name="aex_Tier3_paid_amt_med_rx_curr" localSheetId="2" hidden="1">'[30]ePSM Medical Data Page'!$CM$119</definedName>
    <definedName name="aex_Tier3_paid_amt_med_rx_curr" localSheetId="3" hidden="1">'[30]ePSM Medical Data Page'!$CM$119</definedName>
    <definedName name="aex_Tier3_paid_amt_med_rx_curr" hidden="1">'[32]ePSM Medical Data Page'!$CM$119</definedName>
    <definedName name="aex_Tier3_paid_amt_med_services_visits_curr" localSheetId="2" hidden="1">'[30]ePSM Medical Data Page'!$CM$79</definedName>
    <definedName name="aex_Tier3_paid_amt_med_services_visits_curr" localSheetId="3" hidden="1">'[30]ePSM Medical Data Page'!$CM$79</definedName>
    <definedName name="aex_Tier3_paid_amt_med_services_visits_curr" hidden="1">'[32]ePSM Medical Data Page'!$CM$79</definedName>
    <definedName name="aex_Tier3_paid_amt_mental_health_visits_curr" localSheetId="2" hidden="1">'[30]ePSM Medical Data Page'!$CM$111</definedName>
    <definedName name="aex_Tier3_paid_amt_mental_health_visits_curr" localSheetId="3" hidden="1">'[30]ePSM Medical Data Page'!$CM$111</definedName>
    <definedName name="aex_Tier3_paid_amt_mental_health_visits_curr" hidden="1">'[32]ePSM Medical Data Page'!$CM$111</definedName>
    <definedName name="aex_Tier3_paid_amt_misc_med_curr" localSheetId="2" hidden="1">'[30]ePSM Medical Data Page'!$CM$127</definedName>
    <definedName name="aex_Tier3_paid_amt_misc_med_curr" localSheetId="3" hidden="1">'[30]ePSM Medical Data Page'!$CM$127</definedName>
    <definedName name="aex_Tier3_paid_amt_misc_med_curr" hidden="1">'[32]ePSM Medical Data Page'!$CM$127</definedName>
    <definedName name="aex_Tier3_paid_amt_off_surgeries_curr" localSheetId="2" hidden="1">'[30]ePSM Medical Data Page'!$CM$71</definedName>
    <definedName name="aex_Tier3_paid_amt_off_surgeries_curr" localSheetId="3" hidden="1">'[30]ePSM Medical Data Page'!$CM$71</definedName>
    <definedName name="aex_Tier3_paid_amt_off_surgeries_curr" hidden="1">'[32]ePSM Medical Data Page'!$CM$71</definedName>
    <definedName name="aex_Tier3_paid_amt_other_spec_off_visits_curr" localSheetId="2" hidden="1">'[30]ePSM Medical Data Page'!$CM$39</definedName>
    <definedName name="aex_Tier3_paid_amt_other_spec_off_visits_curr" localSheetId="3" hidden="1">'[30]ePSM Medical Data Page'!$CM$39</definedName>
    <definedName name="aex_Tier3_paid_amt_other_spec_off_visits_curr" hidden="1">'[32]ePSM Medical Data Page'!$CM$39</definedName>
    <definedName name="aex_Tier3_paid_amt_primary_off_visits_curr" localSheetId="2" hidden="1">'[30]ePSM Medical Data Page'!$CM$47</definedName>
    <definedName name="aex_Tier3_paid_amt_primary_off_visits_curr" localSheetId="3" hidden="1">'[30]ePSM Medical Data Page'!$CM$47</definedName>
    <definedName name="aex_Tier3_paid_amt_primary_off_visits_curr" hidden="1">'[32]ePSM Medical Data Page'!$CM$47</definedName>
    <definedName name="aex_Tier3_paid_amt_radiology_services_curr" localSheetId="2" hidden="1">'[30]ePSM Medical Data Page'!$CM$87</definedName>
    <definedName name="aex_Tier3_paid_amt_radiology_services_curr" localSheetId="3" hidden="1">'[30]ePSM Medical Data Page'!$CM$87</definedName>
    <definedName name="aex_Tier3_paid_amt_radiology_services_curr" hidden="1">'[32]ePSM Medical Data Page'!$CM$87</definedName>
    <definedName name="aex_Tier3_paid_amt_spec_off_visits_curr" localSheetId="2" hidden="1">'[30]ePSM Medical Data Page'!$CM$31</definedName>
    <definedName name="aex_Tier3_paid_amt_spec_off_visits_curr" localSheetId="3" hidden="1">'[30]ePSM Medical Data Page'!$CM$31</definedName>
    <definedName name="aex_Tier3_paid_amt_spec_off_visits_curr" hidden="1">'[32]ePSM Medical Data Page'!$CM$31</definedName>
    <definedName name="aex_tier3_paid_amt_tot_curr" localSheetId="2" hidden="1">'[30]ePSM Medical Data Page'!$CY$7</definedName>
    <definedName name="aex_tier3_paid_amt_tot_curr" localSheetId="3" hidden="1">'[30]ePSM Medical Data Page'!$CY$7</definedName>
    <definedName name="aex_tier3_paid_amt_tot_curr" hidden="1">'[32]ePSM Medical Data Page'!$CY$7</definedName>
    <definedName name="aex_tier3_paid_amt_tot_prior" localSheetId="1" hidden="1">'[36]ePSM Medical Data Page'!$DB$7</definedName>
    <definedName name="aex_tier3_paid_amt_tot_prior" localSheetId="2" hidden="1">'[36]ePSM Medical Data Page'!$DB$7</definedName>
    <definedName name="aex_tier3_paid_amt_tot_prior" localSheetId="3" hidden="1">'[36]ePSM Medical Data Page'!$DB$7</definedName>
    <definedName name="aex_tier3_paid_amt_tot_prior" hidden="1">'[37]ePSM Medical Data Page'!$DB$7</definedName>
    <definedName name="aex_Tier3_paid_amt_total_curr" localSheetId="2" hidden="1">'[30]ePSM Medical Data Page'!$CM$135</definedName>
    <definedName name="aex_Tier3_paid_amt_total_curr" localSheetId="3" hidden="1">'[30]ePSM Medical Data Page'!$CM$135</definedName>
    <definedName name="aex_Tier3_paid_amt_total_curr" hidden="1">'[32]ePSM Medical Data Page'!$CM$135</definedName>
    <definedName name="aex_Tier3_Util_amb_surgeries_curr" localSheetId="2" hidden="1">'[30]ePSM Medical Data Page'!$CM$64</definedName>
    <definedName name="aex_Tier3_Util_amb_surgeries_curr" localSheetId="3" hidden="1">'[30]ePSM Medical Data Page'!$CM$64</definedName>
    <definedName name="aex_Tier3_Util_amb_surgeries_curr" hidden="1">'[32]ePSM Medical Data Page'!$CM$64</definedName>
    <definedName name="aex_Tier3_Util_amb_visits_curr" localSheetId="2" hidden="1">'[30]ePSM Medical Data Page'!$CM$16</definedName>
    <definedName name="aex_Tier3_Util_amb_visits_curr" localSheetId="3" hidden="1">'[30]ePSM Medical Data Page'!$CM$16</definedName>
    <definedName name="aex_Tier3_Util_amb_visits_curr" hidden="1">'[32]ePSM Medical Data Page'!$CM$16</definedName>
    <definedName name="aex_Tier3_Util_er_visits_curr" localSheetId="2" hidden="1">'[30]ePSM Medical Data Page'!$CM$24</definedName>
    <definedName name="aex_Tier3_Util_er_visits_curr" localSheetId="3" hidden="1">'[30]ePSM Medical Data Page'!$CM$24</definedName>
    <definedName name="aex_Tier3_Util_er_visits_curr" hidden="1">'[32]ePSM Medical Data Page'!$CM$24</definedName>
    <definedName name="aex_Tier3_Util_home_health_visits_curr" localSheetId="2" hidden="1">'[30]ePSM Medical Data Page'!$CM$104</definedName>
    <definedName name="aex_Tier3_Util_home_health_visits_curr" localSheetId="3" hidden="1">'[30]ePSM Medical Data Page'!$CM$104</definedName>
    <definedName name="aex_Tier3_Util_home_health_visits_curr" hidden="1">'[32]ePSM Medical Data Page'!$CM$104</definedName>
    <definedName name="aex_Tier3_Util_inp_days_curr" localSheetId="2" hidden="1">'[30]ePSM Medical Data Page'!$CM$8</definedName>
    <definedName name="aex_Tier3_Util_inp_days_curr" localSheetId="3" hidden="1">'[30]ePSM Medical Data Page'!$CM$8</definedName>
    <definedName name="aex_Tier3_Util_inp_days_curr" hidden="1">'[32]ePSM Medical Data Page'!$CM$8</definedName>
    <definedName name="aex_Tier3_Util_inp_surgeries_curr" localSheetId="2" hidden="1">'[30]ePSM Medical Data Page'!$CM$56</definedName>
    <definedName name="aex_Tier3_Util_inp_surgeries_curr" localSheetId="3" hidden="1">'[30]ePSM Medical Data Page'!$CM$56</definedName>
    <definedName name="aex_Tier3_Util_inp_surgeries_curr" hidden="1">'[32]ePSM Medical Data Page'!$CM$56</definedName>
    <definedName name="aex_Tier3_Util_lab_services_curr" localSheetId="2" hidden="1">'[30]ePSM Medical Data Page'!$CM$96</definedName>
    <definedName name="aex_Tier3_Util_lab_services_curr" localSheetId="3" hidden="1">'[30]ePSM Medical Data Page'!$CM$96</definedName>
    <definedName name="aex_Tier3_Util_lab_services_curr" hidden="1">'[32]ePSM Medical Data Page'!$CM$96</definedName>
    <definedName name="aex_Tier3_Util_med_rx_curr" localSheetId="2" hidden="1">'[30]ePSM Medical Data Page'!$CM$120</definedName>
    <definedName name="aex_Tier3_Util_med_rx_curr" localSheetId="3" hidden="1">'[30]ePSM Medical Data Page'!$CM$120</definedName>
    <definedName name="aex_Tier3_Util_med_rx_curr" hidden="1">'[32]ePSM Medical Data Page'!$CM$120</definedName>
    <definedName name="aex_Tier3_Util_med_services_visits_curr" localSheetId="2" hidden="1">'[30]ePSM Medical Data Page'!$CM$80</definedName>
    <definedName name="aex_Tier3_Util_med_services_visits_curr" localSheetId="3" hidden="1">'[30]ePSM Medical Data Page'!$CM$80</definedName>
    <definedName name="aex_Tier3_Util_med_services_visits_curr" hidden="1">'[32]ePSM Medical Data Page'!$CM$80</definedName>
    <definedName name="aex_Tier3_Util_mental_health_visits_curr" localSheetId="2" hidden="1">'[30]ePSM Medical Data Page'!$CM$112</definedName>
    <definedName name="aex_Tier3_Util_mental_health_visits_curr" localSheetId="3" hidden="1">'[30]ePSM Medical Data Page'!$CM$112</definedName>
    <definedName name="aex_Tier3_Util_mental_health_visits_curr" hidden="1">'[32]ePSM Medical Data Page'!$CM$112</definedName>
    <definedName name="aex_Tier3_Util_misc_med_curr" localSheetId="2" hidden="1">'[30]ePSM Medical Data Page'!$CM$128</definedName>
    <definedName name="aex_Tier3_Util_misc_med_curr" localSheetId="3" hidden="1">'[30]ePSM Medical Data Page'!$CM$128</definedName>
    <definedName name="aex_Tier3_Util_misc_med_curr" hidden="1">'[32]ePSM Medical Data Page'!$CM$128</definedName>
    <definedName name="aex_Tier3_Util_off_surgeries_curr" localSheetId="2" hidden="1">'[30]ePSM Medical Data Page'!$CM$72</definedName>
    <definedName name="aex_Tier3_Util_off_surgeries_curr" localSheetId="3" hidden="1">'[30]ePSM Medical Data Page'!$CM$72</definedName>
    <definedName name="aex_Tier3_Util_off_surgeries_curr" hidden="1">'[32]ePSM Medical Data Page'!$CM$72</definedName>
    <definedName name="aex_Tier3_Util_other_spec_off_visits_curr" localSheetId="2" hidden="1">'[30]ePSM Medical Data Page'!$CM$40</definedName>
    <definedName name="aex_Tier3_Util_other_spec_off_visits_curr" localSheetId="3" hidden="1">'[30]ePSM Medical Data Page'!$CM$40</definedName>
    <definedName name="aex_Tier3_Util_other_spec_off_visits_curr" hidden="1">'[32]ePSM Medical Data Page'!$CM$40</definedName>
    <definedName name="aex_Tier3_Util_primary_off_visits_curr" localSheetId="2" hidden="1">'[30]ePSM Medical Data Page'!$CM$48</definedName>
    <definedName name="aex_Tier3_Util_primary_off_visits_curr" localSheetId="3" hidden="1">'[30]ePSM Medical Data Page'!$CM$48</definedName>
    <definedName name="aex_Tier3_Util_primary_off_visits_curr" hidden="1">'[32]ePSM Medical Data Page'!$CM$48</definedName>
    <definedName name="aex_Tier3_Util_radiology_services_curr" localSheetId="2" hidden="1">'[30]ePSM Medical Data Page'!$CM$88</definedName>
    <definedName name="aex_Tier3_Util_radiology_services_curr" localSheetId="3" hidden="1">'[30]ePSM Medical Data Page'!$CM$88</definedName>
    <definedName name="aex_Tier3_Util_radiology_services_curr" hidden="1">'[32]ePSM Medical Data Page'!$CM$88</definedName>
    <definedName name="aex_Tier3_Util_spec_off_visits_curr" localSheetId="2" hidden="1">'[30]ePSM Medical Data Page'!$CM$32</definedName>
    <definedName name="aex_Tier3_Util_spec_off_visits_curr" localSheetId="3" hidden="1">'[30]ePSM Medical Data Page'!$CM$32</definedName>
    <definedName name="aex_Tier3_Util_spec_off_visits_curr" hidden="1">'[32]ePSM Medical Data Page'!$CM$32</definedName>
    <definedName name="aex_Tier3_Util_total_curr" localSheetId="2" hidden="1">'[30]ePSM Medical Data Page'!$CM$136</definedName>
    <definedName name="aex_Tier3_Util_total_curr" localSheetId="3" hidden="1">'[30]ePSM Medical Data Page'!$CM$136</definedName>
    <definedName name="aex_Tier3_Util_total_curr" hidden="1">'[32]ePSM Medical Data Page'!$CM$136</definedName>
    <definedName name="aex_tier3_utlilization_tot_curr" localSheetId="2" hidden="1">'[30]ePSM Medical Data Page'!$CY$8</definedName>
    <definedName name="aex_tier3_utlilization_tot_curr" localSheetId="3" hidden="1">'[30]ePSM Medical Data Page'!$CY$8</definedName>
    <definedName name="aex_tier3_utlilization_tot_curr" hidden="1">'[32]ePSM Medical Data Page'!$CY$8</definedName>
    <definedName name="aex_tier3_utlilization_tot_prior" localSheetId="1" hidden="1">'[36]ePSM Medical Data Page'!$DB$8</definedName>
    <definedName name="aex_tier3_utlilization_tot_prior" localSheetId="2" hidden="1">'[36]ePSM Medical Data Page'!$DB$8</definedName>
    <definedName name="aex_tier3_utlilization_tot_prior" localSheetId="3" hidden="1">'[36]ePSM Medical Data Page'!$DB$8</definedName>
    <definedName name="aex_tier3_utlilization_tot_prior" hidden="1">'[37]ePSM Medical Data Page'!$DB$8</definedName>
    <definedName name="aex_TOT_Amb_Paid_Amt_curr" localSheetId="2" hidden="1">'[30]ePSM Medical Data Page'!$CG$22</definedName>
    <definedName name="aex_TOT_Amb_Paid_Amt_curr" localSheetId="3" hidden="1">'[30]ePSM Medical Data Page'!$CG$22</definedName>
    <definedName name="aex_TOT_Amb_Paid_Amt_curr" hidden="1">'[32]ePSM Medical Data Page'!$CG$22</definedName>
    <definedName name="aex_TOT_Claimants_curr" localSheetId="2" hidden="1">'[30]ePSM Medical Data Page'!$CG$19</definedName>
    <definedName name="aex_TOT_Claimants_curr" localSheetId="3" hidden="1">'[30]ePSM Medical Data Page'!$CG$19</definedName>
    <definedName name="aex_TOT_Claimants_curr" hidden="1">'[32]ePSM Medical Data Page'!$CG$19</definedName>
    <definedName name="aex_TOT_Inp_Paid_Amt_curr" localSheetId="2" hidden="1">'[30]ePSM Medical Data Page'!$CG$21</definedName>
    <definedName name="aex_TOT_Inp_Paid_Amt_curr" localSheetId="3" hidden="1">'[30]ePSM Medical Data Page'!$CG$21</definedName>
    <definedName name="aex_TOT_Inp_Paid_Amt_curr" hidden="1">'[32]ePSM Medical Data Page'!$CG$21</definedName>
    <definedName name="aex_TOT_Paid_Amt_curr" localSheetId="2" hidden="1">'[30]ePSM Medical Data Page'!$CG$20</definedName>
    <definedName name="aex_TOT_Paid_Amt_curr" localSheetId="3" hidden="1">'[30]ePSM Medical Data Page'!$CG$20</definedName>
    <definedName name="aex_TOT_Paid_Amt_curr" hidden="1">'[32]ePSM Medical Data Page'!$CG$20</definedName>
    <definedName name="Aexcel_Demographic_Line_Count" localSheetId="5" hidden="1">#REF!</definedName>
    <definedName name="Aexcel_Demographic_Line_Count" localSheetId="1" hidden="1">#REF!</definedName>
    <definedName name="Aexcel_Demographic_Line_Count" localSheetId="2" hidden="1">#REF!</definedName>
    <definedName name="Aexcel_Demographic_Line_Count" hidden="1">#REF!</definedName>
    <definedName name="Aexcel_Demographics_Headings1" localSheetId="5" hidden="1">#REF!</definedName>
    <definedName name="Aexcel_Demographics_Headings1" localSheetId="1" hidden="1">#REF!</definedName>
    <definedName name="Aexcel_Demographics_Headings1" localSheetId="2" hidden="1">#REF!</definedName>
    <definedName name="Aexcel_Demographics_Headings1" hidden="1">#REF!</definedName>
    <definedName name="Aexcel_Demographics_Headings2" localSheetId="5" hidden="1">#REF!</definedName>
    <definedName name="Aexcel_Demographics_Headings2" localSheetId="1" hidden="1">#REF!</definedName>
    <definedName name="Aexcel_Demographics_Headings2" localSheetId="2" hidden="1">#REF!</definedName>
    <definedName name="Aexcel_Demographics_Headings2" hidden="1">#REF!</definedName>
    <definedName name="Aexcel_Prof_Cost_Line_Count" localSheetId="5" hidden="1">#REF!</definedName>
    <definedName name="Aexcel_Prof_Cost_Line_Count" localSheetId="1" hidden="1">#REF!</definedName>
    <definedName name="Aexcel_Prof_Cost_Line_Count" hidden="1">#REF!</definedName>
    <definedName name="Aexcel_Prof_Exp_Cost_Headings" localSheetId="5" hidden="1">#REF!</definedName>
    <definedName name="Aexcel_Prof_Exp_Cost_Headings" localSheetId="1" hidden="1">#REF!</definedName>
    <definedName name="Aexcel_Prof_Exp_Cost_Headings" hidden="1">#REF!</definedName>
    <definedName name="Aexcel_Prof_Exp_Location_Headings" localSheetId="5" hidden="1">#REF!</definedName>
    <definedName name="Aexcel_Prof_Exp_Location_Headings" localSheetId="1" hidden="1">#REF!</definedName>
    <definedName name="Aexcel_Prof_Exp_Location_Headings" hidden="1">#REF!</definedName>
    <definedName name="Aexcel_Prof_Exp_PMPM_Headings" localSheetId="5" hidden="1">#REF!</definedName>
    <definedName name="Aexcel_Prof_Exp_PMPM_Headings" localSheetId="1" hidden="1">#REF!</definedName>
    <definedName name="Aexcel_Prof_Exp_PMPM_Headings" hidden="1">#REF!</definedName>
    <definedName name="Aexcel_Prof_Exp_Util_Headings" localSheetId="5" hidden="1">#REF!</definedName>
    <definedName name="Aexcel_Prof_Exp_Util_Headings" localSheetId="1" hidden="1">#REF!</definedName>
    <definedName name="Aexcel_Prof_Exp_Util_Headings" hidden="1">#REF!</definedName>
    <definedName name="Aexcel_Prof_Location_Line_Count" localSheetId="5" hidden="1">#REF!</definedName>
    <definedName name="Aexcel_Prof_Location_Line_Count" localSheetId="1" hidden="1">#REF!</definedName>
    <definedName name="Aexcel_Prof_Location_Line_Count" hidden="1">#REF!</definedName>
    <definedName name="Aexcel_Prof_PMPM_Line_Count" localSheetId="5" hidden="1">#REF!</definedName>
    <definedName name="Aexcel_Prof_PMPM_Line_Count" localSheetId="1" hidden="1">#REF!</definedName>
    <definedName name="Aexcel_Prof_PMPM_Line_Count" hidden="1">#REF!</definedName>
    <definedName name="Aexcel_Prof_Util_Line_Count" localSheetId="5" hidden="1">#REF!</definedName>
    <definedName name="Aexcel_Prof_Util_Line_Count" localSheetId="1" hidden="1">#REF!</definedName>
    <definedName name="Aexcel_Prof_Util_Line_Count" hidden="1">#REF!</definedName>
    <definedName name="Aexcel_Structure_Headings" localSheetId="5" hidden="1">#REF!</definedName>
    <definedName name="Aexcel_Structure_Headings" localSheetId="1" hidden="1">#REF!</definedName>
    <definedName name="Aexcel_Structure_Headings" hidden="1">#REF!</definedName>
    <definedName name="Aexcel_Structure_Line_Count" localSheetId="5" hidden="1">#REF!</definedName>
    <definedName name="Aexcel_Structure_Line_Count" localSheetId="1" hidden="1">#REF!</definedName>
    <definedName name="Aexcel_Structure_Line_Count" hidden="1">#REF!</definedName>
    <definedName name="AexcelBOBDate" localSheetId="5" hidden="1">#REF!</definedName>
    <definedName name="AexcelBOBDate" localSheetId="1" hidden="1">#REF!</definedName>
    <definedName name="AexcelBOBDate" hidden="1">#REF!</definedName>
    <definedName name="AFA" localSheetId="1">#REF!</definedName>
    <definedName name="AFA">#REF!</definedName>
    <definedName name="AGAIN" localSheetId="1" hidden="1">{"febactytd",#N/A,FALSE,"Feb98ACT&amp;YTD";"febplanytd",#N/A,FALSE,"Feb98ACT&amp;YTD";"febvarytd",#N/A,FALSE,"Feb98ACT&amp;YTD"}</definedName>
    <definedName name="AGAIN" localSheetId="2" hidden="1">{"febactytd",#N/A,FALSE,"Feb98ACT&amp;YTD";"febplanytd",#N/A,FALSE,"Feb98ACT&amp;YTD";"febvarytd",#N/A,FALSE,"Feb98ACT&amp;YTD"}</definedName>
    <definedName name="AGAIN" localSheetId="3" hidden="1">{"febactytd",#N/A,FALSE,"Feb98ACT&amp;YTD";"febplanytd",#N/A,FALSE,"Feb98ACT&amp;YTD";"febvarytd",#N/A,FALSE,"Feb98ACT&amp;YTD"}</definedName>
    <definedName name="AGAIN" hidden="1">{"febactytd",#N/A,FALSE,"Feb98ACT&amp;YTD";"febplanytd",#N/A,FALSE,"Feb98ACT&amp;YTD";"febvarytd",#N/A,FALSE,"Feb98ACT&amp;YTD"}</definedName>
    <definedName name="AgeGenderGraphEnrolled1" hidden="1">'[38]Rx Key Stat by Generic page'!#REF!</definedName>
    <definedName name="Agency">'[25]DATA FIELDS'!$E$15</definedName>
    <definedName name="AgencyName" localSheetId="1">#REF!</definedName>
    <definedName name="AgencyName" localSheetId="2">#REF!</definedName>
    <definedName name="AgencyName">#REF!</definedName>
    <definedName name="AgencyNo" localSheetId="1">#REF!</definedName>
    <definedName name="AgencyNo" localSheetId="2">#REF!</definedName>
    <definedName name="AgencyNo">#REF!</definedName>
    <definedName name="Agent">'[25]DATA FIELDS'!$E$14</definedName>
    <definedName name="AgentName" localSheetId="1">#REF!</definedName>
    <definedName name="AgentName" localSheetId="2">#REF!</definedName>
    <definedName name="AgentName">#REF!</definedName>
    <definedName name="AggSpecAdj" localSheetId="1">#REF!</definedName>
    <definedName name="AggSpecAdj" localSheetId="2">#REF!</definedName>
    <definedName name="AggSpecAdj">#REF!</definedName>
    <definedName name="AggSpecLevel" localSheetId="1">#REF!</definedName>
    <definedName name="AggSpecLevel" localSheetId="2">#REF!</definedName>
    <definedName name="AggSpecLevel">#REF!</definedName>
    <definedName name="AggText">"* Aggregate retention factors and aggregate premium rates are subject to change upon receipt and review of monthly paid claims, monthly enrollment, and shock claimant information for 11 months in the current plan year. "</definedName>
    <definedName name="AggTiers">[39]AggPremiumExhib!$AB$15</definedName>
    <definedName name="AGM_RNG_1" localSheetId="2">#REF!</definedName>
    <definedName name="AGM_RNG_1">#REF!</definedName>
    <definedName name="AGM_RNG_2" localSheetId="2">#REF!</definedName>
    <definedName name="AGM_RNG_2">#REF!</definedName>
    <definedName name="AGM_RNG_3" localSheetId="2">#REF!</definedName>
    <definedName name="AGM_RNG_3">#REF!</definedName>
    <definedName name="AGM_RNG_4">#REF!</definedName>
    <definedName name="AGM_RNG_5">#REF!</definedName>
    <definedName name="AGM_RNG_6">#REF!</definedName>
    <definedName name="AGM_RNG_7">#REF!</definedName>
    <definedName name="AGM_RNG_8">#REF!</definedName>
    <definedName name="Agree">#REF!</definedName>
    <definedName name="AgreewithTerms">#REF!</definedName>
    <definedName name="AHCDM_Desc" localSheetId="1">#REF!</definedName>
    <definedName name="AHCDM_Desc">#REF!</definedName>
    <definedName name="AHCDM_Prog" localSheetId="1">#REF!</definedName>
    <definedName name="AHCDM_Prog">#REF!</definedName>
    <definedName name="AHF">[27]Main!$F$30</definedName>
    <definedName name="ahf_act_emp_fund_paid_curr" localSheetId="2" hidden="1">'[30]ePSM Medical Data Page'!$DE$3</definedName>
    <definedName name="ahf_act_emp_fund_paid_curr" localSheetId="3" hidden="1">'[30]ePSM Medical Data Page'!$DE$3</definedName>
    <definedName name="ahf_act_emp_fund_paid_curr" hidden="1">'[32]ePSM Medical Data Page'!$DE$3</definedName>
    <definedName name="ahf_act_emp_plus_1_fund_paid_curr" localSheetId="2" hidden="1">'[30]ePSM Medical Data Page'!$DE$4</definedName>
    <definedName name="ahf_act_emp_plus_1_fund_paid_curr" localSheetId="3" hidden="1">'[30]ePSM Medical Data Page'!$DE$4</definedName>
    <definedName name="ahf_act_emp_plus_1_fund_paid_curr" hidden="1">'[32]ePSM Medical Data Page'!$DE$4</definedName>
    <definedName name="ahf_act_emp_plus_2_fund_paid_curr" localSheetId="2" hidden="1">'[30]ePSM Medical Data Page'!$DE$5</definedName>
    <definedName name="ahf_act_emp_plus_2_fund_paid_curr" localSheetId="3" hidden="1">'[30]ePSM Medical Data Page'!$DE$5</definedName>
    <definedName name="ahf_act_emp_plus_2_fund_paid_curr" hidden="1">'[32]ePSM Medical Data Page'!$DE$5</definedName>
    <definedName name="ahf_act_emp_plus_fam_fund_paid_curr" localSheetId="2" hidden="1">'[30]ePSM Medical Data Page'!$DE$6</definedName>
    <definedName name="ahf_act_emp_plus_fam_fund_paid_curr" localSheetId="3" hidden="1">'[30]ePSM Medical Data Page'!$DE$6</definedName>
    <definedName name="ahf_act_emp_plus_fam_fund_paid_curr" hidden="1">'[32]ePSM Medical Data Page'!$DE$6</definedName>
    <definedName name="ahf_act_total_fund_paid_curr" localSheetId="2" hidden="1">'[30]ePSM Medical Data Page'!$DE$7</definedName>
    <definedName name="ahf_act_total_fund_paid_curr" localSheetId="3" hidden="1">'[30]ePSM Medical Data Page'!$DE$7</definedName>
    <definedName name="ahf_act_total_fund_paid_curr" hidden="1">'[32]ePSM Medical Data Page'!$DE$7</definedName>
    <definedName name="AHF_Activity_By_Tier_Range" localSheetId="5" hidden="1">#REF!</definedName>
    <definedName name="AHF_Activity_By_Tier_Range" localSheetId="1" hidden="1">#REF!</definedName>
    <definedName name="AHF_Activity_By_Tier_Range" localSheetId="2" hidden="1">#REF!</definedName>
    <definedName name="AHF_Activity_By_Tier_Range" localSheetId="3" hidden="1">#REF!</definedName>
    <definedName name="AHF_Activity_By_Tier_Range" hidden="1">#REF!</definedName>
    <definedName name="AHF_Activity_Detail_Range" localSheetId="5" hidden="1">#REF!</definedName>
    <definedName name="AHF_Activity_Detail_Range" localSheetId="1" hidden="1">#REF!</definedName>
    <definedName name="AHF_Activity_Detail_Range" localSheetId="2" hidden="1">#REF!</definedName>
    <definedName name="AHF_Activity_Detail_Range" localSheetId="3" hidden="1">#REF!</definedName>
    <definedName name="AHF_Activity_Detail_Range" hidden="1">#REF!</definedName>
    <definedName name="ahf_ahf_paid_amt_female_0_19_curr" localSheetId="2" hidden="1">'[30]ePSM RxClaim Data Page'!$Y$6</definedName>
    <definedName name="ahf_ahf_paid_amt_female_0_19_curr" localSheetId="3" hidden="1">'[30]ePSM RxClaim Data Page'!$Y$6</definedName>
    <definedName name="ahf_ahf_paid_amt_female_0_19_curr" hidden="1">'[32]ePSM RxClaim Data Page'!$Y$6</definedName>
    <definedName name="ahf_ahf_paid_amt_female_20_44_curr" localSheetId="2" hidden="1">'[30]ePSM RxClaim Data Page'!$Y$12</definedName>
    <definedName name="ahf_ahf_paid_amt_female_20_44_curr" localSheetId="3" hidden="1">'[30]ePSM RxClaim Data Page'!$Y$12</definedName>
    <definedName name="ahf_ahf_paid_amt_female_20_44_curr" hidden="1">'[32]ePSM RxClaim Data Page'!$Y$12</definedName>
    <definedName name="ahf_ahf_paid_amt_female_45_64_curr" localSheetId="2" hidden="1">'[30]ePSM RxClaim Data Page'!$Y$18</definedName>
    <definedName name="ahf_ahf_paid_amt_female_45_64_curr" localSheetId="3" hidden="1">'[30]ePSM RxClaim Data Page'!$Y$18</definedName>
    <definedName name="ahf_ahf_paid_amt_female_45_64_curr" hidden="1">'[32]ePSM RxClaim Data Page'!$Y$18</definedName>
    <definedName name="ahf_ahf_paid_amt_female_65_over_curr" localSheetId="2" hidden="1">'[30]ePSM RxClaim Data Page'!$Y$24</definedName>
    <definedName name="ahf_ahf_paid_amt_female_65_over_curr" localSheetId="3" hidden="1">'[30]ePSM RxClaim Data Page'!$Y$24</definedName>
    <definedName name="ahf_ahf_paid_amt_female_65_over_curr" hidden="1">'[32]ePSM RxClaim Data Page'!$Y$24</definedName>
    <definedName name="ahf_ahf_paid_amt_male_0_19_curr" localSheetId="2" hidden="1">'[30]ePSM RxClaim Data Page'!$Y$30</definedName>
    <definedName name="ahf_ahf_paid_amt_male_0_19_curr" localSheetId="3" hidden="1">'[30]ePSM RxClaim Data Page'!$Y$30</definedName>
    <definedName name="ahf_ahf_paid_amt_male_0_19_curr" hidden="1">'[32]ePSM RxClaim Data Page'!$Y$30</definedName>
    <definedName name="ahf_ahf_paid_amt_male_20_44_curr" localSheetId="2" hidden="1">'[30]ePSM RxClaim Data Page'!$Y$36</definedName>
    <definedName name="ahf_ahf_paid_amt_male_20_44_curr" localSheetId="3" hidden="1">'[30]ePSM RxClaim Data Page'!$Y$36</definedName>
    <definedName name="ahf_ahf_paid_amt_male_20_44_curr" hidden="1">'[32]ePSM RxClaim Data Page'!$Y$36</definedName>
    <definedName name="ahf_ahf_paid_amt_male_45_64_curr" localSheetId="2" hidden="1">'[30]ePSM RxClaim Data Page'!$Y$42</definedName>
    <definedName name="ahf_ahf_paid_amt_male_45_64_curr" localSheetId="3" hidden="1">'[30]ePSM RxClaim Data Page'!$Y$42</definedName>
    <definedName name="ahf_ahf_paid_amt_male_45_64_curr" hidden="1">'[32]ePSM RxClaim Data Page'!$Y$42</definedName>
    <definedName name="ahf_ahf_paid_amt_male_65_over_curr" localSheetId="2" hidden="1">'[30]ePSM RxClaim Data Page'!$Y$48</definedName>
    <definedName name="ahf_ahf_paid_amt_male_65_over_curr" localSheetId="3" hidden="1">'[30]ePSM RxClaim Data Page'!$Y$48</definedName>
    <definedName name="ahf_ahf_paid_amt_male_65_over_curr" hidden="1">'[32]ePSM RxClaim Data Page'!$Y$48</definedName>
    <definedName name="ahf_ahf_paid_amt_total_0_19_curr" localSheetId="2" hidden="1">'[30]ePSM RxClaim Data Page'!$Y$78</definedName>
    <definedName name="ahf_ahf_paid_amt_total_0_19_curr" localSheetId="3" hidden="1">'[30]ePSM RxClaim Data Page'!$Y$78</definedName>
    <definedName name="ahf_ahf_paid_amt_total_0_19_curr" hidden="1">'[32]ePSM RxClaim Data Page'!$Y$78</definedName>
    <definedName name="ahf_ahf_paid_amt_total_curr" localSheetId="2" hidden="1">'[30]ePSM RxClaim Data Page'!$Y$78</definedName>
    <definedName name="ahf_ahf_paid_amt_total_curr" localSheetId="3" hidden="1">'[30]ePSM RxClaim Data Page'!$Y$78</definedName>
    <definedName name="ahf_ahf_paid_amt_total_curr" hidden="1">'[32]ePSM RxClaim Data Page'!$Y$78</definedName>
    <definedName name="ahf_ahf_paid_amt_total_prior" localSheetId="2" hidden="1">'[30]ePSM RxClaim Data Page'!$AB$78</definedName>
    <definedName name="ahf_ahf_paid_amt_total_prior" localSheetId="3" hidden="1">'[30]ePSM RxClaim Data Page'!$AB$78</definedName>
    <definedName name="ahf_ahf_paid_amt_total_prior" hidden="1">'[32]ePSM RxClaim Data Page'!$AB$78</definedName>
    <definedName name="ahf_ahf_paid_amt_unknown_0_19_curr" localSheetId="2" hidden="1">'[30]ePSM RxClaim Data Page'!$Y$54</definedName>
    <definedName name="ahf_ahf_paid_amt_unknown_0_19_curr" localSheetId="3" hidden="1">'[30]ePSM RxClaim Data Page'!$Y$54</definedName>
    <definedName name="ahf_ahf_paid_amt_unknown_0_19_curr" hidden="1">'[32]ePSM RxClaim Data Page'!$Y$54</definedName>
    <definedName name="ahf_ahf_paid_amt_unknown_20_44_curr" localSheetId="2" hidden="1">'[30]ePSM RxClaim Data Page'!$Y$60</definedName>
    <definedName name="ahf_ahf_paid_amt_unknown_20_44_curr" localSheetId="3" hidden="1">'[30]ePSM RxClaim Data Page'!$Y$60</definedName>
    <definedName name="ahf_ahf_paid_amt_unknown_20_44_curr" hidden="1">'[32]ePSM RxClaim Data Page'!$Y$60</definedName>
    <definedName name="ahf_ahf_paid_amt_unknown_45_64_curr" localSheetId="2" hidden="1">'[30]ePSM RxClaim Data Page'!$Y$66</definedName>
    <definedName name="ahf_ahf_paid_amt_unknown_45_64_curr" localSheetId="3" hidden="1">'[30]ePSM RxClaim Data Page'!$Y$66</definedName>
    <definedName name="ahf_ahf_paid_amt_unknown_45_64_curr" hidden="1">'[32]ePSM RxClaim Data Page'!$Y$66</definedName>
    <definedName name="ahf_ahf_paid_amt_unknown_65_over_curr" localSheetId="2" hidden="1">'[30]ePSM RxClaim Data Page'!$Y$72</definedName>
    <definedName name="ahf_ahf_paid_amt_unknown_65_over_curr" localSheetId="3" hidden="1">'[30]ePSM RxClaim Data Page'!$Y$72</definedName>
    <definedName name="ahf_ahf_paid_amt_unknown_65_over_curr" hidden="1">'[32]ePSM RxClaim Data Page'!$Y$72</definedName>
    <definedName name="ahf_bnft_plan_paid_amt_female_0_19_curr" localSheetId="2" hidden="1">'[30]ePSM RxClaim Data Page'!$Y$7</definedName>
    <definedName name="ahf_bnft_plan_paid_amt_female_0_19_curr" localSheetId="3" hidden="1">'[30]ePSM RxClaim Data Page'!$Y$7</definedName>
    <definedName name="ahf_bnft_plan_paid_amt_female_0_19_curr" hidden="1">'[32]ePSM RxClaim Data Page'!$Y$7</definedName>
    <definedName name="ahf_bnft_plan_paid_amt_female_20_44_curr" localSheetId="2" hidden="1">'[30]ePSM RxClaim Data Page'!$Y$13</definedName>
    <definedName name="ahf_bnft_plan_paid_amt_female_20_44_curr" localSheetId="3" hidden="1">'[30]ePSM RxClaim Data Page'!$Y$13</definedName>
    <definedName name="ahf_bnft_plan_paid_amt_female_20_44_curr" hidden="1">'[32]ePSM RxClaim Data Page'!$Y$13</definedName>
    <definedName name="ahf_bnft_plan_paid_amt_female_45_64_curr" localSheetId="2" hidden="1">'[30]ePSM RxClaim Data Page'!$Y$19</definedName>
    <definedName name="ahf_bnft_plan_paid_amt_female_45_64_curr" localSheetId="3" hidden="1">'[30]ePSM RxClaim Data Page'!$Y$19</definedName>
    <definedName name="ahf_bnft_plan_paid_amt_female_45_64_curr" hidden="1">'[32]ePSM RxClaim Data Page'!$Y$19</definedName>
    <definedName name="ahf_bnft_plan_paid_amt_female_65_over_curr" localSheetId="2" hidden="1">'[30]ePSM RxClaim Data Page'!$Y$25</definedName>
    <definedName name="ahf_bnft_plan_paid_amt_female_65_over_curr" localSheetId="3" hidden="1">'[30]ePSM RxClaim Data Page'!$Y$25</definedName>
    <definedName name="ahf_bnft_plan_paid_amt_female_65_over_curr" hidden="1">'[32]ePSM RxClaim Data Page'!$Y$25</definedName>
    <definedName name="ahf_bnft_plan_paid_amt_male_0_19_curr" localSheetId="2" hidden="1">'[30]ePSM RxClaim Data Page'!$Y$31</definedName>
    <definedName name="ahf_bnft_plan_paid_amt_male_0_19_curr" localSheetId="3" hidden="1">'[30]ePSM RxClaim Data Page'!$Y$31</definedName>
    <definedName name="ahf_bnft_plan_paid_amt_male_0_19_curr" hidden="1">'[32]ePSM RxClaim Data Page'!$Y$31</definedName>
    <definedName name="ahf_bnft_plan_paid_amt_male_20_44_curr" localSheetId="2" hidden="1">'[30]ePSM RxClaim Data Page'!$Y$37</definedName>
    <definedName name="ahf_bnft_plan_paid_amt_male_20_44_curr" localSheetId="3" hidden="1">'[30]ePSM RxClaim Data Page'!$Y$37</definedName>
    <definedName name="ahf_bnft_plan_paid_amt_male_20_44_curr" hidden="1">'[32]ePSM RxClaim Data Page'!$Y$37</definedName>
    <definedName name="ahf_bnft_plan_paid_amt_male_45_64_curr" localSheetId="2" hidden="1">'[30]ePSM RxClaim Data Page'!$Y$43</definedName>
    <definedName name="ahf_bnft_plan_paid_amt_male_45_64_curr" localSheetId="3" hidden="1">'[30]ePSM RxClaim Data Page'!$Y$43</definedName>
    <definedName name="ahf_bnft_plan_paid_amt_male_45_64_curr" hidden="1">'[32]ePSM RxClaim Data Page'!$Y$43</definedName>
    <definedName name="ahf_bnft_plan_paid_amt_male_65_over_curr" localSheetId="2" hidden="1">'[30]ePSM RxClaim Data Page'!$Y$49</definedName>
    <definedName name="ahf_bnft_plan_paid_amt_male_65_over_curr" localSheetId="3" hidden="1">'[30]ePSM RxClaim Data Page'!$Y$49</definedName>
    <definedName name="ahf_bnft_plan_paid_amt_male_65_over_curr" hidden="1">'[32]ePSM RxClaim Data Page'!$Y$49</definedName>
    <definedName name="ahf_bnft_plan_paid_amt_total_0_19_curr" localSheetId="2" hidden="1">'[30]ePSM RxClaim Data Page'!$Y$79</definedName>
    <definedName name="ahf_bnft_plan_paid_amt_total_0_19_curr" localSheetId="3" hidden="1">'[30]ePSM RxClaim Data Page'!$Y$79</definedName>
    <definedName name="ahf_bnft_plan_paid_amt_total_0_19_curr" hidden="1">'[32]ePSM RxClaim Data Page'!$Y$79</definedName>
    <definedName name="ahf_bnft_plan_paid_amt_total_curr" localSheetId="2" hidden="1">'[30]ePSM RxClaim Data Page'!$Y$79</definedName>
    <definedName name="ahf_bnft_plan_paid_amt_total_curr" localSheetId="3" hidden="1">'[30]ePSM RxClaim Data Page'!$Y$79</definedName>
    <definedName name="ahf_bnft_plan_paid_amt_total_curr" hidden="1">'[32]ePSM RxClaim Data Page'!$Y$79</definedName>
    <definedName name="ahf_bnft_plan_paid_amt_total_prior" localSheetId="2" hidden="1">'[30]ePSM RxClaim Data Page'!$AB$79</definedName>
    <definedName name="ahf_bnft_plan_paid_amt_total_prior" localSheetId="3" hidden="1">'[30]ePSM RxClaim Data Page'!$AB$79</definedName>
    <definedName name="ahf_bnft_plan_paid_amt_total_prior" hidden="1">'[32]ePSM RxClaim Data Page'!$AB$79</definedName>
    <definedName name="ahf_bnft_plan_paid_amt_unknown_0_19_curr" localSheetId="2" hidden="1">'[30]ePSM RxClaim Data Page'!$Y$55</definedName>
    <definedName name="ahf_bnft_plan_paid_amt_unknown_0_19_curr" localSheetId="3" hidden="1">'[30]ePSM RxClaim Data Page'!$Y$55</definedName>
    <definedName name="ahf_bnft_plan_paid_amt_unknown_0_19_curr" hidden="1">'[32]ePSM RxClaim Data Page'!$Y$55</definedName>
    <definedName name="ahf_bnft_plan_paid_amt_unknown_20_44_curr" localSheetId="2" hidden="1">'[30]ePSM RxClaim Data Page'!$Y$61</definedName>
    <definedName name="ahf_bnft_plan_paid_amt_unknown_20_44_curr" localSheetId="3" hidden="1">'[30]ePSM RxClaim Data Page'!$Y$61</definedName>
    <definedName name="ahf_bnft_plan_paid_amt_unknown_20_44_curr" hidden="1">'[32]ePSM RxClaim Data Page'!$Y$61</definedName>
    <definedName name="ahf_bnft_plan_paid_amt_unknown_45_64_curr" localSheetId="2" hidden="1">'[30]ePSM RxClaim Data Page'!$Y$67</definedName>
    <definedName name="ahf_bnft_plan_paid_amt_unknown_45_64_curr" localSheetId="3" hidden="1">'[30]ePSM RxClaim Data Page'!$Y$67</definedName>
    <definedName name="ahf_bnft_plan_paid_amt_unknown_45_64_curr" hidden="1">'[32]ePSM RxClaim Data Page'!$Y$67</definedName>
    <definedName name="ahf_bnft_plan_paid_amt_unknown_65_over_curr" localSheetId="2" hidden="1">'[30]ePSM RxClaim Data Page'!$Y$73</definedName>
    <definedName name="ahf_bnft_plan_paid_amt_unknown_65_over_curr" localSheetId="3" hidden="1">'[30]ePSM RxClaim Data Page'!$Y$73</definedName>
    <definedName name="ahf_bnft_plan_paid_amt_unknown_65_over_curr" hidden="1">'[32]ePSM RxClaim Data Page'!$Y$73</definedName>
    <definedName name="ahf_calc_ing_cost_amt_female_0_19_curr" localSheetId="2" hidden="1">'[30]ePSM RxClaim Data Page'!$Y$4</definedName>
    <definedName name="ahf_calc_ing_cost_amt_female_0_19_curr" localSheetId="3" hidden="1">'[30]ePSM RxClaim Data Page'!$Y$4</definedName>
    <definedName name="ahf_calc_ing_cost_amt_female_0_19_curr" hidden="1">'[32]ePSM RxClaim Data Page'!$Y$4</definedName>
    <definedName name="ahf_calc_ing_cost_amt_female_20_44_curr" localSheetId="2" hidden="1">'[30]ePSM RxClaim Data Page'!$Y$10</definedName>
    <definedName name="ahf_calc_ing_cost_amt_female_20_44_curr" localSheetId="3" hidden="1">'[30]ePSM RxClaim Data Page'!$Y$10</definedName>
    <definedName name="ahf_calc_ing_cost_amt_female_20_44_curr" hidden="1">'[32]ePSM RxClaim Data Page'!$Y$10</definedName>
    <definedName name="ahf_calc_ing_cost_amt_female_45_64_curr" localSheetId="2" hidden="1">'[30]ePSM RxClaim Data Page'!$Y$16</definedName>
    <definedName name="ahf_calc_ing_cost_amt_female_45_64_curr" localSheetId="3" hidden="1">'[30]ePSM RxClaim Data Page'!$Y$16</definedName>
    <definedName name="ahf_calc_ing_cost_amt_female_45_64_curr" hidden="1">'[32]ePSM RxClaim Data Page'!$Y$16</definedName>
    <definedName name="ahf_calc_ing_cost_amt_female_65_over_curr" localSheetId="2" hidden="1">'[30]ePSM RxClaim Data Page'!$Y$22</definedName>
    <definedName name="ahf_calc_ing_cost_amt_female_65_over_curr" localSheetId="3" hidden="1">'[30]ePSM RxClaim Data Page'!$Y$22</definedName>
    <definedName name="ahf_calc_ing_cost_amt_female_65_over_curr" hidden="1">'[32]ePSM RxClaim Data Page'!$Y$22</definedName>
    <definedName name="ahf_calc_ing_cost_amt_male_0_19_curr" localSheetId="2" hidden="1">'[30]ePSM RxClaim Data Page'!$Y$28</definedName>
    <definedName name="ahf_calc_ing_cost_amt_male_0_19_curr" localSheetId="3" hidden="1">'[30]ePSM RxClaim Data Page'!$Y$28</definedName>
    <definedName name="ahf_calc_ing_cost_amt_male_0_19_curr" hidden="1">'[32]ePSM RxClaim Data Page'!$Y$28</definedName>
    <definedName name="ahf_calc_ing_cost_amt_male_20_44_curr" localSheetId="2" hidden="1">'[30]ePSM RxClaim Data Page'!$Y$34</definedName>
    <definedName name="ahf_calc_ing_cost_amt_male_20_44_curr" localSheetId="3" hidden="1">'[30]ePSM RxClaim Data Page'!$Y$34</definedName>
    <definedName name="ahf_calc_ing_cost_amt_male_20_44_curr" hidden="1">'[32]ePSM RxClaim Data Page'!$Y$34</definedName>
    <definedName name="ahf_calc_ing_cost_amt_male_45_64_curr" localSheetId="2" hidden="1">'[30]ePSM RxClaim Data Page'!$Y$40</definedName>
    <definedName name="ahf_calc_ing_cost_amt_male_45_64_curr" localSheetId="3" hidden="1">'[30]ePSM RxClaim Data Page'!$Y$40</definedName>
    <definedName name="ahf_calc_ing_cost_amt_male_45_64_curr" hidden="1">'[32]ePSM RxClaim Data Page'!$Y$40</definedName>
    <definedName name="ahf_calc_ing_cost_amt_male_65_over_curr" localSheetId="2" hidden="1">'[30]ePSM RxClaim Data Page'!$Y$46</definedName>
    <definedName name="ahf_calc_ing_cost_amt_male_65_over_curr" localSheetId="3" hidden="1">'[30]ePSM RxClaim Data Page'!$Y$46</definedName>
    <definedName name="ahf_calc_ing_cost_amt_male_65_over_curr" hidden="1">'[32]ePSM RxClaim Data Page'!$Y$46</definedName>
    <definedName name="ahf_calc_ing_cost_amt_total_0_19_curr" localSheetId="2" hidden="1">'[30]ePSM RxClaim Data Page'!$Y$76</definedName>
    <definedName name="ahf_calc_ing_cost_amt_total_0_19_curr" localSheetId="3" hidden="1">'[30]ePSM RxClaim Data Page'!$Y$76</definedName>
    <definedName name="ahf_calc_ing_cost_amt_total_0_19_curr" hidden="1">'[32]ePSM RxClaim Data Page'!$Y$76</definedName>
    <definedName name="ahf_calc_ing_cost_amt_total_curr" localSheetId="2" hidden="1">'[30]ePSM RxClaim Data Page'!$Y$76</definedName>
    <definedName name="ahf_calc_ing_cost_amt_total_curr" localSheetId="3" hidden="1">'[30]ePSM RxClaim Data Page'!$Y$76</definedName>
    <definedName name="ahf_calc_ing_cost_amt_total_curr" hidden="1">'[32]ePSM RxClaim Data Page'!$Y$76</definedName>
    <definedName name="ahf_calc_ing_cost_amt_total_prior" localSheetId="2" hidden="1">'[30]ePSM RxClaim Data Page'!$AB$76</definedName>
    <definedName name="ahf_calc_ing_cost_amt_total_prior" localSheetId="3" hidden="1">'[30]ePSM RxClaim Data Page'!$AB$76</definedName>
    <definedName name="ahf_calc_ing_cost_amt_total_prior" hidden="1">'[32]ePSM RxClaim Data Page'!$AB$76</definedName>
    <definedName name="ahf_calc_ing_cost_amt_unknown_0_19_curr" localSheetId="2" hidden="1">'[30]ePSM RxClaim Data Page'!$Y$52</definedName>
    <definedName name="ahf_calc_ing_cost_amt_unknown_0_19_curr" localSheetId="3" hidden="1">'[30]ePSM RxClaim Data Page'!$Y$52</definedName>
    <definedName name="ahf_calc_ing_cost_amt_unknown_0_19_curr" hidden="1">'[32]ePSM RxClaim Data Page'!$Y$52</definedName>
    <definedName name="ahf_calc_ing_cost_amt_unknown_20_44_curr" localSheetId="2" hidden="1">'[30]ePSM RxClaim Data Page'!$Y$58</definedName>
    <definedName name="ahf_calc_ing_cost_amt_unknown_20_44_curr" localSheetId="3" hidden="1">'[30]ePSM RxClaim Data Page'!$Y$58</definedName>
    <definedName name="ahf_calc_ing_cost_amt_unknown_20_44_curr" hidden="1">'[32]ePSM RxClaim Data Page'!$Y$58</definedName>
    <definedName name="ahf_calc_ing_cost_amt_unknown_45_64_curr" localSheetId="2" hidden="1">'[30]ePSM RxClaim Data Page'!$Y$64</definedName>
    <definedName name="ahf_calc_ing_cost_amt_unknown_45_64_curr" localSheetId="3" hidden="1">'[30]ePSM RxClaim Data Page'!$Y$64</definedName>
    <definedName name="ahf_calc_ing_cost_amt_unknown_45_64_curr" hidden="1">'[32]ePSM RxClaim Data Page'!$Y$64</definedName>
    <definedName name="ahf_calc_ing_cost_amt_unknown_65_over_curr" localSheetId="2" hidden="1">'[30]ePSM RxClaim Data Page'!$Y$70</definedName>
    <definedName name="ahf_calc_ing_cost_amt_unknown_65_over_curr" localSheetId="3" hidden="1">'[30]ePSM RxClaim Data Page'!$Y$70</definedName>
    <definedName name="ahf_calc_ing_cost_amt_unknown_65_over_curr" hidden="1">'[32]ePSM RxClaim Data Page'!$Y$70</definedName>
    <definedName name="ahf_dental_expenses_curr" localSheetId="2" hidden="1">'[30]ePSM Medical Data Page'!$DK$4</definedName>
    <definedName name="ahf_dental_expenses_curr" localSheetId="3" hidden="1">'[30]ePSM Medical Data Page'!$DK$4</definedName>
    <definedName name="ahf_dental_expenses_curr" hidden="1">'[32]ePSM Medical Data Page'!$DK$4</definedName>
    <definedName name="ahf_dental_expenses_prior" localSheetId="1" hidden="1">'[36]ePSM Medical Data Page'!$DM$4</definedName>
    <definedName name="ahf_dental_expenses_prior" localSheetId="2" hidden="1">'[36]ePSM Medical Data Page'!$DM$4</definedName>
    <definedName name="ahf_dental_expenses_prior" localSheetId="3" hidden="1">'[36]ePSM Medical Data Page'!$DM$4</definedName>
    <definedName name="ahf_dental_expenses_prior" hidden="1">'[37]ePSM Medical Data Page'!$DM$4</definedName>
    <definedName name="AHF_Fund_Report_Range" localSheetId="5" hidden="1">#REF!</definedName>
    <definedName name="AHF_Fund_Report_Range" localSheetId="1" hidden="1">#REF!</definedName>
    <definedName name="AHF_Fund_Report_Range" localSheetId="2" hidden="1">#REF!</definedName>
    <definedName name="AHF_Fund_Report_Range" localSheetId="3" hidden="1">#REF!</definedName>
    <definedName name="AHF_Fund_Report_Range" hidden="1">#REF!</definedName>
    <definedName name="AHF_Med_admit_count_curr" localSheetId="1" hidden="1">'[32]ePSM Medical Data Page'!$BO$8</definedName>
    <definedName name="AHF_Med_admit_count_curr" localSheetId="2" hidden="1">'[30]ePSM Medical Data Page'!$BO$8</definedName>
    <definedName name="AHF_Med_admit_count_curr" localSheetId="3" hidden="1">'[30]ePSM Medical Data Page'!$BO$8</definedName>
    <definedName name="AHF_Med_admit_count_curr" hidden="1">'[40]ePSM Medical Data Page'!$BO$8</definedName>
    <definedName name="AHF_Med_admit_count_prior" localSheetId="1" hidden="1">'[32]ePSM Medical Data Page'!$BR$8</definedName>
    <definedName name="AHF_Med_admit_count_prior" localSheetId="2" hidden="1">'[30]ePSM Medical Data Page'!$BR$8</definedName>
    <definedName name="AHF_Med_admit_count_prior" localSheetId="3" hidden="1">'[30]ePSM Medical Data Page'!$BR$8</definedName>
    <definedName name="AHF_Med_admit_count_prior" hidden="1">'[40]ePSM Medical Data Page'!$BR$8</definedName>
    <definedName name="AHF_Med_allowed_amt_female_0_19_curr" localSheetId="1" hidden="1">'[32]ePSM Medical Data Page'!$BU$4</definedName>
    <definedName name="AHF_Med_allowed_amt_female_0_19_curr" localSheetId="2" hidden="1">'[30]ePSM Medical Data Page'!$BU$4</definedName>
    <definedName name="AHF_Med_allowed_amt_female_0_19_curr" localSheetId="3" hidden="1">'[30]ePSM Medical Data Page'!$BU$4</definedName>
    <definedName name="AHF_Med_allowed_amt_female_0_19_curr" hidden="1">'[40]ePSM Medical Data Page'!$BU$4</definedName>
    <definedName name="AHF_Med_allowed_amt_female_0_19_prior" localSheetId="2" hidden="1">'[30]ePSM Medical Data Page'!$BX$4</definedName>
    <definedName name="AHF_Med_allowed_amt_female_0_19_prior" localSheetId="3" hidden="1">'[30]ePSM Medical Data Page'!$BX$4</definedName>
    <definedName name="AHF_Med_allowed_amt_female_0_19_prior" hidden="1">'[32]ePSM Medical Data Page'!$BX$4</definedName>
    <definedName name="AHF_Med_allowed_amt_female_20_44_curr" localSheetId="1" hidden="1">'[32]ePSM Medical Data Page'!$BU$9</definedName>
    <definedName name="AHF_Med_allowed_amt_female_20_44_curr" localSheetId="2" hidden="1">'[30]ePSM Medical Data Page'!$BU$9</definedName>
    <definedName name="AHF_Med_allowed_amt_female_20_44_curr" localSheetId="3" hidden="1">'[30]ePSM Medical Data Page'!$BU$9</definedName>
    <definedName name="AHF_Med_allowed_amt_female_20_44_curr" hidden="1">'[40]ePSM Medical Data Page'!$BU$9</definedName>
    <definedName name="AHF_Med_allowed_amt_female_45_64_curr" localSheetId="1" hidden="1">'[32]ePSM Medical Data Page'!$BU$14</definedName>
    <definedName name="AHF_Med_allowed_amt_female_45_64_curr" localSheetId="2" hidden="1">'[30]ePSM Medical Data Page'!$BU$14</definedName>
    <definedName name="AHF_Med_allowed_amt_female_45_64_curr" localSheetId="3" hidden="1">'[30]ePSM Medical Data Page'!$BU$14</definedName>
    <definedName name="AHF_Med_allowed_amt_female_45_64_curr" hidden="1">'[40]ePSM Medical Data Page'!$BU$14</definedName>
    <definedName name="AHF_Med_allowed_amt_female_65_over_curr" localSheetId="1" hidden="1">'[32]ePSM Medical Data Page'!$BU$19</definedName>
    <definedName name="AHF_Med_allowed_amt_female_65_over_curr" localSheetId="2" hidden="1">'[30]ePSM Medical Data Page'!$BU$19</definedName>
    <definedName name="AHF_Med_allowed_amt_female_65_over_curr" localSheetId="3" hidden="1">'[30]ePSM Medical Data Page'!$BU$19</definedName>
    <definedName name="AHF_Med_allowed_amt_female_65_over_curr" hidden="1">'[40]ePSM Medical Data Page'!$BU$19</definedName>
    <definedName name="AHF_Med_allowed_amt_male_0_19_curr" localSheetId="1" hidden="1">'[32]ePSM Medical Data Page'!$BU$24</definedName>
    <definedName name="AHF_Med_allowed_amt_male_0_19_curr" localSheetId="2" hidden="1">'[30]ePSM Medical Data Page'!$BU$24</definedName>
    <definedName name="AHF_Med_allowed_amt_male_0_19_curr" localSheetId="3" hidden="1">'[30]ePSM Medical Data Page'!$BU$24</definedName>
    <definedName name="AHF_Med_allowed_amt_male_0_19_curr" hidden="1">'[40]ePSM Medical Data Page'!$BU$24</definedName>
    <definedName name="AHF_Med_allowed_amt_male_20_44_curr" localSheetId="1" hidden="1">'[32]ePSM Medical Data Page'!$BU$29</definedName>
    <definedName name="AHF_Med_allowed_amt_male_20_44_curr" localSheetId="2" hidden="1">'[30]ePSM Medical Data Page'!$BU$29</definedName>
    <definedName name="AHF_Med_allowed_amt_male_20_44_curr" localSheetId="3" hidden="1">'[30]ePSM Medical Data Page'!$BU$29</definedName>
    <definedName name="AHF_Med_allowed_amt_male_20_44_curr" hidden="1">'[40]ePSM Medical Data Page'!$BU$29</definedName>
    <definedName name="AHF_Med_allowed_amt_male_45_64_curr" localSheetId="1" hidden="1">'[32]ePSM Medical Data Page'!$BU$34</definedName>
    <definedName name="AHF_Med_allowed_amt_male_45_64_curr" localSheetId="2" hidden="1">'[30]ePSM Medical Data Page'!$BU$34</definedName>
    <definedName name="AHF_Med_allowed_amt_male_45_64_curr" localSheetId="3" hidden="1">'[30]ePSM Medical Data Page'!$BU$34</definedName>
    <definedName name="AHF_Med_allowed_amt_male_45_64_curr" hidden="1">'[40]ePSM Medical Data Page'!$BU$34</definedName>
    <definedName name="AHF_Med_allowed_amt_male_65_over_curr" localSheetId="1" hidden="1">'[32]ePSM Medical Data Page'!$BU$39</definedName>
    <definedName name="AHF_Med_allowed_amt_male_65_over_curr" localSheetId="2" hidden="1">'[30]ePSM Medical Data Page'!$BU$39</definedName>
    <definedName name="AHF_Med_allowed_amt_male_65_over_curr" localSheetId="3" hidden="1">'[30]ePSM Medical Data Page'!$BU$39</definedName>
    <definedName name="AHF_Med_allowed_amt_male_65_over_curr" hidden="1">'[40]ePSM Medical Data Page'!$BU$39</definedName>
    <definedName name="AHF_Med_allowed_amt_total_curr" localSheetId="2" hidden="1">'[30]ePSM Medical Data Page'!$BU$64</definedName>
    <definedName name="AHF_Med_allowed_amt_total_curr" localSheetId="3" hidden="1">'[30]ePSM Medical Data Page'!$BU$64</definedName>
    <definedName name="AHF_Med_allowed_amt_total_curr" hidden="1">'[32]ePSM Medical Data Page'!$BU$64</definedName>
    <definedName name="AHF_Med_allowed_amt_total_prior" localSheetId="2" hidden="1">'[30]ePSM Medical Data Page'!$BX$64</definedName>
    <definedName name="AHF_Med_allowed_amt_total_prior" localSheetId="3" hidden="1">'[30]ePSM Medical Data Page'!$BX$64</definedName>
    <definedName name="AHF_Med_allowed_amt_total_prior" hidden="1">'[32]ePSM Medical Data Page'!$BX$64</definedName>
    <definedName name="AHF_Med_allowed_amt_unknown_0_19_curr" localSheetId="2" hidden="1">'[30]ePSM Medical Data Page'!$BU$44</definedName>
    <definedName name="AHF_Med_allowed_amt_unknown_0_19_curr" localSheetId="3" hidden="1">'[30]ePSM Medical Data Page'!$BU$44</definedName>
    <definedName name="AHF_Med_allowed_amt_unknown_0_19_curr" hidden="1">'[32]ePSM Medical Data Page'!$BU$44</definedName>
    <definedName name="AHF_Med_allowed_amt_unknown_20_44_curr" localSheetId="2" hidden="1">'[30]ePSM Medical Data Page'!$BU$49</definedName>
    <definedName name="AHF_Med_allowed_amt_unknown_20_44_curr" localSheetId="3" hidden="1">'[30]ePSM Medical Data Page'!$BU$49</definedName>
    <definedName name="AHF_Med_allowed_amt_unknown_20_44_curr" hidden="1">'[32]ePSM Medical Data Page'!$BU$49</definedName>
    <definedName name="AHF_Med_allowed_amt_unknown_45_64_curr" localSheetId="2" hidden="1">'[30]ePSM Medical Data Page'!$BU$54</definedName>
    <definedName name="AHF_Med_allowed_amt_unknown_45_64_curr" localSheetId="3" hidden="1">'[30]ePSM Medical Data Page'!$BU$54</definedName>
    <definedName name="AHF_Med_allowed_amt_unknown_45_64_curr" hidden="1">'[32]ePSM Medical Data Page'!$BU$54</definedName>
    <definedName name="AHF_Med_allowed_amt_unknown_65_over_curr" localSheetId="2" hidden="1">'[30]ePSM Medical Data Page'!$BU$59</definedName>
    <definedName name="AHF_Med_allowed_amt_unknown_65_over_curr" localSheetId="3" hidden="1">'[30]ePSM Medical Data Page'!$BU$59</definedName>
    <definedName name="AHF_Med_allowed_amt_unknown_65_over_curr" hidden="1">'[32]ePSM Medical Data Page'!$BU$59</definedName>
    <definedName name="AHF_Med_amb_paid_amt_curr" localSheetId="1" hidden="1">'[32]ePSM Medical Data Page'!$BO$6</definedName>
    <definedName name="AHF_Med_amb_paid_amt_curr" localSheetId="2" hidden="1">'[30]ePSM Medical Data Page'!$BO$6</definedName>
    <definedName name="AHF_Med_amb_paid_amt_curr" localSheetId="3" hidden="1">'[30]ePSM Medical Data Page'!$BO$6</definedName>
    <definedName name="AHF_Med_amb_paid_amt_curr" hidden="1">'[40]ePSM Medical Data Page'!$BO$6</definedName>
    <definedName name="AHF_Med_amb_paid_amt_prior" localSheetId="1" hidden="1">'[32]ePSM Medical Data Page'!$BR$6</definedName>
    <definedName name="AHF_Med_amb_paid_amt_prior" localSheetId="2" hidden="1">'[30]ePSM Medical Data Page'!$BR$6</definedName>
    <definedName name="AHF_Med_amb_paid_amt_prior" localSheetId="3" hidden="1">'[30]ePSM Medical Data Page'!$BR$6</definedName>
    <definedName name="AHF_Med_amb_paid_amt_prior" hidden="1">'[40]ePSM Medical Data Page'!$BR$6</definedName>
    <definedName name="AHF_Med_amb_surgery_count_curr" localSheetId="1" hidden="1">'[32]ePSM Medical Data Page'!$BO$11</definedName>
    <definedName name="AHF_Med_amb_surgery_count_curr" localSheetId="2" hidden="1">'[30]ePSM Medical Data Page'!$BO$11</definedName>
    <definedName name="AHF_Med_amb_surgery_count_curr" localSheetId="3" hidden="1">'[30]ePSM Medical Data Page'!$BO$11</definedName>
    <definedName name="AHF_Med_amb_surgery_count_curr" hidden="1">'[40]ePSM Medical Data Page'!$BO$11</definedName>
    <definedName name="AHF_Med_amb_surgery_count_prior" localSheetId="1" hidden="1">'[32]ePSM Medical Data Page'!$BR$11</definedName>
    <definedName name="AHF_Med_amb_surgery_count_prior" localSheetId="2" hidden="1">'[30]ePSM Medical Data Page'!$BR$11</definedName>
    <definedName name="AHF_Med_amb_surgery_count_prior" localSheetId="3" hidden="1">'[30]ePSM Medical Data Page'!$BR$11</definedName>
    <definedName name="AHF_Med_amb_surgery_count_prior" hidden="1">'[40]ePSM Medical Data Page'!$BR$11</definedName>
    <definedName name="AHF_Med_avg_age_members_curr" localSheetId="1" hidden="1">'[32]ePSM Member Data Page'!$V$21</definedName>
    <definedName name="AHF_Med_avg_age_members_curr" localSheetId="2" hidden="1">'[30]ePSM Member Data Page'!$V$21</definedName>
    <definedName name="AHF_Med_avg_age_members_curr" localSheetId="3" hidden="1">'[30]ePSM Member Data Page'!$V$21</definedName>
    <definedName name="AHF_Med_avg_age_members_curr" hidden="1">'[40]ePSM Member Data Page'!$V$21</definedName>
    <definedName name="AHF_Med_avg_age_members_prior" localSheetId="1" hidden="1">'[32]ePSM Member Data Page'!$Y$21</definedName>
    <definedName name="AHF_Med_avg_age_members_prior" localSheetId="2" hidden="1">'[30]ePSM Member Data Page'!$Y$21</definedName>
    <definedName name="AHF_Med_avg_age_members_prior" localSheetId="3" hidden="1">'[30]ePSM Member Data Page'!$Y$21</definedName>
    <definedName name="AHF_Med_avg_age_members_prior" hidden="1">'[40]ePSM Member Data Page'!$Y$21</definedName>
    <definedName name="AHF_Med_claim_count_female_0_19_curr" localSheetId="2" hidden="1">'[30]ePSM Medical Data Page'!$BU$3</definedName>
    <definedName name="AHF_Med_claim_count_female_0_19_curr" localSheetId="3" hidden="1">'[30]ePSM Medical Data Page'!$BU$3</definedName>
    <definedName name="AHF_Med_claim_count_female_0_19_curr" hidden="1">'[32]ePSM Medical Data Page'!$BU$3</definedName>
    <definedName name="AHF_Med_claim_count_female_0_19_prior" localSheetId="2" hidden="1">'[30]ePSM Medical Data Page'!$BX$3</definedName>
    <definedName name="AHF_Med_claim_count_female_0_19_prior" localSheetId="3" hidden="1">'[30]ePSM Medical Data Page'!$BX$3</definedName>
    <definedName name="AHF_Med_claim_count_female_0_19_prior" hidden="1">'[32]ePSM Medical Data Page'!$BX$3</definedName>
    <definedName name="AHF_Med_claim_count_female_20_44_curr" localSheetId="2" hidden="1">'[30]ePSM Medical Data Page'!$BU$8</definedName>
    <definedName name="AHF_Med_claim_count_female_20_44_curr" localSheetId="3" hidden="1">'[30]ePSM Medical Data Page'!$BU$8</definedName>
    <definedName name="AHF_Med_claim_count_female_20_44_curr" hidden="1">'[32]ePSM Medical Data Page'!$BU$8</definedName>
    <definedName name="AHF_Med_claim_count_female_45_64_curr" localSheetId="2" hidden="1">'[30]ePSM Medical Data Page'!$BU$13</definedName>
    <definedName name="AHF_Med_claim_count_female_45_64_curr" localSheetId="3" hidden="1">'[30]ePSM Medical Data Page'!$BU$13</definedName>
    <definedName name="AHF_Med_claim_count_female_45_64_curr" hidden="1">'[32]ePSM Medical Data Page'!$BU$13</definedName>
    <definedName name="AHF_Med_claim_count_female_65_over_curr" localSheetId="2" hidden="1">'[30]ePSM Medical Data Page'!$BU$18</definedName>
    <definedName name="AHF_Med_claim_count_female_65_over_curr" localSheetId="3" hidden="1">'[30]ePSM Medical Data Page'!$BU$18</definedName>
    <definedName name="AHF_Med_claim_count_female_65_over_curr" hidden="1">'[32]ePSM Medical Data Page'!$BU$18</definedName>
    <definedName name="AHF_Med_claim_count_male_0_19_curr" localSheetId="2" hidden="1">'[30]ePSM Medical Data Page'!$BU$23</definedName>
    <definedName name="AHF_Med_claim_count_male_0_19_curr" localSheetId="3" hidden="1">'[30]ePSM Medical Data Page'!$BU$23</definedName>
    <definedName name="AHF_Med_claim_count_male_0_19_curr" hidden="1">'[32]ePSM Medical Data Page'!$BU$23</definedName>
    <definedName name="AHF_Med_claim_count_male_20_44_curr" localSheetId="2" hidden="1">'[30]ePSM Medical Data Page'!$BU$28</definedName>
    <definedName name="AHF_Med_claim_count_male_20_44_curr" localSheetId="3" hidden="1">'[30]ePSM Medical Data Page'!$BU$28</definedName>
    <definedName name="AHF_Med_claim_count_male_20_44_curr" hidden="1">'[32]ePSM Medical Data Page'!$BU$28</definedName>
    <definedName name="AHF_Med_claim_count_male_45_64_curr" localSheetId="2" hidden="1">'[30]ePSM Medical Data Page'!$BU$33</definedName>
    <definedName name="AHF_Med_claim_count_male_45_64_curr" localSheetId="3" hidden="1">'[30]ePSM Medical Data Page'!$BU$33</definedName>
    <definedName name="AHF_Med_claim_count_male_45_64_curr" hidden="1">'[32]ePSM Medical Data Page'!$BU$33</definedName>
    <definedName name="AHF_Med_claim_count_male_65_over_curr" localSheetId="2" hidden="1">'[30]ePSM Medical Data Page'!$BU$38</definedName>
    <definedName name="AHF_Med_claim_count_male_65_over_curr" localSheetId="3" hidden="1">'[30]ePSM Medical Data Page'!$BU$38</definedName>
    <definedName name="AHF_Med_claim_count_male_65_over_curr" hidden="1">'[32]ePSM Medical Data Page'!$BU$38</definedName>
    <definedName name="AHF_Med_claim_count_total_curr" localSheetId="1" hidden="1">'[32]ePSM Medical Data Page'!$BU$63</definedName>
    <definedName name="AHF_Med_claim_count_total_curr" localSheetId="2" hidden="1">'[30]ePSM Medical Data Page'!$BU$63</definedName>
    <definedName name="AHF_Med_claim_count_total_curr" localSheetId="3" hidden="1">'[30]ePSM Medical Data Page'!$BU$63</definedName>
    <definedName name="AHF_Med_claim_count_total_curr" hidden="1">'[40]ePSM Medical Data Page'!$BU$63</definedName>
    <definedName name="AHF_Med_claim_count_total_prior" localSheetId="2" hidden="1">'[30]ePSM Medical Data Page'!$BX$63</definedName>
    <definedName name="AHF_Med_claim_count_total_prior" localSheetId="3" hidden="1">'[30]ePSM Medical Data Page'!$BX$63</definedName>
    <definedName name="AHF_Med_claim_count_total_prior" hidden="1">'[32]ePSM Medical Data Page'!$BX$63</definedName>
    <definedName name="AHF_Med_claim_count_unknown_0_19_curr" localSheetId="2" hidden="1">'[30]ePSM Medical Data Page'!$BU$43</definedName>
    <definedName name="AHF_Med_claim_count_unknown_0_19_curr" localSheetId="3" hidden="1">'[30]ePSM Medical Data Page'!$BU$43</definedName>
    <definedName name="AHF_Med_claim_count_unknown_0_19_curr" hidden="1">'[32]ePSM Medical Data Page'!$BU$43</definedName>
    <definedName name="AHF_Med_claim_count_unknown_20_44_curr" localSheetId="2" hidden="1">'[30]ePSM Medical Data Page'!$BU$48</definedName>
    <definedName name="AHF_Med_claim_count_unknown_20_44_curr" localSheetId="3" hidden="1">'[30]ePSM Medical Data Page'!$BU$48</definedName>
    <definedName name="AHF_Med_claim_count_unknown_20_44_curr" hidden="1">'[32]ePSM Medical Data Page'!$BU$48</definedName>
    <definedName name="AHF_Med_claim_count_unknown_45_64_curr" localSheetId="2" hidden="1">'[30]ePSM Medical Data Page'!$BU$53</definedName>
    <definedName name="AHF_Med_claim_count_unknown_45_64_curr" localSheetId="3" hidden="1">'[30]ePSM Medical Data Page'!$BU$53</definedName>
    <definedName name="AHF_Med_claim_count_unknown_45_64_curr" hidden="1">'[32]ePSM Medical Data Page'!$BU$53</definedName>
    <definedName name="AHF_Med_claim_count_unknown_65_over_curr" localSheetId="2" hidden="1">'[30]ePSM Medical Data Page'!$BU$58</definedName>
    <definedName name="AHF_Med_claim_count_unknown_65_over_curr" localSheetId="3" hidden="1">'[30]ePSM Medical Data Page'!$BU$58</definedName>
    <definedName name="AHF_Med_claim_count_unknown_65_over_curr" hidden="1">'[32]ePSM Medical Data Page'!$BU$58</definedName>
    <definedName name="AHF_Med_count_amb_curr" localSheetId="1" hidden="1">'[32]ePSM Medical Data Page'!$CA$6</definedName>
    <definedName name="AHF_Med_count_amb_curr" localSheetId="2" hidden="1">'[30]ePSM Medical Data Page'!$CA$6</definedName>
    <definedName name="AHF_Med_count_amb_curr" localSheetId="3" hidden="1">'[30]ePSM Medical Data Page'!$CA$6</definedName>
    <definedName name="AHF_Med_count_amb_curr" hidden="1">'[40]ePSM Medical Data Page'!$CA$6</definedName>
    <definedName name="AHF_Med_count_er_curr" localSheetId="1" hidden="1">'[32]ePSM Medical Data Page'!$CA$9</definedName>
    <definedName name="AHF_Med_count_er_curr" localSheetId="2" hidden="1">'[30]ePSM Medical Data Page'!$CA$9</definedName>
    <definedName name="AHF_Med_count_er_curr" localSheetId="3" hidden="1">'[30]ePSM Medical Data Page'!$CA$9</definedName>
    <definedName name="AHF_Med_count_er_curr" hidden="1">'[40]ePSM Medical Data Page'!$CA$9</definedName>
    <definedName name="AHF_Med_count_home_health_curr" localSheetId="1" hidden="1">'[32]ePSM Medical Data Page'!$CA$24</definedName>
    <definedName name="AHF_Med_count_home_health_curr" localSheetId="2" hidden="1">'[30]ePSM Medical Data Page'!$CA$24</definedName>
    <definedName name="AHF_Med_count_home_health_curr" localSheetId="3" hidden="1">'[30]ePSM Medical Data Page'!$CA$24</definedName>
    <definedName name="AHF_Med_count_home_health_curr" hidden="1">'[40]ePSM Medical Data Page'!$CA$24</definedName>
    <definedName name="AHF_Med_count_inp_curr" localSheetId="1" hidden="1">'[32]ePSM Medical Data Page'!$CA$3</definedName>
    <definedName name="AHF_Med_count_inp_curr" localSheetId="2" hidden="1">'[30]ePSM Medical Data Page'!$CA$3</definedName>
    <definedName name="AHF_Med_count_inp_curr" localSheetId="3" hidden="1">'[30]ePSM Medical Data Page'!$CA$3</definedName>
    <definedName name="AHF_Med_count_inp_curr" hidden="1">'[40]ePSM Medical Data Page'!$CA$3</definedName>
    <definedName name="AHF_Med_count_lab_curr" localSheetId="1" hidden="1">'[32]ePSM Medical Data Page'!$CA$21</definedName>
    <definedName name="AHF_Med_count_lab_curr" localSheetId="2" hidden="1">'[30]ePSM Medical Data Page'!$CA$21</definedName>
    <definedName name="AHF_Med_count_lab_curr" localSheetId="3" hidden="1">'[30]ePSM Medical Data Page'!$CA$21</definedName>
    <definedName name="AHF_Med_count_lab_curr" hidden="1">'[40]ePSM Medical Data Page'!$CA$21</definedName>
    <definedName name="AHF_Med_count_medical_misc_curr" localSheetId="1" hidden="1">'[32]ePSM Medical Data Page'!$CA$33</definedName>
    <definedName name="AHF_Med_count_medical_misc_curr" localSheetId="2" hidden="1">'[30]ePSM Medical Data Page'!$CA$33</definedName>
    <definedName name="AHF_Med_count_medical_misc_curr" localSheetId="3" hidden="1">'[30]ePSM Medical Data Page'!$CA$33</definedName>
    <definedName name="AHF_Med_count_medical_misc_curr" hidden="1">'[40]ePSM Medical Data Page'!$CA$33</definedName>
    <definedName name="AHF_Med_count_medical_rx_curr" localSheetId="1" hidden="1">'[32]ePSM Medical Data Page'!$CA$30</definedName>
    <definedName name="AHF_Med_count_medical_rx_curr" localSheetId="2" hidden="1">'[30]ePSM Medical Data Page'!$CA$30</definedName>
    <definedName name="AHF_Med_count_medical_rx_curr" localSheetId="3" hidden="1">'[30]ePSM Medical Data Page'!$CA$30</definedName>
    <definedName name="AHF_Med_count_medical_rx_curr" hidden="1">'[40]ePSM Medical Data Page'!$CA$30</definedName>
    <definedName name="AHF_Med_count_mental_health_curr" localSheetId="1" hidden="1">'[32]ePSM Medical Data Page'!$CA$27</definedName>
    <definedName name="AHF_Med_count_mental_health_curr" localSheetId="2" hidden="1">'[30]ePSM Medical Data Page'!$CA$27</definedName>
    <definedName name="AHF_Med_count_mental_health_curr" localSheetId="3" hidden="1">'[30]ePSM Medical Data Page'!$CA$27</definedName>
    <definedName name="AHF_Med_count_mental_health_curr" hidden="1">'[40]ePSM Medical Data Page'!$CA$27</definedName>
    <definedName name="AHF_Med_count_prim_phys_curr" localSheetId="1" hidden="1">'[32]ePSM Medical Data Page'!$CA$15</definedName>
    <definedName name="AHF_Med_count_prim_phys_curr" localSheetId="2" hidden="1">'[30]ePSM Medical Data Page'!$CA$15</definedName>
    <definedName name="AHF_Med_count_prim_phys_curr" localSheetId="3" hidden="1">'[30]ePSM Medical Data Page'!$CA$15</definedName>
    <definedName name="AHF_Med_count_prim_phys_curr" hidden="1">'[40]ePSM Medical Data Page'!$CA$15</definedName>
    <definedName name="AHF_Med_count_rad_curr" localSheetId="1" hidden="1">'[32]ePSM Medical Data Page'!$CA$18</definedName>
    <definedName name="AHF_Med_count_rad_curr" localSheetId="2" hidden="1">'[30]ePSM Medical Data Page'!$CA$18</definedName>
    <definedName name="AHF_Med_count_rad_curr" localSheetId="3" hidden="1">'[30]ePSM Medical Data Page'!$CA$18</definedName>
    <definedName name="AHF_Med_count_rad_curr" hidden="1">'[40]ePSM Medical Data Page'!$CA$18</definedName>
    <definedName name="AHF_Med_count_spec_phys_curr" localSheetId="1" hidden="1">'[32]ePSM Medical Data Page'!$CA$12</definedName>
    <definedName name="AHF_Med_count_spec_phys_curr" localSheetId="2" hidden="1">'[30]ePSM Medical Data Page'!$CA$12</definedName>
    <definedName name="AHF_Med_count_spec_phys_curr" localSheetId="3" hidden="1">'[30]ePSM Medical Data Page'!$CA$12</definedName>
    <definedName name="AHF_Med_count_spec_phys_curr" hidden="1">'[40]ePSM Medical Data Page'!$CA$12</definedName>
    <definedName name="AHF_Med_count_total_curr" localSheetId="2" hidden="1">'[30]ePSM Medical Data Page'!$CA$36</definedName>
    <definedName name="AHF_Med_count_total_curr" localSheetId="3" hidden="1">'[30]ePSM Medical Data Page'!$CA$36</definedName>
    <definedName name="AHF_Med_count_total_curr" hidden="1">'[32]ePSM Medical Data Page'!$CA$36</definedName>
    <definedName name="AHF_Med_count_total_mcc_curr" localSheetId="1" hidden="1">'[32]ePSM Medical Data Page'!$CA$36</definedName>
    <definedName name="AHF_Med_count_total_mcc_curr" localSheetId="2" hidden="1">'[30]ePSM Medical Data Page'!$CA$36</definedName>
    <definedName name="AHF_Med_count_total_mcc_curr" localSheetId="3" hidden="1">'[30]ePSM Medical Data Page'!$CA$36</definedName>
    <definedName name="AHF_Med_count_total_mcc_curr" hidden="1">'[40]ePSM Medical Data Page'!$CA$36</definedName>
    <definedName name="AHF_Med_days_count_curr" localSheetId="1" hidden="1">'[32]ePSM Medical Data Page'!$BO$7</definedName>
    <definedName name="AHF_Med_days_count_curr" localSheetId="2" hidden="1">'[30]ePSM Medical Data Page'!$BO$7</definedName>
    <definedName name="AHF_Med_days_count_curr" localSheetId="3" hidden="1">'[30]ePSM Medical Data Page'!$BO$7</definedName>
    <definedName name="AHF_Med_days_count_curr" hidden="1">'[40]ePSM Medical Data Page'!$BO$7</definedName>
    <definedName name="AHF_Med_days_count_prior" localSheetId="1" hidden="1">'[32]ePSM Medical Data Page'!$BR$7</definedName>
    <definedName name="AHF_Med_days_count_prior" localSheetId="2" hidden="1">'[30]ePSM Medical Data Page'!$BR$7</definedName>
    <definedName name="AHF_Med_days_count_prior" localSheetId="3" hidden="1">'[30]ePSM Medical Data Page'!$BR$7</definedName>
    <definedName name="AHF_Med_days_count_prior" hidden="1">'[40]ePSM Medical Data Page'!$BR$7</definedName>
    <definedName name="AHF_Med_emp_paid_amt_female_0_19_curr" localSheetId="1" hidden="1">'[32]ePSM Medical Data Page'!$BU$5</definedName>
    <definedName name="AHF_Med_emp_paid_amt_female_0_19_curr" localSheetId="2" hidden="1">'[30]ePSM Medical Data Page'!$BU$5</definedName>
    <definedName name="AHF_Med_emp_paid_amt_female_0_19_curr" localSheetId="3" hidden="1">'[30]ePSM Medical Data Page'!$BU$5</definedName>
    <definedName name="AHF_Med_emp_paid_amt_female_0_19_curr" hidden="1">'[40]ePSM Medical Data Page'!$BU$5</definedName>
    <definedName name="AHF_Med_emp_paid_amt_female_0_19_prior" localSheetId="2" hidden="1">'[30]ePSM Medical Data Page'!$BX$5</definedName>
    <definedName name="AHF_Med_emp_paid_amt_female_0_19_prior" localSheetId="3" hidden="1">'[30]ePSM Medical Data Page'!$BX$5</definedName>
    <definedName name="AHF_Med_emp_paid_amt_female_0_19_prior" hidden="1">'[32]ePSM Medical Data Page'!$BX$5</definedName>
    <definedName name="AHF_Med_emp_paid_amt_female_20_44_curr" localSheetId="1" hidden="1">'[32]ePSM Medical Data Page'!$BU$10</definedName>
    <definedName name="AHF_Med_emp_paid_amt_female_20_44_curr" localSheetId="2" hidden="1">'[30]ePSM Medical Data Page'!$BU$10</definedName>
    <definedName name="AHF_Med_emp_paid_amt_female_20_44_curr" localSheetId="3" hidden="1">'[30]ePSM Medical Data Page'!$BU$10</definedName>
    <definedName name="AHF_Med_emp_paid_amt_female_20_44_curr" hidden="1">'[40]ePSM Medical Data Page'!$BU$10</definedName>
    <definedName name="AHF_Med_emp_paid_amt_female_45_64_curr" localSheetId="1" hidden="1">'[32]ePSM Medical Data Page'!$BU$15</definedName>
    <definedName name="AHF_Med_emp_paid_amt_female_45_64_curr" localSheetId="2" hidden="1">'[30]ePSM Medical Data Page'!$BU$15</definedName>
    <definedName name="AHF_Med_emp_paid_amt_female_45_64_curr" localSheetId="3" hidden="1">'[30]ePSM Medical Data Page'!$BU$15</definedName>
    <definedName name="AHF_Med_emp_paid_amt_female_45_64_curr" hidden="1">'[40]ePSM Medical Data Page'!$BU$15</definedName>
    <definedName name="AHF_Med_emp_paid_amt_female_65_over_curr" localSheetId="1" hidden="1">'[32]ePSM Medical Data Page'!$BU$20</definedName>
    <definedName name="AHF_Med_emp_paid_amt_female_65_over_curr" localSheetId="2" hidden="1">'[30]ePSM Medical Data Page'!$BU$20</definedName>
    <definedName name="AHF_Med_emp_paid_amt_female_65_over_curr" localSheetId="3" hidden="1">'[30]ePSM Medical Data Page'!$BU$20</definedName>
    <definedName name="AHF_Med_emp_paid_amt_female_65_over_curr" hidden="1">'[40]ePSM Medical Data Page'!$BU$20</definedName>
    <definedName name="AHF_Med_emp_paid_amt_male_0_19_curr" localSheetId="1" hidden="1">'[32]ePSM Medical Data Page'!$BU$25</definedName>
    <definedName name="AHF_Med_emp_paid_amt_male_0_19_curr" localSheetId="2" hidden="1">'[30]ePSM Medical Data Page'!$BU$25</definedName>
    <definedName name="AHF_Med_emp_paid_amt_male_0_19_curr" localSheetId="3" hidden="1">'[30]ePSM Medical Data Page'!$BU$25</definedName>
    <definedName name="AHF_Med_emp_paid_amt_male_0_19_curr" hidden="1">'[40]ePSM Medical Data Page'!$BU$25</definedName>
    <definedName name="AHF_Med_emp_paid_amt_male_20_44_curr" localSheetId="1" hidden="1">'[32]ePSM Medical Data Page'!$BU$30</definedName>
    <definedName name="AHF_Med_emp_paid_amt_male_20_44_curr" localSheetId="2" hidden="1">'[30]ePSM Medical Data Page'!$BU$30</definedName>
    <definedName name="AHF_Med_emp_paid_amt_male_20_44_curr" localSheetId="3" hidden="1">'[30]ePSM Medical Data Page'!$BU$30</definedName>
    <definedName name="AHF_Med_emp_paid_amt_male_20_44_curr" hidden="1">'[40]ePSM Medical Data Page'!$BU$30</definedName>
    <definedName name="AHF_Med_emp_paid_amt_male_45_64_curr" localSheetId="1" hidden="1">'[32]ePSM Medical Data Page'!$BU$35</definedName>
    <definedName name="AHF_Med_emp_paid_amt_male_45_64_curr" localSheetId="2" hidden="1">'[30]ePSM Medical Data Page'!$BU$35</definedName>
    <definedName name="AHF_Med_emp_paid_amt_male_45_64_curr" localSheetId="3" hidden="1">'[30]ePSM Medical Data Page'!$BU$35</definedName>
    <definedName name="AHF_Med_emp_paid_amt_male_45_64_curr" hidden="1">'[40]ePSM Medical Data Page'!$BU$35</definedName>
    <definedName name="AHF_Med_emp_paid_amt_male_65_over_curr" localSheetId="1" hidden="1">'[32]ePSM Medical Data Page'!$BU$40</definedName>
    <definedName name="AHF_Med_emp_paid_amt_male_65_over_curr" localSheetId="2" hidden="1">'[30]ePSM Medical Data Page'!$BU$40</definedName>
    <definedName name="AHF_Med_emp_paid_amt_male_65_over_curr" localSheetId="3" hidden="1">'[30]ePSM Medical Data Page'!$BU$40</definedName>
    <definedName name="AHF_Med_emp_paid_amt_male_65_over_curr" hidden="1">'[40]ePSM Medical Data Page'!$BU$40</definedName>
    <definedName name="AHF_Med_emp_paid_amt_total_curr" localSheetId="2" hidden="1">'[30]ePSM Medical Data Page'!$BU$65</definedName>
    <definedName name="AHF_Med_emp_paid_amt_total_curr" localSheetId="3" hidden="1">'[30]ePSM Medical Data Page'!$BU$65</definedName>
    <definedName name="AHF_Med_emp_paid_amt_total_curr" hidden="1">'[32]ePSM Medical Data Page'!$BU$65</definedName>
    <definedName name="AHF_Med_emp_paid_amt_total_prior" localSheetId="2" hidden="1">'[30]ePSM Medical Data Page'!$BX$65</definedName>
    <definedName name="AHF_Med_emp_paid_amt_total_prior" localSheetId="3" hidden="1">'[30]ePSM Medical Data Page'!$BX$65</definedName>
    <definedName name="AHF_Med_emp_paid_amt_total_prior" hidden="1">'[32]ePSM Medical Data Page'!$BX$65</definedName>
    <definedName name="AHF_Med_emp_paid_amt_unknown_0_19_curr" localSheetId="2" hidden="1">'[30]ePSM Medical Data Page'!$BU$45</definedName>
    <definedName name="AHF_Med_emp_paid_amt_unknown_0_19_curr" localSheetId="3" hidden="1">'[30]ePSM Medical Data Page'!$BU$45</definedName>
    <definedName name="AHF_Med_emp_paid_amt_unknown_0_19_curr" hidden="1">'[32]ePSM Medical Data Page'!$BU$45</definedName>
    <definedName name="AHF_Med_emp_paid_amt_unknown_20_44_curr" localSheetId="2" hidden="1">'[30]ePSM Medical Data Page'!$BU$50</definedName>
    <definedName name="AHF_Med_emp_paid_amt_unknown_20_44_curr" localSheetId="3" hidden="1">'[30]ePSM Medical Data Page'!$BU$50</definedName>
    <definedName name="AHF_Med_emp_paid_amt_unknown_20_44_curr" hidden="1">'[32]ePSM Medical Data Page'!$BU$50</definedName>
    <definedName name="AHF_Med_emp_paid_amt_unknown_45_64_curr" localSheetId="2" hidden="1">'[30]ePSM Medical Data Page'!$BU$55</definedName>
    <definedName name="AHF_Med_emp_paid_amt_unknown_45_64_curr" localSheetId="3" hidden="1">'[30]ePSM Medical Data Page'!$BU$55</definedName>
    <definedName name="AHF_Med_emp_paid_amt_unknown_45_64_curr" hidden="1">'[32]ePSM Medical Data Page'!$BU$55</definedName>
    <definedName name="AHF_Med_emp_paid_amt_unknown_65_over_curr" localSheetId="2" hidden="1">'[30]ePSM Medical Data Page'!$BU$60</definedName>
    <definedName name="AHF_Med_emp_paid_amt_unknown_65_over_curr" localSheetId="3" hidden="1">'[30]ePSM Medical Data Page'!$BU$60</definedName>
    <definedName name="AHF_Med_emp_paid_amt_unknown_65_over_curr" hidden="1">'[32]ePSM Medical Data Page'!$BU$60</definedName>
    <definedName name="AHF_Med_er_visits_count_curr" localSheetId="1" hidden="1">'[32]ePSM Medical Data Page'!$BO$15</definedName>
    <definedName name="AHF_Med_er_visits_count_curr" localSheetId="2" hidden="1">'[30]ePSM Medical Data Page'!$BO$15</definedName>
    <definedName name="AHF_Med_er_visits_count_curr" localSheetId="3" hidden="1">'[30]ePSM Medical Data Page'!$BO$15</definedName>
    <definedName name="AHF_Med_er_visits_count_curr" hidden="1">'[40]ePSM Medical Data Page'!$BO$15</definedName>
    <definedName name="AHF_Med_er_visits_count_prior" localSheetId="1" hidden="1">'[32]ePSM Medical Data Page'!$BR$15</definedName>
    <definedName name="AHF_Med_er_visits_count_prior" localSheetId="2" hidden="1">'[30]ePSM Medical Data Page'!$BR$15</definedName>
    <definedName name="AHF_Med_er_visits_count_prior" localSheetId="3" hidden="1">'[30]ePSM Medical Data Page'!$BR$15</definedName>
    <definedName name="AHF_Med_er_visits_count_prior" hidden="1">'[40]ePSM Medical Data Page'!$BR$15</definedName>
    <definedName name="AHF_Med_female_mem_0_19_curr" localSheetId="1" hidden="1">'[32]ePSM Member Data Page'!$V$4</definedName>
    <definedName name="AHF_Med_female_mem_0_19_curr" localSheetId="2" hidden="1">'[30]ePSM Member Data Page'!$V$4</definedName>
    <definedName name="AHF_Med_female_mem_0_19_curr" localSheetId="3" hidden="1">'[30]ePSM Member Data Page'!$V$4</definedName>
    <definedName name="AHF_Med_female_mem_0_19_curr" hidden="1">'[40]ePSM Member Data Page'!$V$4</definedName>
    <definedName name="AHF_Med_female_mem_0_19_prior" localSheetId="2" hidden="1">'[30]ePSM Member Data Page'!$Y$4</definedName>
    <definedName name="AHF_Med_female_mem_0_19_prior" localSheetId="3" hidden="1">'[30]ePSM Member Data Page'!$Y$4</definedName>
    <definedName name="AHF_Med_female_mem_0_19_prior" hidden="1">'[32]ePSM Member Data Page'!$Y$4</definedName>
    <definedName name="AHF_Med_female_mem_20_44_curr" localSheetId="1" hidden="1">'[32]ePSM Member Data Page'!$V$5</definedName>
    <definedName name="AHF_Med_female_mem_20_44_curr" localSheetId="2" hidden="1">'[30]ePSM Member Data Page'!$V$5</definedName>
    <definedName name="AHF_Med_female_mem_20_44_curr" localSheetId="3" hidden="1">'[30]ePSM Member Data Page'!$V$5</definedName>
    <definedName name="AHF_Med_female_mem_20_44_curr" hidden="1">'[40]ePSM Member Data Page'!$V$5</definedName>
    <definedName name="AHF_Med_female_mem_20_44_prior" localSheetId="2" hidden="1">'[30]ePSM Member Data Page'!$Y$5</definedName>
    <definedName name="AHF_Med_female_mem_20_44_prior" localSheetId="3" hidden="1">'[30]ePSM Member Data Page'!$Y$5</definedName>
    <definedName name="AHF_Med_female_mem_20_44_prior" hidden="1">'[32]ePSM Member Data Page'!$Y$5</definedName>
    <definedName name="AHF_Med_female_mem_45_64_curr" localSheetId="1" hidden="1">'[32]ePSM Member Data Page'!$V$6</definedName>
    <definedName name="AHF_Med_female_mem_45_64_curr" localSheetId="2" hidden="1">'[30]ePSM Member Data Page'!$V$6</definedName>
    <definedName name="AHF_Med_female_mem_45_64_curr" localSheetId="3" hidden="1">'[30]ePSM Member Data Page'!$V$6</definedName>
    <definedName name="AHF_Med_female_mem_45_64_curr" hidden="1">'[40]ePSM Member Data Page'!$V$6</definedName>
    <definedName name="AHF_Med_female_mem_45_64_prior" localSheetId="2" hidden="1">'[30]ePSM Member Data Page'!$Y$6</definedName>
    <definedName name="AHF_Med_female_mem_45_64_prior" localSheetId="3" hidden="1">'[30]ePSM Member Data Page'!$Y$6</definedName>
    <definedName name="AHF_Med_female_mem_45_64_prior" hidden="1">'[32]ePSM Member Data Page'!$Y$6</definedName>
    <definedName name="AHF_Med_female_mem_65_over_curr" localSheetId="1" hidden="1">'[32]ePSM Member Data Page'!$V$7</definedName>
    <definedName name="AHF_Med_female_mem_65_over_curr" localSheetId="2" hidden="1">'[30]ePSM Member Data Page'!$V$7</definedName>
    <definedName name="AHF_Med_female_mem_65_over_curr" localSheetId="3" hidden="1">'[30]ePSM Member Data Page'!$V$7</definedName>
    <definedName name="AHF_Med_female_mem_65_over_curr" hidden="1">'[40]ePSM Member Data Page'!$V$7</definedName>
    <definedName name="AHF_Med_female_mem_65_over_prior" localSheetId="2" hidden="1">'[30]ePSM Member Data Page'!$Y$7</definedName>
    <definedName name="AHF_Med_female_mem_65_over_prior" localSheetId="3" hidden="1">'[30]ePSM Member Data Page'!$Y$7</definedName>
    <definedName name="AHF_Med_female_mem_65_over_prior" hidden="1">'[32]ePSM Member Data Page'!$Y$7</definedName>
    <definedName name="AHF_Med_female_members_curr" localSheetId="1" hidden="1">'[32]ePSM Member Data Page'!$V$8</definedName>
    <definedName name="AHF_Med_female_members_curr" localSheetId="2" hidden="1">'[30]ePSM Member Data Page'!$V$8</definedName>
    <definedName name="AHF_Med_female_members_curr" localSheetId="3" hidden="1">'[30]ePSM Member Data Page'!$V$8</definedName>
    <definedName name="AHF_Med_female_members_curr" hidden="1">'[40]ePSM Member Data Page'!$V$8</definedName>
    <definedName name="AHF_Med_female_members_prior" localSheetId="1" hidden="1">'[32]ePSM Member Data Page'!$Y$8</definedName>
    <definedName name="AHF_Med_female_members_prior" localSheetId="2" hidden="1">'[30]ePSM Member Data Page'!$Y$8</definedName>
    <definedName name="AHF_Med_female_members_prior" localSheetId="3" hidden="1">'[30]ePSM Member Data Page'!$Y$8</definedName>
    <definedName name="AHF_Med_female_members_prior" hidden="1">'[40]ePSM Member Data Page'!$Y$8</definedName>
    <definedName name="AHF_Med_fund_in_network_paid_amt_curr" localSheetId="1" hidden="1">'[32]ePSM Medical Data Page'!$BO$17</definedName>
    <definedName name="AHF_Med_fund_in_network_paid_amt_curr" localSheetId="2" hidden="1">'[30]ePSM Medical Data Page'!$BO$17</definedName>
    <definedName name="AHF_Med_fund_in_network_paid_amt_curr" localSheetId="3" hidden="1">'[30]ePSM Medical Data Page'!$BO$17</definedName>
    <definedName name="AHF_Med_fund_in_network_paid_amt_curr" hidden="1">'[40]ePSM Medical Data Page'!$BO$17</definedName>
    <definedName name="AHF_Med_fund_in_network_paid_amt_prior" localSheetId="1" hidden="1">'[32]ePSM Medical Data Page'!$BR$17</definedName>
    <definedName name="AHF_Med_fund_in_network_paid_amt_prior" localSheetId="2" hidden="1">'[30]ePSM Medical Data Page'!$BR$17</definedName>
    <definedName name="AHF_Med_fund_in_network_paid_amt_prior" localSheetId="3" hidden="1">'[30]ePSM Medical Data Page'!$BR$17</definedName>
    <definedName name="AHF_Med_fund_in_network_paid_amt_prior" hidden="1">'[40]ePSM Medical Data Page'!$BR$17</definedName>
    <definedName name="AHF_Med_fund_paid_amt_amb_curr" localSheetId="1" hidden="1">'[32]ePSM Medical Data Page'!$CA$8</definedName>
    <definedName name="AHF_Med_fund_paid_amt_amb_curr" localSheetId="2" hidden="1">'[30]ePSM Medical Data Page'!$CA$8</definedName>
    <definedName name="AHF_Med_fund_paid_amt_amb_curr" localSheetId="3" hidden="1">'[30]ePSM Medical Data Page'!$CA$8</definedName>
    <definedName name="AHF_Med_fund_paid_amt_amb_curr" hidden="1">'[40]ePSM Medical Data Page'!$CA$8</definedName>
    <definedName name="AHF_Med_fund_paid_amt_curr" localSheetId="1" hidden="1">'[32]ePSM Medical Data Page'!$BO$4</definedName>
    <definedName name="AHF_Med_fund_paid_amt_curr" localSheetId="2" hidden="1">'[30]ePSM Medical Data Page'!$BO$4</definedName>
    <definedName name="AHF_Med_fund_paid_amt_curr" localSheetId="3" hidden="1">'[30]ePSM Medical Data Page'!$BO$4</definedName>
    <definedName name="AHF_Med_fund_paid_amt_curr" hidden="1">'[40]ePSM Medical Data Page'!$BO$4</definedName>
    <definedName name="AHF_Med_fund_paid_amt_er_curr" localSheetId="1" hidden="1">'[32]ePSM Medical Data Page'!$CA$11</definedName>
    <definedName name="AHF_Med_fund_paid_amt_er_curr" localSheetId="2" hidden="1">'[30]ePSM Medical Data Page'!$CA$11</definedName>
    <definedName name="AHF_Med_fund_paid_amt_er_curr" localSheetId="3" hidden="1">'[30]ePSM Medical Data Page'!$CA$11</definedName>
    <definedName name="AHF_Med_fund_paid_amt_er_curr" hidden="1">'[40]ePSM Medical Data Page'!$CA$11</definedName>
    <definedName name="AHF_Med_fund_paid_amt_female_0_19_curr" localSheetId="1" hidden="1">'[32]ePSM Medical Data Page'!$BU$6</definedName>
    <definedName name="AHF_Med_fund_paid_amt_female_0_19_curr" localSheetId="2" hidden="1">'[30]ePSM Medical Data Page'!$BU$6</definedName>
    <definedName name="AHF_Med_fund_paid_amt_female_0_19_curr" localSheetId="3" hidden="1">'[30]ePSM Medical Data Page'!$BU$6</definedName>
    <definedName name="AHF_Med_fund_paid_amt_female_0_19_curr" hidden="1">'[40]ePSM Medical Data Page'!$BU$6</definedName>
    <definedName name="AHF_Med_fund_paid_amt_female_0_19_prior" localSheetId="2" hidden="1">'[30]ePSM Medical Data Page'!$BX$6</definedName>
    <definedName name="AHF_Med_fund_paid_amt_female_0_19_prior" localSheetId="3" hidden="1">'[30]ePSM Medical Data Page'!$BX$6</definedName>
    <definedName name="AHF_Med_fund_paid_amt_female_0_19_prior" hidden="1">'[32]ePSM Medical Data Page'!$BX$6</definedName>
    <definedName name="AHF_Med_fund_paid_amt_female_20_44_curr" localSheetId="1" hidden="1">'[32]ePSM Medical Data Page'!$BU$11</definedName>
    <definedName name="AHF_Med_fund_paid_amt_female_20_44_curr" localSheetId="2" hidden="1">'[30]ePSM Medical Data Page'!$BU$11</definedName>
    <definedName name="AHF_Med_fund_paid_amt_female_20_44_curr" localSheetId="3" hidden="1">'[30]ePSM Medical Data Page'!$BU$11</definedName>
    <definedName name="AHF_Med_fund_paid_amt_female_20_44_curr" hidden="1">'[40]ePSM Medical Data Page'!$BU$11</definedName>
    <definedName name="AHF_Med_fund_paid_amt_female_45_64_curr" localSheetId="1" hidden="1">'[32]ePSM Medical Data Page'!$BU$16</definedName>
    <definedName name="AHF_Med_fund_paid_amt_female_45_64_curr" localSheetId="2" hidden="1">'[30]ePSM Medical Data Page'!$BU$16</definedName>
    <definedName name="AHF_Med_fund_paid_amt_female_45_64_curr" localSheetId="3" hidden="1">'[30]ePSM Medical Data Page'!$BU$16</definedName>
    <definedName name="AHF_Med_fund_paid_amt_female_45_64_curr" hidden="1">'[40]ePSM Medical Data Page'!$BU$16</definedName>
    <definedName name="AHF_Med_fund_paid_amt_female_65_over_curr" localSheetId="1" hidden="1">'[32]ePSM Medical Data Page'!$BU$21</definedName>
    <definedName name="AHF_Med_fund_paid_amt_female_65_over_curr" localSheetId="2" hidden="1">'[30]ePSM Medical Data Page'!$BU$21</definedName>
    <definedName name="AHF_Med_fund_paid_amt_female_65_over_curr" localSheetId="3" hidden="1">'[30]ePSM Medical Data Page'!$BU$21</definedName>
    <definedName name="AHF_Med_fund_paid_amt_female_65_over_curr" hidden="1">'[40]ePSM Medical Data Page'!$BU$21</definedName>
    <definedName name="AHF_Med_fund_paid_amt_home_health_curr" localSheetId="1" hidden="1">'[32]ePSM Medical Data Page'!$CA$26</definedName>
    <definedName name="AHF_Med_fund_paid_amt_home_health_curr" localSheetId="2" hidden="1">'[30]ePSM Medical Data Page'!$CA$26</definedName>
    <definedName name="AHF_Med_fund_paid_amt_home_health_curr" localSheetId="3" hidden="1">'[30]ePSM Medical Data Page'!$CA$26</definedName>
    <definedName name="AHF_Med_fund_paid_amt_home_health_curr" hidden="1">'[40]ePSM Medical Data Page'!$CA$26</definedName>
    <definedName name="AHF_Med_fund_paid_amt_inp_curr" localSheetId="1" hidden="1">'[32]ePSM Medical Data Page'!$CA$5</definedName>
    <definedName name="AHF_Med_fund_paid_amt_inp_curr" localSheetId="2" hidden="1">'[30]ePSM Medical Data Page'!$CA$5</definedName>
    <definedName name="AHF_Med_fund_paid_amt_inp_curr" localSheetId="3" hidden="1">'[30]ePSM Medical Data Page'!$CA$5</definedName>
    <definedName name="AHF_Med_fund_paid_amt_inp_curr" hidden="1">'[40]ePSM Medical Data Page'!$CA$5</definedName>
    <definedName name="AHF_Med_fund_paid_amt_lab_curr" localSheetId="1" hidden="1">'[32]ePSM Medical Data Page'!$CA$23</definedName>
    <definedName name="AHF_Med_fund_paid_amt_lab_curr" localSheetId="2" hidden="1">'[30]ePSM Medical Data Page'!$CA$23</definedName>
    <definedName name="AHF_Med_fund_paid_amt_lab_curr" localSheetId="3" hidden="1">'[30]ePSM Medical Data Page'!$CA$23</definedName>
    <definedName name="AHF_Med_fund_paid_amt_lab_curr" hidden="1">'[40]ePSM Medical Data Page'!$CA$23</definedName>
    <definedName name="AHF_Med_fund_paid_amt_male_0_19_curr" localSheetId="1" hidden="1">'[32]ePSM Medical Data Page'!$BU$26</definedName>
    <definedName name="AHF_Med_fund_paid_amt_male_0_19_curr" localSheetId="2" hidden="1">'[30]ePSM Medical Data Page'!$BU$26</definedName>
    <definedName name="AHF_Med_fund_paid_amt_male_0_19_curr" localSheetId="3" hidden="1">'[30]ePSM Medical Data Page'!$BU$26</definedName>
    <definedName name="AHF_Med_fund_paid_amt_male_0_19_curr" hidden="1">'[40]ePSM Medical Data Page'!$BU$26</definedName>
    <definedName name="AHF_Med_fund_paid_amt_male_20_44_curr" localSheetId="1" hidden="1">'[32]ePSM Medical Data Page'!$BU$31</definedName>
    <definedName name="AHF_Med_fund_paid_amt_male_20_44_curr" localSheetId="2" hidden="1">'[30]ePSM Medical Data Page'!$BU$31</definedName>
    <definedName name="AHF_Med_fund_paid_amt_male_20_44_curr" localSheetId="3" hidden="1">'[30]ePSM Medical Data Page'!$BU$31</definedName>
    <definedName name="AHF_Med_fund_paid_amt_male_20_44_curr" hidden="1">'[40]ePSM Medical Data Page'!$BU$31</definedName>
    <definedName name="AHF_Med_fund_paid_amt_male_45_64_curr" localSheetId="1" hidden="1">'[32]ePSM Medical Data Page'!$BU$36</definedName>
    <definedName name="AHF_Med_fund_paid_amt_male_45_64_curr" localSheetId="2" hidden="1">'[30]ePSM Medical Data Page'!$BU$36</definedName>
    <definedName name="AHF_Med_fund_paid_amt_male_45_64_curr" localSheetId="3" hidden="1">'[30]ePSM Medical Data Page'!$BU$36</definedName>
    <definedName name="AHF_Med_fund_paid_amt_male_45_64_curr" hidden="1">'[40]ePSM Medical Data Page'!$BU$36</definedName>
    <definedName name="AHF_Med_fund_paid_amt_male_65_over_curr" localSheetId="1" hidden="1">'[32]ePSM Medical Data Page'!$BU$41</definedName>
    <definedName name="AHF_Med_fund_paid_amt_male_65_over_curr" localSheetId="2" hidden="1">'[30]ePSM Medical Data Page'!$BU$41</definedName>
    <definedName name="AHF_Med_fund_paid_amt_male_65_over_curr" localSheetId="3" hidden="1">'[30]ePSM Medical Data Page'!$BU$41</definedName>
    <definedName name="AHF_Med_fund_paid_amt_male_65_over_curr" hidden="1">'[40]ePSM Medical Data Page'!$BU$41</definedName>
    <definedName name="AHF_Med_fund_paid_amt_medical_misc_curr" localSheetId="1" hidden="1">'[32]ePSM Medical Data Page'!$CA$35</definedName>
    <definedName name="AHF_Med_fund_paid_amt_medical_misc_curr" localSheetId="2" hidden="1">'[30]ePSM Medical Data Page'!$CA$35</definedName>
    <definedName name="AHF_Med_fund_paid_amt_medical_misc_curr" localSheetId="3" hidden="1">'[30]ePSM Medical Data Page'!$CA$35</definedName>
    <definedName name="AHF_Med_fund_paid_amt_medical_misc_curr" hidden="1">'[40]ePSM Medical Data Page'!$CA$35</definedName>
    <definedName name="AHF_Med_fund_paid_amt_medical_rx_curr" localSheetId="1" hidden="1">'[32]ePSM Medical Data Page'!$CA$32</definedName>
    <definedName name="AHF_Med_fund_paid_amt_medical_rx_curr" localSheetId="2" hidden="1">'[30]ePSM Medical Data Page'!$CA$32</definedName>
    <definedName name="AHF_Med_fund_paid_amt_medical_rx_curr" localSheetId="3" hidden="1">'[30]ePSM Medical Data Page'!$CA$32</definedName>
    <definedName name="AHF_Med_fund_paid_amt_medical_rx_curr" hidden="1">'[40]ePSM Medical Data Page'!$CA$32</definedName>
    <definedName name="AHF_Med_fund_paid_amt_mental_health_curr" localSheetId="1" hidden="1">'[32]ePSM Medical Data Page'!$CA$29</definedName>
    <definedName name="AHF_Med_fund_paid_amt_mental_health_curr" localSheetId="2" hidden="1">'[30]ePSM Medical Data Page'!$CA$29</definedName>
    <definedName name="AHF_Med_fund_paid_amt_mental_health_curr" localSheetId="3" hidden="1">'[30]ePSM Medical Data Page'!$CA$29</definedName>
    <definedName name="AHF_Med_fund_paid_amt_mental_health_curr" hidden="1">'[40]ePSM Medical Data Page'!$CA$29</definedName>
    <definedName name="AHF_Med_fund_paid_amt_prim_phys_curr" localSheetId="1" hidden="1">'[32]ePSM Medical Data Page'!$CA$17</definedName>
    <definedName name="AHF_Med_fund_paid_amt_prim_phys_curr" localSheetId="2" hidden="1">'[30]ePSM Medical Data Page'!$CA$17</definedName>
    <definedName name="AHF_Med_fund_paid_amt_prim_phys_curr" localSheetId="3" hidden="1">'[30]ePSM Medical Data Page'!$CA$17</definedName>
    <definedName name="AHF_Med_fund_paid_amt_prim_phys_curr" hidden="1">'[40]ePSM Medical Data Page'!$CA$17</definedName>
    <definedName name="AHF_Med_fund_paid_amt_prior" localSheetId="1" hidden="1">'[32]ePSM Medical Data Page'!$BR$4</definedName>
    <definedName name="AHF_Med_fund_paid_amt_prior" localSheetId="2" hidden="1">'[30]ePSM Medical Data Page'!$BR$4</definedName>
    <definedName name="AHF_Med_fund_paid_amt_prior" localSheetId="3" hidden="1">'[30]ePSM Medical Data Page'!$BR$4</definedName>
    <definedName name="AHF_Med_fund_paid_amt_prior" hidden="1">'[40]ePSM Medical Data Page'!$BR$4</definedName>
    <definedName name="AHF_Med_fund_paid_amt_rad_curr" localSheetId="1" hidden="1">'[32]ePSM Medical Data Page'!$CA$20</definedName>
    <definedName name="AHF_Med_fund_paid_amt_rad_curr" localSheetId="2" hidden="1">'[30]ePSM Medical Data Page'!$CA$20</definedName>
    <definedName name="AHF_Med_fund_paid_amt_rad_curr" localSheetId="3" hidden="1">'[30]ePSM Medical Data Page'!$CA$20</definedName>
    <definedName name="AHF_Med_fund_paid_amt_rad_curr" hidden="1">'[40]ePSM Medical Data Page'!$CA$20</definedName>
    <definedName name="AHF_Med_fund_paid_amt_spec_phys_curr" localSheetId="1" hidden="1">'[32]ePSM Medical Data Page'!$CA$14</definedName>
    <definedName name="AHF_Med_fund_paid_amt_spec_phys_curr" localSheetId="2" hidden="1">'[30]ePSM Medical Data Page'!$CA$14</definedName>
    <definedName name="AHF_Med_fund_paid_amt_spec_phys_curr" localSheetId="3" hidden="1">'[30]ePSM Medical Data Page'!$CA$14</definedName>
    <definedName name="AHF_Med_fund_paid_amt_spec_phys_curr" hidden="1">'[40]ePSM Medical Data Page'!$CA$14</definedName>
    <definedName name="AHF_Med_fund_paid_amt_total_curr" localSheetId="2" hidden="1">'[30]ePSM Medical Data Page'!$BU$66</definedName>
    <definedName name="AHF_Med_fund_paid_amt_total_curr" localSheetId="3" hidden="1">'[30]ePSM Medical Data Page'!$BU$66</definedName>
    <definedName name="AHF_Med_fund_paid_amt_total_curr" hidden="1">'[32]ePSM Medical Data Page'!$BU$66</definedName>
    <definedName name="AHF_Med_fund_paid_amt_total_mcc_curr" localSheetId="1" hidden="1">'[32]ePSM Medical Data Page'!$CA$38</definedName>
    <definedName name="AHF_Med_fund_paid_amt_total_mcc_curr" localSheetId="2" hidden="1">'[30]ePSM Medical Data Page'!$CA$38</definedName>
    <definedName name="AHF_Med_fund_paid_amt_total_mcc_curr" localSheetId="3" hidden="1">'[30]ePSM Medical Data Page'!$CA$38</definedName>
    <definedName name="AHF_Med_fund_paid_amt_total_mcc_curr" hidden="1">'[40]ePSM Medical Data Page'!$CA$38</definedName>
    <definedName name="AHF_Med_fund_paid_amt_total_prior" localSheetId="2" hidden="1">'[30]ePSM Medical Data Page'!$BX$66</definedName>
    <definedName name="AHF_Med_fund_paid_amt_total_prior" localSheetId="3" hidden="1">'[30]ePSM Medical Data Page'!$BX$66</definedName>
    <definedName name="AHF_Med_fund_paid_amt_total_prior" hidden="1">'[32]ePSM Medical Data Page'!$BX$66</definedName>
    <definedName name="AHF_Med_fund_paid_amt_unknown_0_19_curr" localSheetId="2" hidden="1">'[30]ePSM Medical Data Page'!$BU$46</definedName>
    <definedName name="AHF_Med_fund_paid_amt_unknown_0_19_curr" localSheetId="3" hidden="1">'[30]ePSM Medical Data Page'!$BU$46</definedName>
    <definedName name="AHF_Med_fund_paid_amt_unknown_0_19_curr" hidden="1">'[32]ePSM Medical Data Page'!$BU$46</definedName>
    <definedName name="AHF_Med_fund_paid_amt_unknown_20_44_curr" localSheetId="2" hidden="1">'[30]ePSM Medical Data Page'!$BU$51</definedName>
    <definedName name="AHF_Med_fund_paid_amt_unknown_20_44_curr" localSheetId="3" hidden="1">'[30]ePSM Medical Data Page'!$BU$51</definedName>
    <definedName name="AHF_Med_fund_paid_amt_unknown_20_44_curr" hidden="1">'[32]ePSM Medical Data Page'!$BU$51</definedName>
    <definedName name="AHF_Med_fund_paid_amt_unknown_45_64_curr" localSheetId="2" hidden="1">'[30]ePSM Medical Data Page'!$BU$56</definedName>
    <definedName name="AHF_Med_fund_paid_amt_unknown_45_64_curr" localSheetId="3" hidden="1">'[30]ePSM Medical Data Page'!$BU$56</definedName>
    <definedName name="AHF_Med_fund_paid_amt_unknown_45_64_curr" hidden="1">'[32]ePSM Medical Data Page'!$BU$56</definedName>
    <definedName name="AHF_Med_fund_paid_amt_unknown_65_over_curr" localSheetId="2" hidden="1">'[30]ePSM Medical Data Page'!$BU$61</definedName>
    <definedName name="AHF_Med_fund_paid_amt_unknown_65_over_curr" localSheetId="3" hidden="1">'[30]ePSM Medical Data Page'!$BU$61</definedName>
    <definedName name="AHF_Med_fund_paid_amt_unknown_65_over_curr" hidden="1">'[32]ePSM Medical Data Page'!$BU$61</definedName>
    <definedName name="AHF_Med_in_network_paid_amt_curr" localSheetId="1" hidden="1">'[32]ePSM Medical Data Page'!$BO$16</definedName>
    <definedName name="AHF_Med_in_network_paid_amt_curr" localSheetId="2" hidden="1">'[30]ePSM Medical Data Page'!$BO$16</definedName>
    <definedName name="AHF_Med_in_network_paid_amt_curr" localSheetId="3" hidden="1">'[30]ePSM Medical Data Page'!$BO$16</definedName>
    <definedName name="AHF_Med_in_network_paid_amt_curr" hidden="1">'[40]ePSM Medical Data Page'!$BO$16</definedName>
    <definedName name="AHF_Med_in_network_paid_amt_prior" localSheetId="1" hidden="1">'[32]ePSM Medical Data Page'!$BR$16</definedName>
    <definedName name="AHF_Med_in_network_paid_amt_prior" localSheetId="2" hidden="1">'[30]ePSM Medical Data Page'!$BR$16</definedName>
    <definedName name="AHF_Med_in_network_paid_amt_prior" localSheetId="3" hidden="1">'[30]ePSM Medical Data Page'!$BR$16</definedName>
    <definedName name="AHF_Med_in_network_paid_amt_prior" hidden="1">'[40]ePSM Medical Data Page'!$BR$16</definedName>
    <definedName name="AHF_Med_inp_paid_amt_curr" localSheetId="1" hidden="1">'[32]ePSM Medical Data Page'!$BO$5</definedName>
    <definedName name="AHF_Med_inp_paid_amt_curr" localSheetId="2" hidden="1">'[30]ePSM Medical Data Page'!$BO$5</definedName>
    <definedName name="AHF_Med_inp_paid_amt_curr" localSheetId="3" hidden="1">'[30]ePSM Medical Data Page'!$BO$5</definedName>
    <definedName name="AHF_Med_inp_paid_amt_curr" hidden="1">'[40]ePSM Medical Data Page'!$BO$5</definedName>
    <definedName name="AHF_Med_inp_paid_amt_prior" localSheetId="1" hidden="1">'[32]ePSM Medical Data Page'!$BR$5</definedName>
    <definedName name="AHF_Med_inp_paid_amt_prior" localSheetId="2" hidden="1">'[30]ePSM Medical Data Page'!$BR$5</definedName>
    <definedName name="AHF_Med_inp_paid_amt_prior" localSheetId="3" hidden="1">'[30]ePSM Medical Data Page'!$BR$5</definedName>
    <definedName name="AHF_Med_inp_paid_amt_prior" hidden="1">'[40]ePSM Medical Data Page'!$BR$5</definedName>
    <definedName name="AHF_Med_inp_surgery_count_curr" localSheetId="1" hidden="1">'[32]ePSM Medical Data Page'!$BO$10</definedName>
    <definedName name="AHF_Med_inp_surgery_count_curr" localSheetId="2" hidden="1">'[30]ePSM Medical Data Page'!$BO$10</definedName>
    <definedName name="AHF_Med_inp_surgery_count_curr" localSheetId="3" hidden="1">'[30]ePSM Medical Data Page'!$BO$10</definedName>
    <definedName name="AHF_Med_inp_surgery_count_curr" hidden="1">'[40]ePSM Medical Data Page'!$BO$10</definedName>
    <definedName name="AHF_Med_inp_surgery_count_prior" localSheetId="1" hidden="1">'[32]ePSM Medical Data Page'!$BR$10</definedName>
    <definedName name="AHF_Med_inp_surgery_count_prior" localSheetId="2" hidden="1">'[30]ePSM Medical Data Page'!$BR$10</definedName>
    <definedName name="AHF_Med_inp_surgery_count_prior" localSheetId="3" hidden="1">'[30]ePSM Medical Data Page'!$BR$10</definedName>
    <definedName name="AHF_Med_inp_surgery_count_prior" hidden="1">'[40]ePSM Medical Data Page'!$BR$10</definedName>
    <definedName name="AHF_Med_male_mem_0_19_curr" localSheetId="1" hidden="1">'[32]ePSM Member Data Page'!$V$9</definedName>
    <definedName name="AHF_Med_male_mem_0_19_curr" localSheetId="2" hidden="1">'[30]ePSM Member Data Page'!$V$9</definedName>
    <definedName name="AHF_Med_male_mem_0_19_curr" localSheetId="3" hidden="1">'[30]ePSM Member Data Page'!$V$9</definedName>
    <definedName name="AHF_Med_male_mem_0_19_curr" hidden="1">'[40]ePSM Member Data Page'!$V$9</definedName>
    <definedName name="AHF_Med_male_mem_0_19_prior" localSheetId="2" hidden="1">'[30]ePSM Member Data Page'!$Y$9</definedName>
    <definedName name="AHF_Med_male_mem_0_19_prior" localSheetId="3" hidden="1">'[30]ePSM Member Data Page'!$Y$9</definedName>
    <definedName name="AHF_Med_male_mem_0_19_prior" hidden="1">'[32]ePSM Member Data Page'!$Y$9</definedName>
    <definedName name="AHF_Med_male_mem_20_44_curr" localSheetId="1" hidden="1">'[32]ePSM Member Data Page'!$V$10</definedName>
    <definedName name="AHF_Med_male_mem_20_44_curr" localSheetId="2" hidden="1">'[30]ePSM Member Data Page'!$V$10</definedName>
    <definedName name="AHF_Med_male_mem_20_44_curr" localSheetId="3" hidden="1">'[30]ePSM Member Data Page'!$V$10</definedName>
    <definedName name="AHF_Med_male_mem_20_44_curr" hidden="1">'[40]ePSM Member Data Page'!$V$10</definedName>
    <definedName name="AHF_Med_male_mem_20_44_prior" localSheetId="2" hidden="1">'[30]ePSM Member Data Page'!$Y$10</definedName>
    <definedName name="AHF_Med_male_mem_20_44_prior" localSheetId="3" hidden="1">'[30]ePSM Member Data Page'!$Y$10</definedName>
    <definedName name="AHF_Med_male_mem_20_44_prior" hidden="1">'[32]ePSM Member Data Page'!$Y$10</definedName>
    <definedName name="AHF_Med_male_mem_45_64_curr" localSheetId="1" hidden="1">'[32]ePSM Member Data Page'!$V$11</definedName>
    <definedName name="AHF_Med_male_mem_45_64_curr" localSheetId="2" hidden="1">'[30]ePSM Member Data Page'!$V$11</definedName>
    <definedName name="AHF_Med_male_mem_45_64_curr" localSheetId="3" hidden="1">'[30]ePSM Member Data Page'!$V$11</definedName>
    <definedName name="AHF_Med_male_mem_45_64_curr" hidden="1">'[40]ePSM Member Data Page'!$V$11</definedName>
    <definedName name="AHF_Med_male_mem_45_64_prior" localSheetId="2" hidden="1">'[30]ePSM Member Data Page'!$Y$11</definedName>
    <definedName name="AHF_Med_male_mem_45_64_prior" localSheetId="3" hidden="1">'[30]ePSM Member Data Page'!$Y$11</definedName>
    <definedName name="AHF_Med_male_mem_45_64_prior" hidden="1">'[32]ePSM Member Data Page'!$Y$11</definedName>
    <definedName name="AHF_Med_male_mem_65_over_curr" localSheetId="1" hidden="1">'[32]ePSM Member Data Page'!$V$12</definedName>
    <definedName name="AHF_Med_male_mem_65_over_curr" localSheetId="2" hidden="1">'[30]ePSM Member Data Page'!$V$12</definedName>
    <definedName name="AHF_Med_male_mem_65_over_curr" localSheetId="3" hidden="1">'[30]ePSM Member Data Page'!$V$12</definedName>
    <definedName name="AHF_Med_male_mem_65_over_curr" hidden="1">'[40]ePSM Member Data Page'!$V$12</definedName>
    <definedName name="AHF_Med_male_mem_65_over_prior" localSheetId="2" hidden="1">'[30]ePSM Member Data Page'!$Y$12</definedName>
    <definedName name="AHF_Med_male_mem_65_over_prior" localSheetId="3" hidden="1">'[30]ePSM Member Data Page'!$Y$12</definedName>
    <definedName name="AHF_Med_male_mem_65_over_prior" hidden="1">'[32]ePSM Member Data Page'!$Y$12</definedName>
    <definedName name="AHF_Med_male_members_curr" localSheetId="1" hidden="1">'[32]ePSM Member Data Page'!$V$13</definedName>
    <definedName name="AHF_Med_male_members_curr" localSheetId="2" hidden="1">'[30]ePSM Member Data Page'!$V$13</definedName>
    <definedName name="AHF_Med_male_members_curr" localSheetId="3" hidden="1">'[30]ePSM Member Data Page'!$V$13</definedName>
    <definedName name="AHF_Med_male_members_curr" hidden="1">'[40]ePSM Member Data Page'!$V$13</definedName>
    <definedName name="AHF_Med_male_members_prior" localSheetId="1" hidden="1">'[32]ePSM Member Data Page'!$Y$13</definedName>
    <definedName name="AHF_Med_male_members_prior" localSheetId="2" hidden="1">'[30]ePSM Member Data Page'!$Y$13</definedName>
    <definedName name="AHF_Med_male_members_prior" localSheetId="3" hidden="1">'[30]ePSM Member Data Page'!$Y$13</definedName>
    <definedName name="AHF_Med_male_members_prior" hidden="1">'[40]ePSM Member Data Page'!$Y$13</definedName>
    <definedName name="AHF_Med_months_curr" localSheetId="1" hidden="1">'[32]ePSM Member Data Page'!$V$3</definedName>
    <definedName name="AHF_Med_months_curr" localSheetId="2" hidden="1">'[30]ePSM Member Data Page'!$V$3</definedName>
    <definedName name="AHF_Med_months_curr" localSheetId="3" hidden="1">'[30]ePSM Member Data Page'!$V$3</definedName>
    <definedName name="AHF_Med_months_curr" hidden="1">'[40]ePSM Member Data Page'!$V$3</definedName>
    <definedName name="AHF_Med_months_prior" localSheetId="1" hidden="1">'[32]ePSM Member Data Page'!$Y$3</definedName>
    <definedName name="AHF_Med_months_prior" localSheetId="2" hidden="1">'[30]ePSM Member Data Page'!$Y$3</definedName>
    <definedName name="AHF_Med_months_prior" localSheetId="3" hidden="1">'[30]ePSM Member Data Page'!$Y$3</definedName>
    <definedName name="AHF_Med_months_prior" hidden="1">'[40]ePSM Member Data Page'!$Y$3</definedName>
    <definedName name="AHF_Med_num_employees_curr" localSheetId="1" hidden="1">'[32]ePSM Member Data Page'!$V$20</definedName>
    <definedName name="AHF_Med_num_employees_curr" localSheetId="2" hidden="1">'[30]ePSM Member Data Page'!$V$20</definedName>
    <definedName name="AHF_Med_num_employees_curr" localSheetId="3" hidden="1">'[30]ePSM Member Data Page'!$V$20</definedName>
    <definedName name="AHF_Med_num_employees_curr" hidden="1">'[40]ePSM Member Data Page'!$V$20</definedName>
    <definedName name="AHF_Med_num_employees_prior" localSheetId="1" hidden="1">'[32]ePSM Member Data Page'!$Y$20</definedName>
    <definedName name="AHF_Med_num_employees_prior" localSheetId="2" hidden="1">'[30]ePSM Member Data Page'!$Y$20</definedName>
    <definedName name="AHF_Med_num_employees_prior" localSheetId="3" hidden="1">'[30]ePSM Member Data Page'!$Y$20</definedName>
    <definedName name="AHF_Med_num_employees_prior" hidden="1">'[40]ePSM Member Data Page'!$Y$20</definedName>
    <definedName name="AHF_Med_num_members_curr" localSheetId="1" hidden="1">'[32]ePSM Member Data Page'!$V$19</definedName>
    <definedName name="AHF_Med_num_members_curr" localSheetId="2" hidden="1">'[30]ePSM Member Data Page'!$V$19</definedName>
    <definedName name="AHF_Med_num_members_curr" localSheetId="3" hidden="1">'[30]ePSM Member Data Page'!$V$19</definedName>
    <definedName name="AHF_Med_num_members_curr" hidden="1">'[40]ePSM Member Data Page'!$V$19</definedName>
    <definedName name="AHF_Med_num_members_prior" localSheetId="1" hidden="1">'[32]ePSM Member Data Page'!$Y$19</definedName>
    <definedName name="AHF_Med_num_members_prior" localSheetId="2" hidden="1">'[30]ePSM Member Data Page'!$Y$19</definedName>
    <definedName name="AHF_Med_num_members_prior" localSheetId="3" hidden="1">'[30]ePSM Member Data Page'!$Y$19</definedName>
    <definedName name="AHF_Med_num_members_prior" hidden="1">'[40]ePSM Member Data Page'!$Y$19</definedName>
    <definedName name="AHF_Med_office_visits_count_curr" localSheetId="1" hidden="1">'[32]ePSM Medical Data Page'!$BO$12</definedName>
    <definedName name="AHF_Med_office_visits_count_curr" localSheetId="2" hidden="1">'[30]ePSM Medical Data Page'!$BO$12</definedName>
    <definedName name="AHF_Med_office_visits_count_curr" localSheetId="3" hidden="1">'[30]ePSM Medical Data Page'!$BO$12</definedName>
    <definedName name="AHF_Med_office_visits_count_curr" hidden="1">'[40]ePSM Medical Data Page'!$BO$12</definedName>
    <definedName name="AHF_Med_office_visits_count_prior" localSheetId="1" hidden="1">'[32]ePSM Medical Data Page'!$BR$12</definedName>
    <definedName name="AHF_Med_office_visits_count_prior" localSheetId="2" hidden="1">'[30]ePSM Medical Data Page'!$BR$12</definedName>
    <definedName name="AHF_Med_office_visits_count_prior" localSheetId="3" hidden="1">'[30]ePSM Medical Data Page'!$BR$12</definedName>
    <definedName name="AHF_Med_office_visits_count_prior" hidden="1">'[40]ePSM Medical Data Page'!$BR$12</definedName>
    <definedName name="AHF_Med_paid_amt_amb_curr" localSheetId="1" hidden="1">'[32]ePSM Medical Data Page'!$CA$7</definedName>
    <definedName name="AHF_Med_paid_amt_amb_curr" localSheetId="2" hidden="1">'[30]ePSM Medical Data Page'!$CA$7</definedName>
    <definedName name="AHF_Med_paid_amt_amb_curr" localSheetId="3" hidden="1">'[30]ePSM Medical Data Page'!$CA$7</definedName>
    <definedName name="AHF_Med_paid_amt_amb_curr" hidden="1">'[40]ePSM Medical Data Page'!$CA$7</definedName>
    <definedName name="AHF_Med_paid_amt_curr" localSheetId="1" hidden="1">'[32]ePSM Medical Data Page'!$BO$3</definedName>
    <definedName name="AHF_Med_paid_amt_curr" localSheetId="2" hidden="1">'[30]ePSM Medical Data Page'!$BO$3</definedName>
    <definedName name="AHF_Med_paid_amt_curr" localSheetId="3" hidden="1">'[30]ePSM Medical Data Page'!$BO$3</definedName>
    <definedName name="AHF_Med_paid_amt_curr" hidden="1">'[40]ePSM Medical Data Page'!$BO$3</definedName>
    <definedName name="AHF_Med_paid_amt_er_curr" localSheetId="1" hidden="1">'[32]ePSM Medical Data Page'!$CA$10</definedName>
    <definedName name="AHF_Med_paid_amt_er_curr" localSheetId="2" hidden="1">'[30]ePSM Medical Data Page'!$CA$10</definedName>
    <definedName name="AHF_Med_paid_amt_er_curr" localSheetId="3" hidden="1">'[30]ePSM Medical Data Page'!$CA$10</definedName>
    <definedName name="AHF_Med_paid_amt_er_curr" hidden="1">'[40]ePSM Medical Data Page'!$CA$10</definedName>
    <definedName name="AHF_Med_paid_amt_female_0_19_curr" localSheetId="1" hidden="1">'[32]ePSM Medical Data Page'!$BU$7</definedName>
    <definedName name="AHF_Med_paid_amt_female_0_19_curr" localSheetId="2" hidden="1">'[30]ePSM Medical Data Page'!$BU$7</definedName>
    <definedName name="AHF_Med_paid_amt_female_0_19_curr" localSheetId="3" hidden="1">'[30]ePSM Medical Data Page'!$BU$7</definedName>
    <definedName name="AHF_Med_paid_amt_female_0_19_curr" hidden="1">'[40]ePSM Medical Data Page'!$BU$7</definedName>
    <definedName name="AHF_Med_paid_amt_female_0_19_prior" localSheetId="2" hidden="1">'[30]ePSM Medical Data Page'!$BX$7</definedName>
    <definedName name="AHF_Med_paid_amt_female_0_19_prior" localSheetId="3" hidden="1">'[30]ePSM Medical Data Page'!$BX$7</definedName>
    <definedName name="AHF_Med_paid_amt_female_0_19_prior" hidden="1">'[32]ePSM Medical Data Page'!$BX$7</definedName>
    <definedName name="AHF_Med_paid_amt_female_20_44_curr" localSheetId="1" hidden="1">'[32]ePSM Medical Data Page'!$BU$12</definedName>
    <definedName name="AHF_Med_paid_amt_female_20_44_curr" localSheetId="2" hidden="1">'[30]ePSM Medical Data Page'!$BU$12</definedName>
    <definedName name="AHF_Med_paid_amt_female_20_44_curr" localSheetId="3" hidden="1">'[30]ePSM Medical Data Page'!$BU$12</definedName>
    <definedName name="AHF_Med_paid_amt_female_20_44_curr" hidden="1">'[40]ePSM Medical Data Page'!$BU$12</definedName>
    <definedName name="AHF_Med_paid_amt_female_45_64_curr" localSheetId="1" hidden="1">'[32]ePSM Medical Data Page'!$BU$17</definedName>
    <definedName name="AHF_Med_paid_amt_female_45_64_curr" localSheetId="2" hidden="1">'[30]ePSM Medical Data Page'!$BU$17</definedName>
    <definedName name="AHF_Med_paid_amt_female_45_64_curr" localSheetId="3" hidden="1">'[30]ePSM Medical Data Page'!$BU$17</definedName>
    <definedName name="AHF_Med_paid_amt_female_45_64_curr" hidden="1">'[40]ePSM Medical Data Page'!$BU$17</definedName>
    <definedName name="AHF_Med_paid_amt_female_65_over_curr" localSheetId="1" hidden="1">'[32]ePSM Medical Data Page'!$BU$22</definedName>
    <definedName name="AHF_Med_paid_amt_female_65_over_curr" localSheetId="2" hidden="1">'[30]ePSM Medical Data Page'!$BU$22</definedName>
    <definedName name="AHF_Med_paid_amt_female_65_over_curr" localSheetId="3" hidden="1">'[30]ePSM Medical Data Page'!$BU$22</definedName>
    <definedName name="AHF_Med_paid_amt_female_65_over_curr" hidden="1">'[40]ePSM Medical Data Page'!$BU$22</definedName>
    <definedName name="AHF_Med_paid_amt_home_health_curr" localSheetId="1" hidden="1">'[32]ePSM Medical Data Page'!$CA$25</definedName>
    <definedName name="AHF_Med_paid_amt_home_health_curr" localSheetId="2" hidden="1">'[30]ePSM Medical Data Page'!$CA$25</definedName>
    <definedName name="AHF_Med_paid_amt_home_health_curr" localSheetId="3" hidden="1">'[30]ePSM Medical Data Page'!$CA$25</definedName>
    <definedName name="AHF_Med_paid_amt_home_health_curr" hidden="1">'[40]ePSM Medical Data Page'!$CA$25</definedName>
    <definedName name="AHF_Med_paid_amt_inp_curr" localSheetId="1" hidden="1">'[32]ePSM Medical Data Page'!$CA$4</definedName>
    <definedName name="AHF_Med_paid_amt_inp_curr" localSheetId="2" hidden="1">'[30]ePSM Medical Data Page'!$CA$4</definedName>
    <definedName name="AHF_Med_paid_amt_inp_curr" localSheetId="3" hidden="1">'[30]ePSM Medical Data Page'!$CA$4</definedName>
    <definedName name="AHF_Med_paid_amt_inp_curr" hidden="1">'[40]ePSM Medical Data Page'!$CA$4</definedName>
    <definedName name="AHF_Med_paid_amt_lab_curr" localSheetId="1" hidden="1">'[32]ePSM Medical Data Page'!$CA$22</definedName>
    <definedName name="AHF_Med_paid_amt_lab_curr" localSheetId="2" hidden="1">'[30]ePSM Medical Data Page'!$CA$22</definedName>
    <definedName name="AHF_Med_paid_amt_lab_curr" localSheetId="3" hidden="1">'[30]ePSM Medical Data Page'!$CA$22</definedName>
    <definedName name="AHF_Med_paid_amt_lab_curr" hidden="1">'[40]ePSM Medical Data Page'!$CA$22</definedName>
    <definedName name="AHF_Med_paid_amt_male_0_19_curr" localSheetId="1" hidden="1">'[32]ePSM Medical Data Page'!$BU$27</definedName>
    <definedName name="AHF_Med_paid_amt_male_0_19_curr" localSheetId="2" hidden="1">'[30]ePSM Medical Data Page'!$BU$27</definedName>
    <definedName name="AHF_Med_paid_amt_male_0_19_curr" localSheetId="3" hidden="1">'[30]ePSM Medical Data Page'!$BU$27</definedName>
    <definedName name="AHF_Med_paid_amt_male_0_19_curr" hidden="1">'[40]ePSM Medical Data Page'!$BU$27</definedName>
    <definedName name="AHF_Med_paid_amt_male_20_44_curr" localSheetId="1" hidden="1">'[32]ePSM Medical Data Page'!$BU$32</definedName>
    <definedName name="AHF_Med_paid_amt_male_20_44_curr" localSheetId="2" hidden="1">'[30]ePSM Medical Data Page'!$BU$32</definedName>
    <definedName name="AHF_Med_paid_amt_male_20_44_curr" localSheetId="3" hidden="1">'[30]ePSM Medical Data Page'!$BU$32</definedName>
    <definedName name="AHF_Med_paid_amt_male_20_44_curr" hidden="1">'[40]ePSM Medical Data Page'!$BU$32</definedName>
    <definedName name="AHF_Med_paid_amt_male_45_64_curr" localSheetId="1" hidden="1">'[32]ePSM Medical Data Page'!$BU$37</definedName>
    <definedName name="AHF_Med_paid_amt_male_45_64_curr" localSheetId="2" hidden="1">'[30]ePSM Medical Data Page'!$BU$37</definedName>
    <definedName name="AHF_Med_paid_amt_male_45_64_curr" localSheetId="3" hidden="1">'[30]ePSM Medical Data Page'!$BU$37</definedName>
    <definedName name="AHF_Med_paid_amt_male_45_64_curr" hidden="1">'[40]ePSM Medical Data Page'!$BU$37</definedName>
    <definedName name="AHF_Med_paid_amt_male_65_over_curr" localSheetId="1" hidden="1">'[32]ePSM Medical Data Page'!$BU$42</definedName>
    <definedName name="AHF_Med_paid_amt_male_65_over_curr" localSheetId="2" hidden="1">'[30]ePSM Medical Data Page'!$BU$42</definedName>
    <definedName name="AHF_Med_paid_amt_male_65_over_curr" localSheetId="3" hidden="1">'[30]ePSM Medical Data Page'!$BU$42</definedName>
    <definedName name="AHF_Med_paid_amt_male_65_over_curr" hidden="1">'[40]ePSM Medical Data Page'!$BU$42</definedName>
    <definedName name="AHF_Med_paid_amt_medical_misc_curr" localSheetId="1" hidden="1">'[32]ePSM Medical Data Page'!$CA$34</definedName>
    <definedName name="AHF_Med_paid_amt_medical_misc_curr" localSheetId="2" hidden="1">'[30]ePSM Medical Data Page'!$CA$34</definedName>
    <definedName name="AHF_Med_paid_amt_medical_misc_curr" localSheetId="3" hidden="1">'[30]ePSM Medical Data Page'!$CA$34</definedName>
    <definedName name="AHF_Med_paid_amt_medical_misc_curr" hidden="1">'[40]ePSM Medical Data Page'!$CA$34</definedName>
    <definedName name="AHF_Med_paid_amt_medical_rx_curr" localSheetId="1" hidden="1">'[32]ePSM Medical Data Page'!$CA$31</definedName>
    <definedName name="AHF_Med_paid_amt_medical_rx_curr" localSheetId="2" hidden="1">'[30]ePSM Medical Data Page'!$CA$31</definedName>
    <definedName name="AHF_Med_paid_amt_medical_rx_curr" localSheetId="3" hidden="1">'[30]ePSM Medical Data Page'!$CA$31</definedName>
    <definedName name="AHF_Med_paid_amt_medical_rx_curr" hidden="1">'[40]ePSM Medical Data Page'!$CA$31</definedName>
    <definedName name="AHF_Med_paid_amt_mental_health_curr" localSheetId="1" hidden="1">'[32]ePSM Medical Data Page'!$CA$28</definedName>
    <definedName name="AHF_Med_paid_amt_mental_health_curr" localSheetId="2" hidden="1">'[30]ePSM Medical Data Page'!$CA$28</definedName>
    <definedName name="AHF_Med_paid_amt_mental_health_curr" localSheetId="3" hidden="1">'[30]ePSM Medical Data Page'!$CA$28</definedName>
    <definedName name="AHF_Med_paid_amt_mental_health_curr" hidden="1">'[40]ePSM Medical Data Page'!$CA$28</definedName>
    <definedName name="AHF_Med_paid_amt_prim_phys_curr" localSheetId="1" hidden="1">'[32]ePSM Medical Data Page'!$CA$16</definedName>
    <definedName name="AHF_Med_paid_amt_prim_phys_curr" localSheetId="2" hidden="1">'[30]ePSM Medical Data Page'!$CA$16</definedName>
    <definedName name="AHF_Med_paid_amt_prim_phys_curr" localSheetId="3" hidden="1">'[30]ePSM Medical Data Page'!$CA$16</definedName>
    <definedName name="AHF_Med_paid_amt_prim_phys_curr" hidden="1">'[40]ePSM Medical Data Page'!$CA$16</definedName>
    <definedName name="AHF_Med_paid_amt_prior" localSheetId="1" hidden="1">'[32]ePSM Medical Data Page'!$BR$3</definedName>
    <definedName name="AHF_Med_paid_amt_prior" localSheetId="2" hidden="1">'[30]ePSM Medical Data Page'!$BR$3</definedName>
    <definedName name="AHF_Med_paid_amt_prior" localSheetId="3" hidden="1">'[30]ePSM Medical Data Page'!$BR$3</definedName>
    <definedName name="AHF_Med_paid_amt_prior" hidden="1">'[40]ePSM Medical Data Page'!$BR$3</definedName>
    <definedName name="AHF_Med_paid_amt_rad_curr" localSheetId="1" hidden="1">'[32]ePSM Medical Data Page'!$CA$19</definedName>
    <definedName name="AHF_Med_paid_amt_rad_curr" localSheetId="2" hidden="1">'[30]ePSM Medical Data Page'!$CA$19</definedName>
    <definedName name="AHF_Med_paid_amt_rad_curr" localSheetId="3" hidden="1">'[30]ePSM Medical Data Page'!$CA$19</definedName>
    <definedName name="AHF_Med_paid_amt_rad_curr" hidden="1">'[40]ePSM Medical Data Page'!$CA$19</definedName>
    <definedName name="AHF_Med_paid_amt_spec_phys_curr" localSheetId="1" hidden="1">'[32]ePSM Medical Data Page'!$CA$13</definedName>
    <definedName name="AHF_Med_paid_amt_spec_phys_curr" localSheetId="2" hidden="1">'[30]ePSM Medical Data Page'!$CA$13</definedName>
    <definedName name="AHF_Med_paid_amt_spec_phys_curr" localSheetId="3" hidden="1">'[30]ePSM Medical Data Page'!$CA$13</definedName>
    <definedName name="AHF_Med_paid_amt_spec_phys_curr" hidden="1">'[40]ePSM Medical Data Page'!$CA$13</definedName>
    <definedName name="AHF_Med_paid_amt_total_curr" localSheetId="2" hidden="1">'[30]ePSM Medical Data Page'!$BU$67</definedName>
    <definedName name="AHF_Med_paid_amt_total_curr" localSheetId="3" hidden="1">'[30]ePSM Medical Data Page'!$BU$67</definedName>
    <definedName name="AHF_Med_paid_amt_total_curr" hidden="1">'[32]ePSM Medical Data Page'!$BU$67</definedName>
    <definedName name="AHF_Med_paid_amt_total_mcc_curr" localSheetId="1" hidden="1">'[32]ePSM Medical Data Page'!$CA$37</definedName>
    <definedName name="AHF_Med_paid_amt_total_mcc_curr" localSheetId="2" hidden="1">'[30]ePSM Medical Data Page'!$CA$37</definedName>
    <definedName name="AHF_Med_paid_amt_total_mcc_curr" localSheetId="3" hidden="1">'[30]ePSM Medical Data Page'!$CA$37</definedName>
    <definedName name="AHF_Med_paid_amt_total_mcc_curr" hidden="1">'[40]ePSM Medical Data Page'!$CA$37</definedName>
    <definedName name="AHF_Med_paid_amt_total_prior" localSheetId="2" hidden="1">'[30]ePSM Medical Data Page'!$BX$67</definedName>
    <definedName name="AHF_Med_paid_amt_total_prior" localSheetId="3" hidden="1">'[30]ePSM Medical Data Page'!$BX$67</definedName>
    <definedName name="AHF_Med_paid_amt_total_prior" hidden="1">'[32]ePSM Medical Data Page'!$BX$67</definedName>
    <definedName name="AHF_Med_paid_amt_unknown_0_19_curr" localSheetId="2" hidden="1">'[30]ePSM Medical Data Page'!$BU$47</definedName>
    <definedName name="AHF_Med_paid_amt_unknown_0_19_curr" localSheetId="3" hidden="1">'[30]ePSM Medical Data Page'!$BU$47</definedName>
    <definedName name="AHF_Med_paid_amt_unknown_0_19_curr" hidden="1">'[32]ePSM Medical Data Page'!$BU$47</definedName>
    <definedName name="AHF_Med_paid_amt_unknown_20_44_curr" localSheetId="2" hidden="1">'[30]ePSM Medical Data Page'!$BU$52</definedName>
    <definedName name="AHF_Med_paid_amt_unknown_20_44_curr" localSheetId="3" hidden="1">'[30]ePSM Medical Data Page'!$BU$52</definedName>
    <definedName name="AHF_Med_paid_amt_unknown_20_44_curr" hidden="1">'[32]ePSM Medical Data Page'!$BU$52</definedName>
    <definedName name="AHF_Med_paid_amt_unknown_45_64_curr" localSheetId="2" hidden="1">'[30]ePSM Medical Data Page'!$BU$57</definedName>
    <definedName name="AHF_Med_paid_amt_unknown_45_64_curr" localSheetId="3" hidden="1">'[30]ePSM Medical Data Page'!$BU$57</definedName>
    <definedName name="AHF_Med_paid_amt_unknown_45_64_curr" hidden="1">'[32]ePSM Medical Data Page'!$BU$57</definedName>
    <definedName name="AHF_Med_paid_amt_unknown_65_over_curr" localSheetId="2" hidden="1">'[30]ePSM Medical Data Page'!$BU$62</definedName>
    <definedName name="AHF_Med_paid_amt_unknown_65_over_curr" localSheetId="3" hidden="1">'[30]ePSM Medical Data Page'!$BU$62</definedName>
    <definedName name="AHF_Med_paid_amt_unknown_65_over_curr" hidden="1">'[32]ePSM Medical Data Page'!$BU$62</definedName>
    <definedName name="AHF_Med_primary_office__visits_count_prior" localSheetId="2" hidden="1">'[30]ePSM Medical Data Page'!$BR$13</definedName>
    <definedName name="AHF_Med_primary_office__visits_count_prior" localSheetId="3" hidden="1">'[30]ePSM Medical Data Page'!$BR$13</definedName>
    <definedName name="AHF_Med_primary_office__visits_count_prior" hidden="1">'[32]ePSM Medical Data Page'!$BR$13</definedName>
    <definedName name="AHF_Med_primary_office_visits_count_curr" localSheetId="1" hidden="1">'[32]ePSM Medical Data Page'!$BO$13</definedName>
    <definedName name="AHF_Med_primary_office_visits_count_curr" localSheetId="2" hidden="1">'[30]ePSM Medical Data Page'!$BO$13</definedName>
    <definedName name="AHF_Med_primary_office_visits_count_curr" localSheetId="3" hidden="1">'[30]ePSM Medical Data Page'!$BO$13</definedName>
    <definedName name="AHF_Med_primary_office_visits_count_curr" hidden="1">'[40]ePSM Medical Data Page'!$BO$13</definedName>
    <definedName name="AHF_Med_primary_office_visits_count_prior" localSheetId="1" hidden="1">'[32]ePSM Medical Data Page'!$BR$13</definedName>
    <definedName name="AHF_Med_primary_office_visits_count_prior" localSheetId="2" hidden="1">'[30]ePSM Medical Data Page'!$BR$13</definedName>
    <definedName name="AHF_Med_primary_office_visits_count_prior" localSheetId="3" hidden="1">'[30]ePSM Medical Data Page'!$BR$13</definedName>
    <definedName name="AHF_Med_primary_office_visits_count_prior" hidden="1">'[40]ePSM Medical Data Page'!$BR$13</definedName>
    <definedName name="AHF_Med_specialist_office__visits_count_prior" localSheetId="2" hidden="1">'[30]ePSM Medical Data Page'!$BR$14</definedName>
    <definedName name="AHF_Med_specialist_office__visits_count_prior" localSheetId="3" hidden="1">'[30]ePSM Medical Data Page'!$BR$14</definedName>
    <definedName name="AHF_Med_specialist_office__visits_count_prior" hidden="1">'[32]ePSM Medical Data Page'!$BR$14</definedName>
    <definedName name="AHF_Med_specialist_office_visits_count_curr" localSheetId="1" hidden="1">'[32]ePSM Medical Data Page'!$BO$14</definedName>
    <definedName name="AHF_Med_specialist_office_visits_count_curr" localSheetId="2" hidden="1">'[30]ePSM Medical Data Page'!$BO$14</definedName>
    <definedName name="AHF_Med_specialist_office_visits_count_curr" localSheetId="3" hidden="1">'[30]ePSM Medical Data Page'!$BO$14</definedName>
    <definedName name="AHF_Med_specialist_office_visits_count_curr" hidden="1">'[40]ePSM Medical Data Page'!$BO$14</definedName>
    <definedName name="AHF_Med_specialist_office_visits_count_prior" localSheetId="1" hidden="1">'[32]ePSM Medical Data Page'!$BR$14</definedName>
    <definedName name="AHF_Med_specialist_office_visits_count_prior" localSheetId="2" hidden="1">'[30]ePSM Medical Data Page'!$BR$14</definedName>
    <definedName name="AHF_Med_specialist_office_visits_count_prior" localSheetId="3" hidden="1">'[30]ePSM Medical Data Page'!$BR$14</definedName>
    <definedName name="AHF_Med_specialist_office_visits_count_prior" hidden="1">'[40]ePSM Medical Data Page'!$BR$14</definedName>
    <definedName name="AHF_Med_surgery_count_curr" localSheetId="2" hidden="1">'[30]ePSM Medical Data Page'!$BO$9</definedName>
    <definedName name="AHF_Med_surgery_count_curr" localSheetId="3" hidden="1">'[30]ePSM Medical Data Page'!$BO$9</definedName>
    <definedName name="AHF_Med_surgery_count_curr" hidden="1">'[32]ePSM Medical Data Page'!$BO$9</definedName>
    <definedName name="AHF_Med_surgery_count_prior" localSheetId="2" hidden="1">'[30]ePSM Medical Data Page'!$BR$9</definedName>
    <definedName name="AHF_Med_surgery_count_prior" localSheetId="3" hidden="1">'[30]ePSM Medical Data Page'!$BR$9</definedName>
    <definedName name="AHF_Med_surgery_count_prior" hidden="1">'[32]ePSM Medical Data Page'!$BR$9</definedName>
    <definedName name="AHF_Med_unknown_mem_0_19_curr" localSheetId="2" hidden="1">'[30]ePSM Member Data Page'!$V$14</definedName>
    <definedName name="AHF_Med_unknown_mem_0_19_curr" localSheetId="3" hidden="1">'[30]ePSM Member Data Page'!$V$14</definedName>
    <definedName name="AHF_Med_unknown_mem_0_19_curr" hidden="1">'[32]ePSM Member Data Page'!$V$14</definedName>
    <definedName name="AHF_Med_unknown_mem_0_19_prior" localSheetId="2" hidden="1">'[30]ePSM Member Data Page'!$Y$14</definedName>
    <definedName name="AHF_Med_unknown_mem_0_19_prior" localSheetId="3" hidden="1">'[30]ePSM Member Data Page'!$Y$14</definedName>
    <definedName name="AHF_Med_unknown_mem_0_19_prior" hidden="1">'[32]ePSM Member Data Page'!$Y$14</definedName>
    <definedName name="AHF_Med_unknown_mem_20_44_curr" localSheetId="2" hidden="1">'[30]ePSM Member Data Page'!$V$15</definedName>
    <definedName name="AHF_Med_unknown_mem_20_44_curr" localSheetId="3" hidden="1">'[30]ePSM Member Data Page'!$V$15</definedName>
    <definedName name="AHF_Med_unknown_mem_20_44_curr" hidden="1">'[32]ePSM Member Data Page'!$V$15</definedName>
    <definedName name="AHF_Med_unknown_mem_20_44_prior" localSheetId="2" hidden="1">'[30]ePSM Member Data Page'!$Y$15</definedName>
    <definedName name="AHF_Med_unknown_mem_20_44_prior" localSheetId="3" hidden="1">'[30]ePSM Member Data Page'!$Y$15</definedName>
    <definedName name="AHF_Med_unknown_mem_20_44_prior" hidden="1">'[32]ePSM Member Data Page'!$Y$15</definedName>
    <definedName name="AHF_Med_unknown_mem_45_64_curr" localSheetId="2" hidden="1">'[30]ePSM Member Data Page'!$V$16</definedName>
    <definedName name="AHF_Med_unknown_mem_45_64_curr" localSheetId="3" hidden="1">'[30]ePSM Member Data Page'!$V$16</definedName>
    <definedName name="AHF_Med_unknown_mem_45_64_curr" hidden="1">'[32]ePSM Member Data Page'!$V$16</definedName>
    <definedName name="AHF_Med_unknown_mem_45_64_prior" localSheetId="2" hidden="1">'[30]ePSM Member Data Page'!$Y$16</definedName>
    <definedName name="AHF_Med_unknown_mem_45_64_prior" localSheetId="3" hidden="1">'[30]ePSM Member Data Page'!$Y$16</definedName>
    <definedName name="AHF_Med_unknown_mem_45_64_prior" hidden="1">'[32]ePSM Member Data Page'!$Y$16</definedName>
    <definedName name="AHF_Med_unknown_mem_65_over_curr" localSheetId="2" hidden="1">'[30]ePSM Member Data Page'!$V$17</definedName>
    <definedName name="AHF_Med_unknown_mem_65_over_curr" localSheetId="3" hidden="1">'[30]ePSM Member Data Page'!$V$17</definedName>
    <definedName name="AHF_Med_unknown_mem_65_over_curr" hidden="1">'[32]ePSM Member Data Page'!$V$17</definedName>
    <definedName name="AHF_Med_unknown_mem_65_over_prior" localSheetId="2" hidden="1">'[30]ePSM Member Data Page'!$Y$17</definedName>
    <definedName name="AHF_Med_unknown_mem_65_over_prior" localSheetId="3" hidden="1">'[30]ePSM Member Data Page'!$Y$17</definedName>
    <definedName name="AHF_Med_unknown_mem_65_over_prior" hidden="1">'[32]ePSM Member Data Page'!$Y$17</definedName>
    <definedName name="AHF_Med_unknown_members_curr" localSheetId="2" hidden="1">'[30]ePSM Member Data Page'!$V$18</definedName>
    <definedName name="AHF_Med_unknown_members_curr" localSheetId="3" hidden="1">'[30]ePSM Member Data Page'!$V$18</definedName>
    <definedName name="AHF_Med_unknown_members_curr" hidden="1">'[32]ePSM Member Data Page'!$V$18</definedName>
    <definedName name="AHF_Med_unknown_members_prior" localSheetId="2" hidden="1">'[30]ePSM Member Data Page'!$Y$18</definedName>
    <definedName name="AHF_Med_unknown_members_prior" localSheetId="3" hidden="1">'[30]ePSM Member Data Page'!$Y$18</definedName>
    <definedName name="AHF_Med_unknown_members_prior" hidden="1">'[32]ePSM Member Data Page'!$Y$18</definedName>
    <definedName name="AHF_Medical_by_Family_Range" localSheetId="1" hidden="1">#REF!</definedName>
    <definedName name="AHF_Medical_by_Family_Range" localSheetId="2" hidden="1">#REF!</definedName>
    <definedName name="AHF_Medical_by_Family_Range" localSheetId="3" hidden="1">#REF!</definedName>
    <definedName name="AHF_Medical_by_Family_Range" hidden="1">#REF!</definedName>
    <definedName name="AHF_Medical_by_Member_Range" localSheetId="1" hidden="1">#REF!</definedName>
    <definedName name="AHF_Medical_by_Member_Range" localSheetId="2" hidden="1">#REF!</definedName>
    <definedName name="AHF_Medical_by_Member_Range" localSheetId="3" hidden="1">#REF!</definedName>
    <definedName name="AHF_Medical_by_Member_Range" hidden="1">#REF!</definedName>
    <definedName name="AHF_Medical_Cost_Category_Range" localSheetId="1" hidden="1">#REF!</definedName>
    <definedName name="AHF_Medical_Cost_Category_Range" localSheetId="2" hidden="1">#REF!</definedName>
    <definedName name="AHF_Medical_Cost_Category_Range" localSheetId="3" hidden="1">#REF!</definedName>
    <definedName name="AHF_Medical_Cost_Category_Range" hidden="1">#REF!</definedName>
    <definedName name="AHF_Medical_Demographics_Range" localSheetId="1" hidden="1">#REF!</definedName>
    <definedName name="AHF_Medical_Demographics_Range" localSheetId="2" hidden="1">#REF!</definedName>
    <definedName name="AHF_Medical_Demographics_Range" localSheetId="3" hidden="1">#REF!</definedName>
    <definedName name="AHF_Medical_Demographics_Range" hidden="1">#REF!</definedName>
    <definedName name="ahf_medical_expenses_curr" localSheetId="2" hidden="1">'[30]ePSM Medical Data Page'!$DK$3</definedName>
    <definedName name="ahf_medical_expenses_curr" localSheetId="3" hidden="1">'[30]ePSM Medical Data Page'!$DK$3</definedName>
    <definedName name="ahf_medical_expenses_curr" hidden="1">'[32]ePSM Medical Data Page'!$DK$3</definedName>
    <definedName name="ahf_medical_expenses_prior" localSheetId="1" hidden="1">'[36]ePSM Medical Data Page'!$DM$3</definedName>
    <definedName name="ahf_medical_expenses_prior" localSheetId="2" hidden="1">'[36]ePSM Medical Data Page'!$DM$3</definedName>
    <definedName name="ahf_medical_expenses_prior" localSheetId="3" hidden="1">'[36]ePSM Medical Data Page'!$DM$3</definedName>
    <definedName name="ahf_medical_expenses_prior" hidden="1">'[37]ePSM Medical Data Page'!$DM$3</definedName>
    <definedName name="AHF_Medical_Key_Statistics_Range" localSheetId="1" hidden="1">#REF!</definedName>
    <definedName name="AHF_Medical_Key_Statistics_Range" localSheetId="2" hidden="1">#REF!</definedName>
    <definedName name="AHF_Medical_Key_Statistics_Range" localSheetId="3" hidden="1">#REF!</definedName>
    <definedName name="AHF_Medical_Key_Statistics_Range" hidden="1">#REF!</definedName>
    <definedName name="ahf_member_cnt_female_0_19_curr" localSheetId="2" hidden="1">'[30]ePSM RxClaim Data Page'!$Y$3</definedName>
    <definedName name="ahf_member_cnt_female_0_19_curr" localSheetId="3" hidden="1">'[30]ePSM RxClaim Data Page'!$Y$3</definedName>
    <definedName name="ahf_member_cnt_female_0_19_curr" hidden="1">'[32]ePSM RxClaim Data Page'!$Y$3</definedName>
    <definedName name="ahf_member_cnt_female_20_44_curr" localSheetId="2" hidden="1">'[30]ePSM RxClaim Data Page'!$Y$9</definedName>
    <definedName name="ahf_member_cnt_female_20_44_curr" localSheetId="3" hidden="1">'[30]ePSM RxClaim Data Page'!$Y$9</definedName>
    <definedName name="ahf_member_cnt_female_20_44_curr" hidden="1">'[32]ePSM RxClaim Data Page'!$Y$9</definedName>
    <definedName name="ahf_member_cnt_female_45_64_curr" localSheetId="2" hidden="1">'[30]ePSM RxClaim Data Page'!$Y$15</definedName>
    <definedName name="ahf_member_cnt_female_45_64_curr" localSheetId="3" hidden="1">'[30]ePSM RxClaim Data Page'!$Y$15</definedName>
    <definedName name="ahf_member_cnt_female_45_64_curr" hidden="1">'[32]ePSM RxClaim Data Page'!$Y$15</definedName>
    <definedName name="ahf_member_cnt_female_65_over_curr" localSheetId="2" hidden="1">'[30]ePSM RxClaim Data Page'!$Y$21</definedName>
    <definedName name="ahf_member_cnt_female_65_over_curr" localSheetId="3" hidden="1">'[30]ePSM RxClaim Data Page'!$Y$21</definedName>
    <definedName name="ahf_member_cnt_female_65_over_curr" hidden="1">'[32]ePSM RxClaim Data Page'!$Y$21</definedName>
    <definedName name="ahf_member_cnt_male_0_19_curr" localSheetId="2" hidden="1">'[30]ePSM RxClaim Data Page'!$Y$27</definedName>
    <definedName name="ahf_member_cnt_male_0_19_curr" localSheetId="3" hidden="1">'[30]ePSM RxClaim Data Page'!$Y$27</definedName>
    <definedName name="ahf_member_cnt_male_0_19_curr" hidden="1">'[32]ePSM RxClaim Data Page'!$Y$27</definedName>
    <definedName name="ahf_member_cnt_male_20_44_curr" localSheetId="2" hidden="1">'[30]ePSM RxClaim Data Page'!$Y$33</definedName>
    <definedName name="ahf_member_cnt_male_20_44_curr" localSheetId="3" hidden="1">'[30]ePSM RxClaim Data Page'!$Y$33</definedName>
    <definedName name="ahf_member_cnt_male_20_44_curr" hidden="1">'[32]ePSM RxClaim Data Page'!$Y$33</definedName>
    <definedName name="ahf_member_cnt_male_45_64_curr" localSheetId="2" hidden="1">'[30]ePSM RxClaim Data Page'!$Y$39</definedName>
    <definedName name="ahf_member_cnt_male_45_64_curr" localSheetId="3" hidden="1">'[30]ePSM RxClaim Data Page'!$Y$39</definedName>
    <definedName name="ahf_member_cnt_male_45_64_curr" hidden="1">'[32]ePSM RxClaim Data Page'!$Y$39</definedName>
    <definedName name="ahf_member_cnt_male_65_over_curr" localSheetId="2" hidden="1">'[30]ePSM RxClaim Data Page'!$Y$45</definedName>
    <definedName name="ahf_member_cnt_male_65_over_curr" localSheetId="3" hidden="1">'[30]ePSM RxClaim Data Page'!$Y$45</definedName>
    <definedName name="ahf_member_cnt_male_65_over_curr" hidden="1">'[32]ePSM RxClaim Data Page'!$Y$45</definedName>
    <definedName name="ahf_member_cnt_total_0_19_curr" localSheetId="2" hidden="1">'[30]ePSM RxClaim Data Page'!$Y$75</definedName>
    <definedName name="ahf_member_cnt_total_0_19_curr" localSheetId="3" hidden="1">'[30]ePSM RxClaim Data Page'!$Y$75</definedName>
    <definedName name="ahf_member_cnt_total_0_19_curr" hidden="1">'[32]ePSM RxClaim Data Page'!$Y$75</definedName>
    <definedName name="ahf_member_cnt_total_curr" localSheetId="2" hidden="1">'[30]ePSM RxClaim Data Page'!$Y$75</definedName>
    <definedName name="ahf_member_cnt_total_curr" localSheetId="3" hidden="1">'[30]ePSM RxClaim Data Page'!$Y$75</definedName>
    <definedName name="ahf_member_cnt_total_curr" hidden="1">'[32]ePSM RxClaim Data Page'!$Y$75</definedName>
    <definedName name="ahf_member_cnt_total_prior" localSheetId="2" hidden="1">'[30]ePSM RxClaim Data Page'!$AB$75</definedName>
    <definedName name="ahf_member_cnt_total_prior" localSheetId="3" hidden="1">'[30]ePSM RxClaim Data Page'!$AB$75</definedName>
    <definedName name="ahf_member_cnt_total_prior" hidden="1">'[32]ePSM RxClaim Data Page'!$AB$75</definedName>
    <definedName name="ahf_member_cnt_unknown_0_19_curr" localSheetId="2" hidden="1">'[30]ePSM RxClaim Data Page'!$Y$51</definedName>
    <definedName name="ahf_member_cnt_unknown_0_19_curr" localSheetId="3" hidden="1">'[30]ePSM RxClaim Data Page'!$Y$51</definedName>
    <definedName name="ahf_member_cnt_unknown_0_19_curr" hidden="1">'[32]ePSM RxClaim Data Page'!$Y$51</definedName>
    <definedName name="ahf_member_cnt_unknown_20_44_curr" localSheetId="2" hidden="1">'[30]ePSM RxClaim Data Page'!$Y$57</definedName>
    <definedName name="ahf_member_cnt_unknown_20_44_curr" localSheetId="3" hidden="1">'[30]ePSM RxClaim Data Page'!$Y$57</definedName>
    <definedName name="ahf_member_cnt_unknown_20_44_curr" hidden="1">'[32]ePSM RxClaim Data Page'!$Y$57</definedName>
    <definedName name="ahf_member_cnt_unknown_45_64_curr" localSheetId="2" hidden="1">'[30]ePSM RxClaim Data Page'!$Y$63</definedName>
    <definedName name="ahf_member_cnt_unknown_45_64_curr" localSheetId="3" hidden="1">'[30]ePSM RxClaim Data Page'!$Y$63</definedName>
    <definedName name="ahf_member_cnt_unknown_45_64_curr" hidden="1">'[32]ePSM RxClaim Data Page'!$Y$63</definedName>
    <definedName name="ahf_member_cnt_unknown_65_over_curr" localSheetId="2" hidden="1">'[30]ePSM RxClaim Data Page'!$Y$69</definedName>
    <definedName name="ahf_member_cnt_unknown_65_over_curr" localSheetId="3" hidden="1">'[30]ePSM RxClaim Data Page'!$Y$69</definedName>
    <definedName name="ahf_member_cnt_unknown_65_over_curr" hidden="1">'[32]ePSM RxClaim Data Page'!$Y$69</definedName>
    <definedName name="ahf_paid_amt_female_0_19_curr" localSheetId="2" hidden="1">'[30]ePSM RxClaim Data Page'!$Y$8</definedName>
    <definedName name="ahf_paid_amt_female_0_19_curr" localSheetId="3" hidden="1">'[30]ePSM RxClaim Data Page'!$Y$8</definedName>
    <definedName name="ahf_paid_amt_female_0_19_curr" hidden="1">'[32]ePSM RxClaim Data Page'!$Y$8</definedName>
    <definedName name="ahf_paid_amt_female_20_44_curr" localSheetId="2" hidden="1">'[30]ePSM RxClaim Data Page'!$Y$14</definedName>
    <definedName name="ahf_paid_amt_female_20_44_curr" localSheetId="3" hidden="1">'[30]ePSM RxClaim Data Page'!$Y$14</definedName>
    <definedName name="ahf_paid_amt_female_20_44_curr" hidden="1">'[32]ePSM RxClaim Data Page'!$Y$14</definedName>
    <definedName name="ahf_paid_amt_female_45_64_curr" localSheetId="2" hidden="1">'[30]ePSM RxClaim Data Page'!$Y$20</definedName>
    <definedName name="ahf_paid_amt_female_45_64_curr" localSheetId="3" hidden="1">'[30]ePSM RxClaim Data Page'!$Y$20</definedName>
    <definedName name="ahf_paid_amt_female_45_64_curr" hidden="1">'[32]ePSM RxClaim Data Page'!$Y$20</definedName>
    <definedName name="ahf_paid_amt_female_65_over_curr" localSheetId="2" hidden="1">'[30]ePSM RxClaim Data Page'!$Y$26</definedName>
    <definedName name="ahf_paid_amt_female_65_over_curr" localSheetId="3" hidden="1">'[30]ePSM RxClaim Data Page'!$Y$26</definedName>
    <definedName name="ahf_paid_amt_female_65_over_curr" hidden="1">'[32]ePSM RxClaim Data Page'!$Y$26</definedName>
    <definedName name="ahf_paid_amt_male_0_19_curr" localSheetId="2" hidden="1">'[30]ePSM RxClaim Data Page'!$Y$32</definedName>
    <definedName name="ahf_paid_amt_male_0_19_curr" localSheetId="3" hidden="1">'[30]ePSM RxClaim Data Page'!$Y$32</definedName>
    <definedName name="ahf_paid_amt_male_0_19_curr" hidden="1">'[32]ePSM RxClaim Data Page'!$Y$32</definedName>
    <definedName name="ahf_paid_amt_male_20_44_curr" localSheetId="2" hidden="1">'[30]ePSM RxClaim Data Page'!$Y$38</definedName>
    <definedName name="ahf_paid_amt_male_20_44_curr" localSheetId="3" hidden="1">'[30]ePSM RxClaim Data Page'!$Y$38</definedName>
    <definedName name="ahf_paid_amt_male_20_44_curr" hidden="1">'[32]ePSM RxClaim Data Page'!$Y$38</definedName>
    <definedName name="ahf_paid_amt_male_45_64_curr" localSheetId="2" hidden="1">'[30]ePSM RxClaim Data Page'!$Y$44</definedName>
    <definedName name="ahf_paid_amt_male_45_64_curr" localSheetId="3" hidden="1">'[30]ePSM RxClaim Data Page'!$Y$44</definedName>
    <definedName name="ahf_paid_amt_male_45_64_curr" hidden="1">'[32]ePSM RxClaim Data Page'!$Y$44</definedName>
    <definedName name="ahf_paid_amt_male_65_over_curr" localSheetId="2" hidden="1">'[30]ePSM RxClaim Data Page'!$Y$50</definedName>
    <definedName name="ahf_paid_amt_male_65_over_curr" localSheetId="3" hidden="1">'[30]ePSM RxClaim Data Page'!$Y$50</definedName>
    <definedName name="ahf_paid_amt_male_65_over_curr" hidden="1">'[32]ePSM RxClaim Data Page'!$Y$50</definedName>
    <definedName name="ahf_paid_amt_total_0_19_curr" localSheetId="2" hidden="1">'[30]ePSM RxClaim Data Page'!$Y$80</definedName>
    <definedName name="ahf_paid_amt_total_0_19_curr" localSheetId="3" hidden="1">'[30]ePSM RxClaim Data Page'!$Y$80</definedName>
    <definedName name="ahf_paid_amt_total_0_19_curr" hidden="1">'[32]ePSM RxClaim Data Page'!$Y$80</definedName>
    <definedName name="ahf_paid_amt_total_curr" localSheetId="2" hidden="1">'[30]ePSM RxClaim Data Page'!$Y$80</definedName>
    <definedName name="ahf_paid_amt_total_curr" localSheetId="3" hidden="1">'[30]ePSM RxClaim Data Page'!$Y$80</definedName>
    <definedName name="ahf_paid_amt_total_curr" hidden="1">'[32]ePSM RxClaim Data Page'!$Y$80</definedName>
    <definedName name="ahf_paid_amt_total_prior" localSheetId="2" hidden="1">'[30]ePSM RxClaim Data Page'!$AB$80</definedName>
    <definedName name="ahf_paid_amt_total_prior" localSheetId="3" hidden="1">'[30]ePSM RxClaim Data Page'!$AB$80</definedName>
    <definedName name="ahf_paid_amt_total_prior" hidden="1">'[32]ePSM RxClaim Data Page'!$AB$80</definedName>
    <definedName name="ahf_paid_amt_unknown_0_19_curr" localSheetId="2" hidden="1">'[30]ePSM RxClaim Data Page'!$Y$56</definedName>
    <definedName name="ahf_paid_amt_unknown_0_19_curr" localSheetId="3" hidden="1">'[30]ePSM RxClaim Data Page'!$Y$56</definedName>
    <definedName name="ahf_paid_amt_unknown_0_19_curr" hidden="1">'[32]ePSM RxClaim Data Page'!$Y$56</definedName>
    <definedName name="ahf_paid_amt_unknown_20_44_curr" localSheetId="2" hidden="1">'[30]ePSM RxClaim Data Page'!$Y$62</definedName>
    <definedName name="ahf_paid_amt_unknown_20_44_curr" localSheetId="3" hidden="1">'[30]ePSM RxClaim Data Page'!$Y$62</definedName>
    <definedName name="ahf_paid_amt_unknown_20_44_curr" hidden="1">'[32]ePSM RxClaim Data Page'!$Y$62</definedName>
    <definedName name="ahf_paid_amt_unknown_45_64_curr" localSheetId="2" hidden="1">'[30]ePSM RxClaim Data Page'!$Y$68</definedName>
    <definedName name="ahf_paid_amt_unknown_45_64_curr" localSheetId="3" hidden="1">'[30]ePSM RxClaim Data Page'!$Y$68</definedName>
    <definedName name="ahf_paid_amt_unknown_45_64_curr" hidden="1">'[32]ePSM RxClaim Data Page'!$Y$68</definedName>
    <definedName name="ahf_paid_amt_unknown_65_over_curr" localSheetId="2" hidden="1">'[30]ePSM RxClaim Data Page'!$Y$74</definedName>
    <definedName name="ahf_paid_amt_unknown_65_over_curr" localSheetId="3" hidden="1">'[30]ePSM RxClaim Data Page'!$Y$74</definedName>
    <definedName name="ahf_paid_amt_unknown_65_over_curr" hidden="1">'[32]ePSM RxClaim Data Page'!$Y$74</definedName>
    <definedName name="AHF_Rx_Demographics_Range" localSheetId="5" hidden="1">#REF!</definedName>
    <definedName name="AHF_Rx_Demographics_Range" localSheetId="1" hidden="1">#REF!</definedName>
    <definedName name="AHF_Rx_Demographics_Range" localSheetId="2" hidden="1">'[30]AHF Rx Demographics page'!$A$1:$Q$30</definedName>
    <definedName name="AHF_Rx_Demographics_Range" localSheetId="3" hidden="1">'[30]AHF Rx Demographics page'!$A$1:$Q$30</definedName>
    <definedName name="AHF_Rx_Demographics_Range" hidden="1">#REF!</definedName>
    <definedName name="AHF_Rx_Key_Statistics_Range" localSheetId="5" hidden="1">#REF!</definedName>
    <definedName name="AHF_Rx_Key_Statistics_Range" localSheetId="1" hidden="1">#REF!</definedName>
    <definedName name="AHF_Rx_Key_Statistics_Range" localSheetId="2" hidden="1">'[30]AHF Rx Key Statistics page'!$A$1:$N$40</definedName>
    <definedName name="AHF_Rx_Key_Statistics_Range" localSheetId="3" hidden="1">'[30]AHF Rx Key Statistics page'!$A$1:$N$40</definedName>
    <definedName name="AHF_Rx_Key_Statistics_Range" hidden="1">#REF!</definedName>
    <definedName name="ahf_rx_num_brand_claims_curr" localSheetId="2" hidden="1">'[30]ePSM RxClaim Data Page'!$T$8</definedName>
    <definedName name="ahf_rx_num_brand_claims_curr" localSheetId="3" hidden="1">'[30]ePSM RxClaim Data Page'!$T$8</definedName>
    <definedName name="ahf_rx_num_brand_claims_curr" hidden="1">'[32]ePSM RxClaim Data Page'!$T$8</definedName>
    <definedName name="ahf_rx_num_brand_claims_prior" localSheetId="2" hidden="1">'[30]ePSM RxClaim Data Page'!$W$8</definedName>
    <definedName name="ahf_rx_num_brand_claims_prior" localSheetId="3" hidden="1">'[30]ePSM RxClaim Data Page'!$W$8</definedName>
    <definedName name="ahf_rx_num_brand_claims_prior" hidden="1">'[32]ePSM RxClaim Data Page'!$W$8</definedName>
    <definedName name="ahf_rx_num_claims_curr" localSheetId="2" hidden="1">'[30]ePSM RxClaim Data Page'!$T$3</definedName>
    <definedName name="ahf_rx_num_claims_curr" localSheetId="3" hidden="1">'[30]ePSM RxClaim Data Page'!$T$3</definedName>
    <definedName name="ahf_rx_num_claims_curr" hidden="1">'[32]ePSM RxClaim Data Page'!$T$3</definedName>
    <definedName name="ahf_rx_num_claims_prior" localSheetId="2" hidden="1">'[30]ePSM RxClaim Data Page'!$W$3</definedName>
    <definedName name="ahf_rx_num_claims_prior" localSheetId="3" hidden="1">'[30]ePSM RxClaim Data Page'!$W$3</definedName>
    <definedName name="ahf_rx_num_claims_prior" hidden="1">'[32]ePSM RxClaim Data Page'!$W$3</definedName>
    <definedName name="ahf_rx_num_formulary_claims_curr" localSheetId="2" hidden="1">'[30]ePSM RxClaim Data Page'!$T$9</definedName>
    <definedName name="ahf_rx_num_formulary_claims_curr" localSheetId="3" hidden="1">'[30]ePSM RxClaim Data Page'!$T$9</definedName>
    <definedName name="ahf_rx_num_formulary_claims_curr" hidden="1">'[32]ePSM RxClaim Data Page'!$T$9</definedName>
    <definedName name="ahf_rx_num_formulary_claims_prior" localSheetId="2" hidden="1">'[30]ePSM RxClaim Data Page'!$W$9</definedName>
    <definedName name="ahf_rx_num_formulary_claims_prior" localSheetId="3" hidden="1">'[30]ePSM RxClaim Data Page'!$W$9</definedName>
    <definedName name="ahf_rx_num_formulary_claims_prior" hidden="1">'[32]ePSM RxClaim Data Page'!$W$9</definedName>
    <definedName name="ahf_rx_num_gen_subst_claims_y_curr" localSheetId="2" hidden="1">'[30]ePSM RxClaim Data Page'!$T$6</definedName>
    <definedName name="ahf_rx_num_gen_subst_claims_y_curr" localSheetId="3" hidden="1">'[30]ePSM RxClaim Data Page'!$T$6</definedName>
    <definedName name="ahf_rx_num_gen_subst_claims_y_curr" hidden="1">'[32]ePSM RxClaim Data Page'!$T$6</definedName>
    <definedName name="ahf_rx_num_gen_subst_claims_y_o_curr" localSheetId="2" hidden="1">'[30]ePSM RxClaim Data Page'!$T$7</definedName>
    <definedName name="ahf_rx_num_gen_subst_claims_y_o_curr" localSheetId="3" hidden="1">'[30]ePSM RxClaim Data Page'!$T$7</definedName>
    <definedName name="ahf_rx_num_gen_subst_claims_y_o_curr" hidden="1">'[32]ePSM RxClaim Data Page'!$T$7</definedName>
    <definedName name="ahf_rx_num_gen_subst_claims_y_o_prior" localSheetId="2" hidden="1">'[30]ePSM RxClaim Data Page'!$W$7</definedName>
    <definedName name="ahf_rx_num_gen_subst_claims_y_o_prior" localSheetId="3" hidden="1">'[30]ePSM RxClaim Data Page'!$W$7</definedName>
    <definedName name="ahf_rx_num_gen_subst_claims_y_o_prior" hidden="1">'[32]ePSM RxClaim Data Page'!$W$7</definedName>
    <definedName name="ahf_rx_num_gen_subst_claims_y_prior" localSheetId="2" hidden="1">'[30]ePSM RxClaim Data Page'!$W$6</definedName>
    <definedName name="ahf_rx_num_gen_subst_claims_y_prior" localSheetId="3" hidden="1">'[30]ePSM RxClaim Data Page'!$W$6</definedName>
    <definedName name="ahf_rx_num_gen_subst_claims_y_prior" hidden="1">'[32]ePSM RxClaim Data Page'!$W$6</definedName>
    <definedName name="ahf_rx_num_generic_claims_curr" localSheetId="2" hidden="1">'[30]ePSM RxClaim Data Page'!$T$5</definedName>
    <definedName name="ahf_rx_num_generic_claims_curr" localSheetId="3" hidden="1">'[30]ePSM RxClaim Data Page'!$T$5</definedName>
    <definedName name="ahf_rx_num_generic_claims_curr" hidden="1">'[32]ePSM RxClaim Data Page'!$T$5</definedName>
    <definedName name="ahf_rx_num_generic_claims_prior" localSheetId="2" hidden="1">'[30]ePSM RxClaim Data Page'!$W$5</definedName>
    <definedName name="ahf_rx_num_generic_claims_prior" localSheetId="3" hidden="1">'[30]ePSM RxClaim Data Page'!$W$5</definedName>
    <definedName name="ahf_rx_num_generic_claims_prior" hidden="1">'[32]ePSM RxClaim Data Page'!$W$5</definedName>
    <definedName name="ahf_rx_num_unique_mem_id_curr" localSheetId="2" hidden="1">'[30]ePSM RxClaim Data Page'!$T$4</definedName>
    <definedName name="ahf_rx_num_unique_mem_id_curr" localSheetId="3" hidden="1">'[30]ePSM RxClaim Data Page'!$T$4</definedName>
    <definedName name="ahf_rx_num_unique_mem_id_curr" hidden="1">'[32]ePSM RxClaim Data Page'!$T$4</definedName>
    <definedName name="ahf_rx_num_unique_mem_id_prior" localSheetId="2" hidden="1">'[30]ePSM RxClaim Data Page'!$W$4</definedName>
    <definedName name="ahf_rx_num_unique_mem_id_prior" localSheetId="3" hidden="1">'[30]ePSM RxClaim Data Page'!$W$4</definedName>
    <definedName name="ahf_rx_num_unique_mem_id_prior" hidden="1">'[32]ePSM RxClaim Data Page'!$W$4</definedName>
    <definedName name="ahf_srv_copay_amt_female_0_19_curr" localSheetId="2" hidden="1">'[30]ePSM RxClaim Data Page'!$Y$5</definedName>
    <definedName name="ahf_srv_copay_amt_female_0_19_curr" localSheetId="3" hidden="1">'[30]ePSM RxClaim Data Page'!$Y$5</definedName>
    <definedName name="ahf_srv_copay_amt_female_0_19_curr" hidden="1">'[32]ePSM RxClaim Data Page'!$Y$5</definedName>
    <definedName name="ahf_srv_copay_amt_female_20_44_curr" localSheetId="2" hidden="1">'[30]ePSM RxClaim Data Page'!$Y$11</definedName>
    <definedName name="ahf_srv_copay_amt_female_20_44_curr" localSheetId="3" hidden="1">'[30]ePSM RxClaim Data Page'!$Y$11</definedName>
    <definedName name="ahf_srv_copay_amt_female_20_44_curr" hidden="1">'[32]ePSM RxClaim Data Page'!$Y$11</definedName>
    <definedName name="ahf_srv_copay_amt_female_45_64_curr" localSheetId="2" hidden="1">'[30]ePSM RxClaim Data Page'!$Y$17</definedName>
    <definedName name="ahf_srv_copay_amt_female_45_64_curr" localSheetId="3" hidden="1">'[30]ePSM RxClaim Data Page'!$Y$17</definedName>
    <definedName name="ahf_srv_copay_amt_female_45_64_curr" hidden="1">'[32]ePSM RxClaim Data Page'!$Y$17</definedName>
    <definedName name="ahf_srv_copay_amt_female_65_over_curr" localSheetId="2" hidden="1">'[30]ePSM RxClaim Data Page'!$Y$23</definedName>
    <definedName name="ahf_srv_copay_amt_female_65_over_curr" localSheetId="3" hidden="1">'[30]ePSM RxClaim Data Page'!$Y$23</definedName>
    <definedName name="ahf_srv_copay_amt_female_65_over_curr" hidden="1">'[32]ePSM RxClaim Data Page'!$Y$23</definedName>
    <definedName name="ahf_srv_copay_amt_male_0_19_curr" localSheetId="2" hidden="1">'[30]ePSM RxClaim Data Page'!$Y$29</definedName>
    <definedName name="ahf_srv_copay_amt_male_0_19_curr" localSheetId="3" hidden="1">'[30]ePSM RxClaim Data Page'!$Y$29</definedName>
    <definedName name="ahf_srv_copay_amt_male_0_19_curr" hidden="1">'[32]ePSM RxClaim Data Page'!$Y$29</definedName>
    <definedName name="ahf_srv_copay_amt_male_20_44_curr" localSheetId="2" hidden="1">'[30]ePSM RxClaim Data Page'!$Y$35</definedName>
    <definedName name="ahf_srv_copay_amt_male_20_44_curr" localSheetId="3" hidden="1">'[30]ePSM RxClaim Data Page'!$Y$35</definedName>
    <definedName name="ahf_srv_copay_amt_male_20_44_curr" hidden="1">'[32]ePSM RxClaim Data Page'!$Y$35</definedName>
    <definedName name="ahf_srv_copay_amt_male_45_64_curr" localSheetId="2" hidden="1">'[30]ePSM RxClaim Data Page'!$Y$41</definedName>
    <definedName name="ahf_srv_copay_amt_male_45_64_curr" localSheetId="3" hidden="1">'[30]ePSM RxClaim Data Page'!$Y$41</definedName>
    <definedName name="ahf_srv_copay_amt_male_45_64_curr" hidden="1">'[32]ePSM RxClaim Data Page'!$Y$41</definedName>
    <definedName name="ahf_srv_copay_amt_male_65_over_curr" localSheetId="2" hidden="1">'[30]ePSM RxClaim Data Page'!$Y$47</definedName>
    <definedName name="ahf_srv_copay_amt_male_65_over_curr" localSheetId="3" hidden="1">'[30]ePSM RxClaim Data Page'!$Y$47</definedName>
    <definedName name="ahf_srv_copay_amt_male_65_over_curr" hidden="1">'[32]ePSM RxClaim Data Page'!$Y$47</definedName>
    <definedName name="ahf_srv_copay_amt_total_0_19_curr" localSheetId="2" hidden="1">'[30]ePSM RxClaim Data Page'!$Y$77</definedName>
    <definedName name="ahf_srv_copay_amt_total_0_19_curr" localSheetId="3" hidden="1">'[30]ePSM RxClaim Data Page'!$Y$77</definedName>
    <definedName name="ahf_srv_copay_amt_total_0_19_curr" hidden="1">'[32]ePSM RxClaim Data Page'!$Y$77</definedName>
    <definedName name="ahf_srv_copay_amt_total_curr" localSheetId="2" hidden="1">'[30]ePSM RxClaim Data Page'!$Y$77</definedName>
    <definedName name="ahf_srv_copay_amt_total_curr" localSheetId="3" hidden="1">'[30]ePSM RxClaim Data Page'!$Y$77</definedName>
    <definedName name="ahf_srv_copay_amt_total_curr" hidden="1">'[32]ePSM RxClaim Data Page'!$Y$77</definedName>
    <definedName name="ahf_srv_copay_amt_total_prior" localSheetId="2" hidden="1">'[30]ePSM RxClaim Data Page'!$AB$77</definedName>
    <definedName name="ahf_srv_copay_amt_total_prior" localSheetId="3" hidden="1">'[30]ePSM RxClaim Data Page'!$AB$77</definedName>
    <definedName name="ahf_srv_copay_amt_total_prior" hidden="1">'[32]ePSM RxClaim Data Page'!$AB$77</definedName>
    <definedName name="ahf_srv_copay_amt_unknown_0_19_curr" localSheetId="2" hidden="1">'[30]ePSM RxClaim Data Page'!$Y$53</definedName>
    <definedName name="ahf_srv_copay_amt_unknown_0_19_curr" localSheetId="3" hidden="1">'[30]ePSM RxClaim Data Page'!$Y$53</definedName>
    <definedName name="ahf_srv_copay_amt_unknown_0_19_curr" hidden="1">'[32]ePSM RxClaim Data Page'!$Y$53</definedName>
    <definedName name="ahf_srv_copay_amt_unknown_20_44_curr" localSheetId="2" hidden="1">'[30]ePSM RxClaim Data Page'!$Y$59</definedName>
    <definedName name="ahf_srv_copay_amt_unknown_20_44_curr" localSheetId="3" hidden="1">'[30]ePSM RxClaim Data Page'!$Y$59</definedName>
    <definedName name="ahf_srv_copay_amt_unknown_20_44_curr" hidden="1">'[32]ePSM RxClaim Data Page'!$Y$59</definedName>
    <definedName name="ahf_srv_copay_amt_unknown_45_64_curr" localSheetId="2" hidden="1">'[30]ePSM RxClaim Data Page'!$Y$65</definedName>
    <definedName name="ahf_srv_copay_amt_unknown_45_64_curr" localSheetId="3" hidden="1">'[30]ePSM RxClaim Data Page'!$Y$65</definedName>
    <definedName name="ahf_srv_copay_amt_unknown_45_64_curr" hidden="1">'[32]ePSM RxClaim Data Page'!$Y$65</definedName>
    <definedName name="ahf_srv_copay_amt_unknown_65_over_curr" localSheetId="2" hidden="1">'[30]ePSM RxClaim Data Page'!$Y$71</definedName>
    <definedName name="ahf_srv_copay_amt_unknown_65_over_curr" localSheetId="3" hidden="1">'[30]ePSM RxClaim Data Page'!$Y$71</definedName>
    <definedName name="ahf_srv_copay_amt_unknown_65_over_curr" hidden="1">'[32]ePSM RxClaim Data Page'!$Y$71</definedName>
    <definedName name="ahf_term_emp_fund_paid_curr" localSheetId="2" hidden="1">'[30]ePSM Medical Data Page'!$DE$8</definedName>
    <definedName name="ahf_term_emp_fund_paid_curr" localSheetId="3" hidden="1">'[30]ePSM Medical Data Page'!$DE$8</definedName>
    <definedName name="ahf_term_emp_fund_paid_curr" hidden="1">'[32]ePSM Medical Data Page'!$DE$8</definedName>
    <definedName name="ahf_term_emp_plus_1_fund_paid_curr" localSheetId="2" hidden="1">'[30]ePSM Medical Data Page'!$DE$9</definedName>
    <definedName name="ahf_term_emp_plus_1_fund_paid_curr" localSheetId="3" hidden="1">'[30]ePSM Medical Data Page'!$DE$9</definedName>
    <definedName name="ahf_term_emp_plus_1_fund_paid_curr" hidden="1">'[32]ePSM Medical Data Page'!$DE$9</definedName>
    <definedName name="ahf_term_emp_plus_2_fund_paid_curr" localSheetId="2" hidden="1">'[30]ePSM Medical Data Page'!$DE$10</definedName>
    <definedName name="ahf_term_emp_plus_2_fund_paid_curr" localSheetId="3" hidden="1">'[30]ePSM Medical Data Page'!$DE$10</definedName>
    <definedName name="ahf_term_emp_plus_2_fund_paid_curr" hidden="1">'[32]ePSM Medical Data Page'!$DE$10</definedName>
    <definedName name="ahf_term_emp_plus_fam_fund_paid_curr" localSheetId="2" hidden="1">'[30]ePSM Medical Data Page'!$DE$11</definedName>
    <definedName name="ahf_term_emp_plus_fam_fund_paid_curr" localSheetId="3" hidden="1">'[30]ePSM Medical Data Page'!$DE$11</definedName>
    <definedName name="ahf_term_emp_plus_fam_fund_paid_curr" hidden="1">'[32]ePSM Medical Data Page'!$DE$11</definedName>
    <definedName name="ahf_term_total_fund_paid_curr" localSheetId="2" hidden="1">'[30]ePSM Medical Data Page'!$DE$12</definedName>
    <definedName name="ahf_term_total_fund_paid_curr" localSheetId="3" hidden="1">'[30]ePSM Medical Data Page'!$DE$12</definedName>
    <definedName name="ahf_term_total_fund_paid_curr" hidden="1">'[32]ePSM Medical Data Page'!$DE$12</definedName>
    <definedName name="ahf_termed_tier1_active_employee_curr" localSheetId="2" hidden="1">'[30]ePSM Member Data Page'!$AH$93</definedName>
    <definedName name="ahf_termed_tier1_active_employee_curr" localSheetId="3" hidden="1">'[30]ePSM Member Data Page'!$AH$93</definedName>
    <definedName name="ahf_termed_tier1_active_employee_curr" hidden="1">'[32]ePSM Member Data Page'!$AH$93</definedName>
    <definedName name="ahf_termed_tier1_cr_claim_paid_with_cr_funds_curr" localSheetId="2" hidden="1">'[30]ePSM Member Data Page'!$AH$98</definedName>
    <definedName name="ahf_termed_tier1_cr_claim_paid_with_cr_funds_curr" localSheetId="3" hidden="1">'[30]ePSM Member Data Page'!$AH$98</definedName>
    <definedName name="ahf_termed_tier1_cr_claim_paid_with_cr_funds_curr" hidden="1">'[32]ePSM Member Data Page'!$AH$98</definedName>
    <definedName name="ahf_termed_tier1_cr_clm_paid_with_rollover_funds_curr" localSheetId="2" hidden="1">'[30]ePSM Member Data Page'!$AH$99</definedName>
    <definedName name="ahf_termed_tier1_cr_clm_paid_with_rollover_funds_curr" localSheetId="3" hidden="1">'[30]ePSM Member Data Page'!$AH$99</definedName>
    <definedName name="ahf_termed_tier1_cr_clm_paid_with_rollover_funds_curr" hidden="1">'[32]ePSM Member Data Page'!$AH$99</definedName>
    <definedName name="ahf_termed_tier1_cr_fund_remaining_curr" localSheetId="2" hidden="1">'[30]ePSM Member Data Page'!$AH$100</definedName>
    <definedName name="ahf_termed_tier1_cr_fund_remaining_curr" localSheetId="3" hidden="1">'[30]ePSM Member Data Page'!$AH$100</definedName>
    <definedName name="ahf_termed_tier1_cr_fund_remaining_curr" hidden="1">'[32]ePSM Member Data Page'!$AH$100</definedName>
    <definedName name="ahf_termed_tier1_cr_year_initial_fund_curr" localSheetId="2" hidden="1">'[30]ePSM Member Data Page'!$AH$95</definedName>
    <definedName name="ahf_termed_tier1_cr_year_initial_fund_curr" localSheetId="3" hidden="1">'[30]ePSM Member Data Page'!$AH$95</definedName>
    <definedName name="ahf_termed_tier1_cr_year_initial_fund_curr" hidden="1">'[32]ePSM Member Data Page'!$AH$95</definedName>
    <definedName name="ahf_termed_tier1_emp_0_spend_curr" localSheetId="2" hidden="1">'[30]ePSM Member Data Page'!$AH$107</definedName>
    <definedName name="ahf_termed_tier1_emp_0_spend_curr" localSheetId="3" hidden="1">'[30]ePSM Member Data Page'!$AH$107</definedName>
    <definedName name="ahf_termed_tier1_emp_0_spend_curr" hidden="1">'[32]ePSM Member Data Page'!$AH$107</definedName>
    <definedName name="ahf_termed_tier1_emp_100_spend_curr" localSheetId="2" hidden="1">'[30]ePSM Member Data Page'!$AH$102</definedName>
    <definedName name="ahf_termed_tier1_emp_100_spend_curr" localSheetId="3" hidden="1">'[30]ePSM Member Data Page'!$AH$102</definedName>
    <definedName name="ahf_termed_tier1_emp_100_spend_curr" hidden="1">'[32]ePSM Member Data Page'!$AH$102</definedName>
    <definedName name="ahf_termed_tier1_emp_24_1_spend_curr" localSheetId="2" hidden="1">'[30]ePSM Member Data Page'!$AH$106</definedName>
    <definedName name="ahf_termed_tier1_emp_24_1_spend_curr" localSheetId="3" hidden="1">'[30]ePSM Member Data Page'!$AH$106</definedName>
    <definedName name="ahf_termed_tier1_emp_24_1_spend_curr" hidden="1">'[32]ePSM Member Data Page'!$AH$106</definedName>
    <definedName name="ahf_termed_tier1_emp_49_25_spend_curr" localSheetId="2" hidden="1">'[30]ePSM Member Data Page'!$AH$105</definedName>
    <definedName name="ahf_termed_tier1_emp_49_25_spend_curr" localSheetId="3" hidden="1">'[30]ePSM Member Data Page'!$AH$105</definedName>
    <definedName name="ahf_termed_tier1_emp_49_25_spend_curr" hidden="1">'[32]ePSM Member Data Page'!$AH$105</definedName>
    <definedName name="ahf_termed_tier1_emp_74_50_spend_curr" localSheetId="2" hidden="1">'[30]ePSM Member Data Page'!$AH$104</definedName>
    <definedName name="ahf_termed_tier1_emp_74_50_spend_curr" localSheetId="3" hidden="1">'[30]ePSM Member Data Page'!$AH$104</definedName>
    <definedName name="ahf_termed_tier1_emp_74_50_spend_curr" hidden="1">'[32]ePSM Member Data Page'!$AH$104</definedName>
    <definedName name="ahf_termed_tier1_emp_99_75_spend_curr" localSheetId="2" hidden="1">'[30]ePSM Member Data Page'!$AH$103</definedName>
    <definedName name="ahf_termed_tier1_emp_99_75_spend_curr" localSheetId="3" hidden="1">'[30]ePSM Member Data Page'!$AH$103</definedName>
    <definedName name="ahf_termed_tier1_emp_99_75_spend_curr" hidden="1">'[32]ePSM Member Data Page'!$AH$103</definedName>
    <definedName name="ahf_termed_tier1_Incentive_fund_earned_curr" localSheetId="2" hidden="1">'[30]ePSM Member Data Page'!$AH$96</definedName>
    <definedName name="ahf_termed_tier1_Incentive_fund_earned_curr" localSheetId="3" hidden="1">'[30]ePSM Member Data Page'!$AH$96</definedName>
    <definedName name="ahf_termed_tier1_Incentive_fund_earned_curr" hidden="1">'[32]ePSM Member Data Page'!$AH$96</definedName>
    <definedName name="ahf_termed_tier1_rollover_fund_remaining_curr" localSheetId="2" hidden="1">'[30]ePSM Member Data Page'!$AH$101</definedName>
    <definedName name="ahf_termed_tier1_rollover_fund_remaining_curr" localSheetId="3" hidden="1">'[30]ePSM Member Data Page'!$AH$101</definedName>
    <definedName name="ahf_termed_tier1_rollover_fund_remaining_curr" hidden="1">'[32]ePSM Member Data Page'!$AH$101</definedName>
    <definedName name="ahf_termed_tier1_rollover_pr_year_curr" localSheetId="2" hidden="1">'[30]ePSM Member Data Page'!$AH$94</definedName>
    <definedName name="ahf_termed_tier1_rollover_pr_year_curr" localSheetId="3" hidden="1">'[30]ePSM Member Data Page'!$AH$94</definedName>
    <definedName name="ahf_termed_tier1_rollover_pr_year_curr" hidden="1">'[32]ePSM Member Data Page'!$AH$94</definedName>
    <definedName name="ahf_termed_tier1_tot_fund_available_curr" localSheetId="2" hidden="1">'[30]ePSM Member Data Page'!$AH$97</definedName>
    <definedName name="ahf_termed_tier1_tot_fund_available_curr" localSheetId="3" hidden="1">'[30]ePSM Member Data Page'!$AH$97</definedName>
    <definedName name="ahf_termed_tier1_tot_fund_available_curr" hidden="1">'[32]ePSM Member Data Page'!$AH$97</definedName>
    <definedName name="ahf_termed_tier2_active_employee_curr" localSheetId="2" hidden="1">'[30]ePSM Member Data Page'!$AH$108</definedName>
    <definedName name="ahf_termed_tier2_active_employee_curr" localSheetId="3" hidden="1">'[30]ePSM Member Data Page'!$AH$108</definedName>
    <definedName name="ahf_termed_tier2_active_employee_curr" hidden="1">'[32]ePSM Member Data Page'!$AH$108</definedName>
    <definedName name="ahf_termed_tier2_cr_claim_paid_with_cr_funds_curr" localSheetId="2" hidden="1">'[30]ePSM Member Data Page'!$AH$113</definedName>
    <definedName name="ahf_termed_tier2_cr_claim_paid_with_cr_funds_curr" localSheetId="3" hidden="1">'[30]ePSM Member Data Page'!$AH$113</definedName>
    <definedName name="ahf_termed_tier2_cr_claim_paid_with_cr_funds_curr" hidden="1">'[32]ePSM Member Data Page'!$AH$113</definedName>
    <definedName name="ahf_termed_tier2_cr_clm_paid_with_rollover_funds_curr" localSheetId="2" hidden="1">'[30]ePSM Member Data Page'!$AH$114</definedName>
    <definedName name="ahf_termed_tier2_cr_clm_paid_with_rollover_funds_curr" localSheetId="3" hidden="1">'[30]ePSM Member Data Page'!$AH$114</definedName>
    <definedName name="ahf_termed_tier2_cr_clm_paid_with_rollover_funds_curr" hidden="1">'[32]ePSM Member Data Page'!$AH$114</definedName>
    <definedName name="ahf_termed_tier2_cr_fund_remaining_curr" localSheetId="2" hidden="1">'[30]ePSM Member Data Page'!$AH$115</definedName>
    <definedName name="ahf_termed_tier2_cr_fund_remaining_curr" localSheetId="3" hidden="1">'[30]ePSM Member Data Page'!$AH$115</definedName>
    <definedName name="ahf_termed_tier2_cr_fund_remaining_curr" hidden="1">'[32]ePSM Member Data Page'!$AH$115</definedName>
    <definedName name="ahf_termed_tier2_cr_year_initial_fund_curr" localSheetId="2" hidden="1">'[30]ePSM Member Data Page'!$AH$110</definedName>
    <definedName name="ahf_termed_tier2_cr_year_initial_fund_curr" localSheetId="3" hidden="1">'[30]ePSM Member Data Page'!$AH$110</definedName>
    <definedName name="ahf_termed_tier2_cr_year_initial_fund_curr" hidden="1">'[32]ePSM Member Data Page'!$AH$110</definedName>
    <definedName name="ahf_termed_tier2_emp_0_spend_curr" localSheetId="2" hidden="1">'[30]ePSM Member Data Page'!$AH$122</definedName>
    <definedName name="ahf_termed_tier2_emp_0_spend_curr" localSheetId="3" hidden="1">'[30]ePSM Member Data Page'!$AH$122</definedName>
    <definedName name="ahf_termed_tier2_emp_0_spend_curr" hidden="1">'[32]ePSM Member Data Page'!$AH$122</definedName>
    <definedName name="ahf_termed_tier2_emp_100_spend_curr" localSheetId="2" hidden="1">'[30]ePSM Member Data Page'!$AH$117</definedName>
    <definedName name="ahf_termed_tier2_emp_100_spend_curr" localSheetId="3" hidden="1">'[30]ePSM Member Data Page'!$AH$117</definedName>
    <definedName name="ahf_termed_tier2_emp_100_spend_curr" hidden="1">'[32]ePSM Member Data Page'!$AH$117</definedName>
    <definedName name="ahf_termed_tier2_emp_24_1_spend_curr" localSheetId="2" hidden="1">'[30]ePSM Member Data Page'!$AH$121</definedName>
    <definedName name="ahf_termed_tier2_emp_24_1_spend_curr" localSheetId="3" hidden="1">'[30]ePSM Member Data Page'!$AH$121</definedName>
    <definedName name="ahf_termed_tier2_emp_24_1_spend_curr" hidden="1">'[32]ePSM Member Data Page'!$AH$121</definedName>
    <definedName name="ahf_termed_tier2_emp_49_25_spend_curr" localSheetId="2" hidden="1">'[30]ePSM Member Data Page'!$AH$120</definedName>
    <definedName name="ahf_termed_tier2_emp_49_25_spend_curr" localSheetId="3" hidden="1">'[30]ePSM Member Data Page'!$AH$120</definedName>
    <definedName name="ahf_termed_tier2_emp_49_25_spend_curr" hidden="1">'[32]ePSM Member Data Page'!$AH$120</definedName>
    <definedName name="ahf_termed_tier2_emp_74_50_spend_curr" localSheetId="2" hidden="1">'[30]ePSM Member Data Page'!$AH$119</definedName>
    <definedName name="ahf_termed_tier2_emp_74_50_spend_curr" localSheetId="3" hidden="1">'[30]ePSM Member Data Page'!$AH$119</definedName>
    <definedName name="ahf_termed_tier2_emp_74_50_spend_curr" hidden="1">'[32]ePSM Member Data Page'!$AH$119</definedName>
    <definedName name="ahf_termed_tier2_emp_99_75_spend_curr" localSheetId="2" hidden="1">'[30]ePSM Member Data Page'!$AH$118</definedName>
    <definedName name="ahf_termed_tier2_emp_99_75_spend_curr" localSheetId="3" hidden="1">'[30]ePSM Member Data Page'!$AH$118</definedName>
    <definedName name="ahf_termed_tier2_emp_99_75_spend_curr" hidden="1">'[32]ePSM Member Data Page'!$AH$118</definedName>
    <definedName name="ahf_termed_tier2_Incentive_fund_earned_curr" localSheetId="2" hidden="1">'[30]ePSM Member Data Page'!$AH$111</definedName>
    <definedName name="ahf_termed_tier2_Incentive_fund_earned_curr" localSheetId="3" hidden="1">'[30]ePSM Member Data Page'!$AH$111</definedName>
    <definedName name="ahf_termed_tier2_Incentive_fund_earned_curr" hidden="1">'[32]ePSM Member Data Page'!$AH$111</definedName>
    <definedName name="ahf_termed_tier2_rollover_fund_remaining_curr" localSheetId="2" hidden="1">'[30]ePSM Member Data Page'!$AH$116</definedName>
    <definedName name="ahf_termed_tier2_rollover_fund_remaining_curr" localSheetId="3" hidden="1">'[30]ePSM Member Data Page'!$AH$116</definedName>
    <definedName name="ahf_termed_tier2_rollover_fund_remaining_curr" hidden="1">'[32]ePSM Member Data Page'!$AH$116</definedName>
    <definedName name="ahf_termed_tier2_rollover_pr_year_curr" localSheetId="2" hidden="1">'[30]ePSM Member Data Page'!$AH$109</definedName>
    <definedName name="ahf_termed_tier2_rollover_pr_year_curr" localSheetId="3" hidden="1">'[30]ePSM Member Data Page'!$AH$109</definedName>
    <definedName name="ahf_termed_tier2_rollover_pr_year_curr" hidden="1">'[32]ePSM Member Data Page'!$AH$109</definedName>
    <definedName name="ahf_termed_tier2_tot_fund_available_curr" localSheetId="2" hidden="1">'[30]ePSM Member Data Page'!$AH$112</definedName>
    <definedName name="ahf_termed_tier2_tot_fund_available_curr" localSheetId="3" hidden="1">'[30]ePSM Member Data Page'!$AH$112</definedName>
    <definedName name="ahf_termed_tier2_tot_fund_available_curr" hidden="1">'[32]ePSM Member Data Page'!$AH$112</definedName>
    <definedName name="ahf_termed_tier3_active_employee_curr" localSheetId="2" hidden="1">'[30]ePSM Member Data Page'!$AH$123</definedName>
    <definedName name="ahf_termed_tier3_active_employee_curr" localSheetId="3" hidden="1">'[30]ePSM Member Data Page'!$AH$123</definedName>
    <definedName name="ahf_termed_tier3_active_employee_curr" hidden="1">'[32]ePSM Member Data Page'!$AH$123</definedName>
    <definedName name="ahf_termed_tier3_cr_claim_paid_with_cr_funds_curr" localSheetId="2" hidden="1">'[30]ePSM Member Data Page'!$AH$128</definedName>
    <definedName name="ahf_termed_tier3_cr_claim_paid_with_cr_funds_curr" localSheetId="3" hidden="1">'[30]ePSM Member Data Page'!$AH$128</definedName>
    <definedName name="ahf_termed_tier3_cr_claim_paid_with_cr_funds_curr" hidden="1">'[32]ePSM Member Data Page'!$AH$128</definedName>
    <definedName name="ahf_termed_tier3_cr_clm_paid_with_rollover_funds_curr" localSheetId="2" hidden="1">'[30]ePSM Member Data Page'!$AH$129</definedName>
    <definedName name="ahf_termed_tier3_cr_clm_paid_with_rollover_funds_curr" localSheetId="3" hidden="1">'[30]ePSM Member Data Page'!$AH$129</definedName>
    <definedName name="ahf_termed_tier3_cr_clm_paid_with_rollover_funds_curr" hidden="1">'[32]ePSM Member Data Page'!$AH$129</definedName>
    <definedName name="ahf_termed_tier3_cr_fund_remaining_curr" localSheetId="2" hidden="1">'[30]ePSM Member Data Page'!$AH$130</definedName>
    <definedName name="ahf_termed_tier3_cr_fund_remaining_curr" localSheetId="3" hidden="1">'[30]ePSM Member Data Page'!$AH$130</definedName>
    <definedName name="ahf_termed_tier3_cr_fund_remaining_curr" hidden="1">'[32]ePSM Member Data Page'!$AH$130</definedName>
    <definedName name="ahf_termed_tier3_cr_year_initial_fund_curr" localSheetId="2" hidden="1">'[30]ePSM Member Data Page'!$AH$125</definedName>
    <definedName name="ahf_termed_tier3_cr_year_initial_fund_curr" localSheetId="3" hidden="1">'[30]ePSM Member Data Page'!$AH$125</definedName>
    <definedName name="ahf_termed_tier3_cr_year_initial_fund_curr" hidden="1">'[32]ePSM Member Data Page'!$AH$125</definedName>
    <definedName name="ahf_termed_tier3_emp_0_spend_curr" localSheetId="2" hidden="1">'[30]ePSM Member Data Page'!$AH$137</definedName>
    <definedName name="ahf_termed_tier3_emp_0_spend_curr" localSheetId="3" hidden="1">'[30]ePSM Member Data Page'!$AH$137</definedName>
    <definedName name="ahf_termed_tier3_emp_0_spend_curr" hidden="1">'[32]ePSM Member Data Page'!$AH$137</definedName>
    <definedName name="ahf_termed_tier3_emp_100_spend_curr" localSheetId="2" hidden="1">'[30]ePSM Member Data Page'!$AH$132</definedName>
    <definedName name="ahf_termed_tier3_emp_100_spend_curr" localSheetId="3" hidden="1">'[30]ePSM Member Data Page'!$AH$132</definedName>
    <definedName name="ahf_termed_tier3_emp_100_spend_curr" hidden="1">'[32]ePSM Member Data Page'!$AH$132</definedName>
    <definedName name="ahf_termed_tier3_emp_24_1_spend_curr" localSheetId="2" hidden="1">'[30]ePSM Member Data Page'!$AH$136</definedName>
    <definedName name="ahf_termed_tier3_emp_24_1_spend_curr" localSheetId="3" hidden="1">'[30]ePSM Member Data Page'!$AH$136</definedName>
    <definedName name="ahf_termed_tier3_emp_24_1_spend_curr" hidden="1">'[32]ePSM Member Data Page'!$AH$136</definedName>
    <definedName name="ahf_termed_tier3_emp_49_25_spend_curr" localSheetId="2" hidden="1">'[30]ePSM Member Data Page'!$AH$135</definedName>
    <definedName name="ahf_termed_tier3_emp_49_25_spend_curr" localSheetId="3" hidden="1">'[30]ePSM Member Data Page'!$AH$135</definedName>
    <definedName name="ahf_termed_tier3_emp_49_25_spend_curr" hidden="1">'[32]ePSM Member Data Page'!$AH$135</definedName>
    <definedName name="ahf_termed_tier3_emp_74_50_spend_curr" localSheetId="2" hidden="1">'[30]ePSM Member Data Page'!$AH$134</definedName>
    <definedName name="ahf_termed_tier3_emp_74_50_spend_curr" localSheetId="3" hidden="1">'[30]ePSM Member Data Page'!$AH$134</definedName>
    <definedName name="ahf_termed_tier3_emp_74_50_spend_curr" hidden="1">'[32]ePSM Member Data Page'!$AH$134</definedName>
    <definedName name="ahf_termed_tier3_emp_99_75_spend_curr" localSheetId="2" hidden="1">'[30]ePSM Member Data Page'!$AH$133</definedName>
    <definedName name="ahf_termed_tier3_emp_99_75_spend_curr" localSheetId="3" hidden="1">'[30]ePSM Member Data Page'!$AH$133</definedName>
    <definedName name="ahf_termed_tier3_emp_99_75_spend_curr" hidden="1">'[32]ePSM Member Data Page'!$AH$133</definedName>
    <definedName name="ahf_termed_tier3_Incentive_fund_earned_curr" localSheetId="2" hidden="1">'[30]ePSM Member Data Page'!$AH$126</definedName>
    <definedName name="ahf_termed_tier3_Incentive_fund_earned_curr" localSheetId="3" hidden="1">'[30]ePSM Member Data Page'!$AH$126</definedName>
    <definedName name="ahf_termed_tier3_Incentive_fund_earned_curr" hidden="1">'[32]ePSM Member Data Page'!$AH$126</definedName>
    <definedName name="ahf_termed_tier3_rollover_fund_remaining_curr" localSheetId="2" hidden="1">'[30]ePSM Member Data Page'!$AH$131</definedName>
    <definedName name="ahf_termed_tier3_rollover_fund_remaining_curr" localSheetId="3" hidden="1">'[30]ePSM Member Data Page'!$AH$131</definedName>
    <definedName name="ahf_termed_tier3_rollover_fund_remaining_curr" hidden="1">'[32]ePSM Member Data Page'!$AH$131</definedName>
    <definedName name="ahf_termed_tier3_rollover_pr_year_curr" localSheetId="2" hidden="1">'[30]ePSM Member Data Page'!$AH$124</definedName>
    <definedName name="ahf_termed_tier3_rollover_pr_year_curr" localSheetId="3" hidden="1">'[30]ePSM Member Data Page'!$AH$124</definedName>
    <definedName name="ahf_termed_tier3_rollover_pr_year_curr" hidden="1">'[32]ePSM Member Data Page'!$AH$124</definedName>
    <definedName name="ahf_termed_tier3_tot_fund_available_curr" localSheetId="2" hidden="1">'[30]ePSM Member Data Page'!$AH$127</definedName>
    <definedName name="ahf_termed_tier3_tot_fund_available_curr" localSheetId="3" hidden="1">'[30]ePSM Member Data Page'!$AH$127</definedName>
    <definedName name="ahf_termed_tier3_tot_fund_available_curr" hidden="1">'[32]ePSM Member Data Page'!$AH$127</definedName>
    <definedName name="ahf_termed_tier4_active_employee_curr" localSheetId="2" hidden="1">'[30]ePSM Member Data Page'!$AH$138</definedName>
    <definedName name="ahf_termed_tier4_active_employee_curr" localSheetId="3" hidden="1">'[30]ePSM Member Data Page'!$AH$138</definedName>
    <definedName name="ahf_termed_tier4_active_employee_curr" hidden="1">'[32]ePSM Member Data Page'!$AH$138</definedName>
    <definedName name="ahf_termed_tier4_cr_claim_paid_with_cr_funds_curr" localSheetId="2" hidden="1">'[30]ePSM Member Data Page'!$AH$143</definedName>
    <definedName name="ahf_termed_tier4_cr_claim_paid_with_cr_funds_curr" localSheetId="3" hidden="1">'[30]ePSM Member Data Page'!$AH$143</definedName>
    <definedName name="ahf_termed_tier4_cr_claim_paid_with_cr_funds_curr" hidden="1">'[32]ePSM Member Data Page'!$AH$143</definedName>
    <definedName name="ahf_termed_tier4_cr_clm_paid_with_rollover_funds_curr" localSheetId="2" hidden="1">'[30]ePSM Member Data Page'!$AH$144</definedName>
    <definedName name="ahf_termed_tier4_cr_clm_paid_with_rollover_funds_curr" localSheetId="3" hidden="1">'[30]ePSM Member Data Page'!$AH$144</definedName>
    <definedName name="ahf_termed_tier4_cr_clm_paid_with_rollover_funds_curr" hidden="1">'[32]ePSM Member Data Page'!$AH$144</definedName>
    <definedName name="ahf_termed_tier4_cr_fund_remaining_curr" localSheetId="2" hidden="1">'[30]ePSM Member Data Page'!$AH$145</definedName>
    <definedName name="ahf_termed_tier4_cr_fund_remaining_curr" localSheetId="3" hidden="1">'[30]ePSM Member Data Page'!$AH$145</definedName>
    <definedName name="ahf_termed_tier4_cr_fund_remaining_curr" hidden="1">'[32]ePSM Member Data Page'!$AH$145</definedName>
    <definedName name="ahf_termed_tier4_cr_year_initial_fund_curr" localSheetId="2" hidden="1">'[30]ePSM Member Data Page'!$AH$140</definedName>
    <definedName name="ahf_termed_tier4_cr_year_initial_fund_curr" localSheetId="3" hidden="1">'[30]ePSM Member Data Page'!$AH$140</definedName>
    <definedName name="ahf_termed_tier4_cr_year_initial_fund_curr" hidden="1">'[32]ePSM Member Data Page'!$AH$140</definedName>
    <definedName name="ahf_termed_tier4_emp_0_spend_curr" localSheetId="2" hidden="1">'[30]ePSM Member Data Page'!$AH$152</definedName>
    <definedName name="ahf_termed_tier4_emp_0_spend_curr" localSheetId="3" hidden="1">'[30]ePSM Member Data Page'!$AH$152</definedName>
    <definedName name="ahf_termed_tier4_emp_0_spend_curr" hidden="1">'[32]ePSM Member Data Page'!$AH$152</definedName>
    <definedName name="ahf_termed_tier4_emp_100_spend_curr" localSheetId="2" hidden="1">'[30]ePSM Member Data Page'!$AH$147</definedName>
    <definedName name="ahf_termed_tier4_emp_100_spend_curr" localSheetId="3" hidden="1">'[30]ePSM Member Data Page'!$AH$147</definedName>
    <definedName name="ahf_termed_tier4_emp_100_spend_curr" hidden="1">'[32]ePSM Member Data Page'!$AH$147</definedName>
    <definedName name="ahf_termed_tier4_emp_24_1_spend_curr" localSheetId="2" hidden="1">'[30]ePSM Member Data Page'!$AH$151</definedName>
    <definedName name="ahf_termed_tier4_emp_24_1_spend_curr" localSheetId="3" hidden="1">'[30]ePSM Member Data Page'!$AH$151</definedName>
    <definedName name="ahf_termed_tier4_emp_24_1_spend_curr" hidden="1">'[32]ePSM Member Data Page'!$AH$151</definedName>
    <definedName name="ahf_termed_tier4_emp_49_25_spend_curr" localSheetId="2" hidden="1">'[30]ePSM Member Data Page'!$AH$150</definedName>
    <definedName name="ahf_termed_tier4_emp_49_25_spend_curr" localSheetId="3" hidden="1">'[30]ePSM Member Data Page'!$AH$150</definedName>
    <definedName name="ahf_termed_tier4_emp_49_25_spend_curr" hidden="1">'[32]ePSM Member Data Page'!$AH$150</definedName>
    <definedName name="ahf_termed_tier4_emp_74_50_spend_curr" localSheetId="2" hidden="1">'[30]ePSM Member Data Page'!$AH$149</definedName>
    <definedName name="ahf_termed_tier4_emp_74_50_spend_curr" localSheetId="3" hidden="1">'[30]ePSM Member Data Page'!$AH$149</definedName>
    <definedName name="ahf_termed_tier4_emp_74_50_spend_curr" hidden="1">'[32]ePSM Member Data Page'!$AH$149</definedName>
    <definedName name="ahf_termed_tier4_emp_99_75_spend_curr" localSheetId="2" hidden="1">'[30]ePSM Member Data Page'!$AH$148</definedName>
    <definedName name="ahf_termed_tier4_emp_99_75_spend_curr" localSheetId="3" hidden="1">'[30]ePSM Member Data Page'!$AH$148</definedName>
    <definedName name="ahf_termed_tier4_emp_99_75_spend_curr" hidden="1">'[32]ePSM Member Data Page'!$AH$148</definedName>
    <definedName name="ahf_termed_tier4_Incentive_fund_earned_curr" localSheetId="2" hidden="1">'[30]ePSM Member Data Page'!$AH$141</definedName>
    <definedName name="ahf_termed_tier4_Incentive_fund_earned_curr" localSheetId="3" hidden="1">'[30]ePSM Member Data Page'!$AH$141</definedName>
    <definedName name="ahf_termed_tier4_Incentive_fund_earned_curr" hidden="1">'[32]ePSM Member Data Page'!$AH$141</definedName>
    <definedName name="ahf_termed_tier4_rollover_fund_remaining_curr" localSheetId="2" hidden="1">'[30]ePSM Member Data Page'!$AH$146</definedName>
    <definedName name="ahf_termed_tier4_rollover_fund_remaining_curr" localSheetId="3" hidden="1">'[30]ePSM Member Data Page'!$AH$146</definedName>
    <definedName name="ahf_termed_tier4_rollover_fund_remaining_curr" hidden="1">'[32]ePSM Member Data Page'!$AH$146</definedName>
    <definedName name="ahf_termed_tier4_rollover_pr_year_curr" localSheetId="2" hidden="1">'[30]ePSM Member Data Page'!$AH$139</definedName>
    <definedName name="ahf_termed_tier4_rollover_pr_year_curr" localSheetId="3" hidden="1">'[30]ePSM Member Data Page'!$AH$139</definedName>
    <definedName name="ahf_termed_tier4_rollover_pr_year_curr" hidden="1">'[32]ePSM Member Data Page'!$AH$139</definedName>
    <definedName name="ahf_termed_tier4_tot_fund_available_curr" localSheetId="2" hidden="1">'[30]ePSM Member Data Page'!$AH$142</definedName>
    <definedName name="ahf_termed_tier4_tot_fund_available_curr" localSheetId="3" hidden="1">'[30]ePSM Member Data Page'!$AH$142</definedName>
    <definedName name="ahf_termed_tier4_tot_fund_available_curr" hidden="1">'[32]ePSM Member Data Page'!$AH$142</definedName>
    <definedName name="ahf_tier1_active_employee_curr" localSheetId="2" hidden="1">'[30]ePSM Member Data Page'!$AH$3</definedName>
    <definedName name="ahf_tier1_active_employee_curr" localSheetId="3" hidden="1">'[30]ePSM Member Data Page'!$AH$3</definedName>
    <definedName name="ahf_tier1_active_employee_curr" hidden="1">'[32]ePSM Member Data Page'!$AH$3</definedName>
    <definedName name="ahf_tier1_cr_claim_paid_with_cr_funds_curr" localSheetId="2" hidden="1">'[30]ePSM Member Data Page'!$AH$8</definedName>
    <definedName name="ahf_tier1_cr_claim_paid_with_cr_funds_curr" localSheetId="3" hidden="1">'[30]ePSM Member Data Page'!$AH$8</definedName>
    <definedName name="ahf_tier1_cr_claim_paid_with_cr_funds_curr" hidden="1">'[32]ePSM Member Data Page'!$AH$8</definedName>
    <definedName name="ahf_tier1_cr_clm_paid_with_rollover_funds_curr" localSheetId="2" hidden="1">'[30]ePSM Member Data Page'!$AH$9</definedName>
    <definedName name="ahf_tier1_cr_clm_paid_with_rollover_funds_curr" localSheetId="3" hidden="1">'[30]ePSM Member Data Page'!$AH$9</definedName>
    <definedName name="ahf_tier1_cr_clm_paid_with_rollover_funds_curr" hidden="1">'[32]ePSM Member Data Page'!$AH$9</definedName>
    <definedName name="ahf_tier1_cr_fund_remaining_curr" localSheetId="2" hidden="1">'[30]ePSM Member Data Page'!$AH$10</definedName>
    <definedName name="ahf_tier1_cr_fund_remaining_curr" localSheetId="3" hidden="1">'[30]ePSM Member Data Page'!$AH$10</definedName>
    <definedName name="ahf_tier1_cr_fund_remaining_curr" hidden="1">'[32]ePSM Member Data Page'!$AH$10</definedName>
    <definedName name="ahf_tier1_cr_year_initial_fund_curr" localSheetId="2" hidden="1">'[30]ePSM Member Data Page'!$AH$5</definedName>
    <definedName name="ahf_tier1_cr_year_initial_fund_curr" localSheetId="3" hidden="1">'[30]ePSM Member Data Page'!$AH$5</definedName>
    <definedName name="ahf_tier1_cr_year_initial_fund_curr" hidden="1">'[32]ePSM Member Data Page'!$AH$5</definedName>
    <definedName name="ahf_tier1_emp_0_spend_curr" localSheetId="2" hidden="1">'[30]ePSM Member Data Page'!$AH$17</definedName>
    <definedName name="ahf_tier1_emp_0_spend_curr" localSheetId="3" hidden="1">'[30]ePSM Member Data Page'!$AH$17</definedName>
    <definedName name="ahf_tier1_emp_0_spend_curr" hidden="1">'[32]ePSM Member Data Page'!$AH$17</definedName>
    <definedName name="ahf_tier1_emp_100_spend_curr" localSheetId="2" hidden="1">'[30]ePSM Member Data Page'!$AH$12</definedName>
    <definedName name="ahf_tier1_emp_100_spend_curr" localSheetId="3" hidden="1">'[30]ePSM Member Data Page'!$AH$12</definedName>
    <definedName name="ahf_tier1_emp_100_spend_curr" hidden="1">'[32]ePSM Member Data Page'!$AH$12</definedName>
    <definedName name="ahf_tier1_emp_24_1_spend_curr" localSheetId="2" hidden="1">'[30]ePSM Member Data Page'!$AH$16</definedName>
    <definedName name="ahf_tier1_emp_24_1_spend_curr" localSheetId="3" hidden="1">'[30]ePSM Member Data Page'!$AH$16</definedName>
    <definedName name="ahf_tier1_emp_24_1_spend_curr" hidden="1">'[32]ePSM Member Data Page'!$AH$16</definedName>
    <definedName name="ahf_tier1_emp_49_25_spend_curr" localSheetId="2" hidden="1">'[30]ePSM Member Data Page'!$AH$15</definedName>
    <definedName name="ahf_tier1_emp_49_25_spend_curr" localSheetId="3" hidden="1">'[30]ePSM Member Data Page'!$AH$15</definedName>
    <definedName name="ahf_tier1_emp_49_25_spend_curr" hidden="1">'[32]ePSM Member Data Page'!$AH$15</definedName>
    <definedName name="ahf_tier1_emp_74_50_spend_curr" localSheetId="2" hidden="1">'[30]ePSM Member Data Page'!$AH$14</definedName>
    <definedName name="ahf_tier1_emp_74_50_spend_curr" localSheetId="3" hidden="1">'[30]ePSM Member Data Page'!$AH$14</definedName>
    <definedName name="ahf_tier1_emp_74_50_spend_curr" hidden="1">'[32]ePSM Member Data Page'!$AH$14</definedName>
    <definedName name="ahf_tier1_emp_99_75_spend_curr" localSheetId="2" hidden="1">'[30]ePSM Member Data Page'!$AH$13</definedName>
    <definedName name="ahf_tier1_emp_99_75_spend_curr" localSheetId="3" hidden="1">'[30]ePSM Member Data Page'!$AH$13</definedName>
    <definedName name="ahf_tier1_emp_99_75_spend_curr" hidden="1">'[32]ePSM Member Data Page'!$AH$13</definedName>
    <definedName name="ahf_tier1_Incentive_fund_earned_curr" localSheetId="2" hidden="1">'[30]ePSM Member Data Page'!$AH$6</definedName>
    <definedName name="ahf_tier1_Incentive_fund_earned_curr" localSheetId="3" hidden="1">'[30]ePSM Member Data Page'!$AH$6</definedName>
    <definedName name="ahf_tier1_Incentive_fund_earned_curr" hidden="1">'[32]ePSM Member Data Page'!$AH$6</definedName>
    <definedName name="ahf_tier1_rollover_fund_remaining_curr" localSheetId="2" hidden="1">'[30]ePSM Member Data Page'!$AH$11</definedName>
    <definedName name="ahf_tier1_rollover_fund_remaining_curr" localSheetId="3" hidden="1">'[30]ePSM Member Data Page'!$AH$11</definedName>
    <definedName name="ahf_tier1_rollover_fund_remaining_curr" hidden="1">'[32]ePSM Member Data Page'!$AH$11</definedName>
    <definedName name="ahf_tier1_rollover_pr_year_curr" localSheetId="2" hidden="1">'[30]ePSM Member Data Page'!$AH$4</definedName>
    <definedName name="ahf_tier1_rollover_pr_year_curr" localSheetId="3" hidden="1">'[30]ePSM Member Data Page'!$AH$4</definedName>
    <definedName name="ahf_tier1_rollover_pr_year_curr" hidden="1">'[32]ePSM Member Data Page'!$AH$4</definedName>
    <definedName name="ahf_tier1_tot_fund_available_curr" localSheetId="2" hidden="1">'[30]ePSM Member Data Page'!$AH$7</definedName>
    <definedName name="ahf_tier1_tot_fund_available_curr" localSheetId="3" hidden="1">'[30]ePSM Member Data Page'!$AH$7</definedName>
    <definedName name="ahf_tier1_tot_fund_available_curr" hidden="1">'[32]ePSM Member Data Page'!$AH$7</definedName>
    <definedName name="ahf_tier2_active_employee_curr" localSheetId="2" hidden="1">'[30]ePSM Member Data Page'!$AH$18</definedName>
    <definedName name="ahf_tier2_active_employee_curr" localSheetId="3" hidden="1">'[30]ePSM Member Data Page'!$AH$18</definedName>
    <definedName name="ahf_tier2_active_employee_curr" hidden="1">'[32]ePSM Member Data Page'!$AH$18</definedName>
    <definedName name="ahf_tier2_cr_claim_paid_with_cr_funds_curr" localSheetId="2" hidden="1">'[30]ePSM Member Data Page'!$AH$23</definedName>
    <definedName name="ahf_tier2_cr_claim_paid_with_cr_funds_curr" localSheetId="3" hidden="1">'[30]ePSM Member Data Page'!$AH$23</definedName>
    <definedName name="ahf_tier2_cr_claim_paid_with_cr_funds_curr" hidden="1">'[32]ePSM Member Data Page'!$AH$23</definedName>
    <definedName name="ahf_tier2_cr_clm_paid_with_rollover_funds_curr" localSheetId="2" hidden="1">'[30]ePSM Member Data Page'!$AH$24</definedName>
    <definedName name="ahf_tier2_cr_clm_paid_with_rollover_funds_curr" localSheetId="3" hidden="1">'[30]ePSM Member Data Page'!$AH$24</definedName>
    <definedName name="ahf_tier2_cr_clm_paid_with_rollover_funds_curr" hidden="1">'[32]ePSM Member Data Page'!$AH$24</definedName>
    <definedName name="ahf_tier2_cr_fund_remaining_curr" localSheetId="2" hidden="1">'[30]ePSM Member Data Page'!$AH$25</definedName>
    <definedName name="ahf_tier2_cr_fund_remaining_curr" localSheetId="3" hidden="1">'[30]ePSM Member Data Page'!$AH$25</definedName>
    <definedName name="ahf_tier2_cr_fund_remaining_curr" hidden="1">'[32]ePSM Member Data Page'!$AH$25</definedName>
    <definedName name="ahf_tier2_cr_year_initial_fund_curr" localSheetId="2" hidden="1">'[30]ePSM Member Data Page'!$AH$20</definedName>
    <definedName name="ahf_tier2_cr_year_initial_fund_curr" localSheetId="3" hidden="1">'[30]ePSM Member Data Page'!$AH$20</definedName>
    <definedName name="ahf_tier2_cr_year_initial_fund_curr" hidden="1">'[32]ePSM Member Data Page'!$AH$20</definedName>
    <definedName name="ahf_tier2_emp_0_spend_curr" localSheetId="2" hidden="1">'[30]ePSM Member Data Page'!$AH$32</definedName>
    <definedName name="ahf_tier2_emp_0_spend_curr" localSheetId="3" hidden="1">'[30]ePSM Member Data Page'!$AH$32</definedName>
    <definedName name="ahf_tier2_emp_0_spend_curr" hidden="1">'[32]ePSM Member Data Page'!$AH$32</definedName>
    <definedName name="ahf_tier2_emp_100_spend_curr" localSheetId="2" hidden="1">'[30]ePSM Member Data Page'!$AH$27</definedName>
    <definedName name="ahf_tier2_emp_100_spend_curr" localSheetId="3" hidden="1">'[30]ePSM Member Data Page'!$AH$27</definedName>
    <definedName name="ahf_tier2_emp_100_spend_curr" hidden="1">'[32]ePSM Member Data Page'!$AH$27</definedName>
    <definedName name="ahf_tier2_emp_24_1_spend_curr" localSheetId="2" hidden="1">'[30]ePSM Member Data Page'!$AH$31</definedName>
    <definedName name="ahf_tier2_emp_24_1_spend_curr" localSheetId="3" hidden="1">'[30]ePSM Member Data Page'!$AH$31</definedName>
    <definedName name="ahf_tier2_emp_24_1_spend_curr" hidden="1">'[32]ePSM Member Data Page'!$AH$31</definedName>
    <definedName name="ahf_tier2_emp_49_25_spend_curr" localSheetId="2" hidden="1">'[30]ePSM Member Data Page'!$AH$30</definedName>
    <definedName name="ahf_tier2_emp_49_25_spend_curr" localSheetId="3" hidden="1">'[30]ePSM Member Data Page'!$AH$30</definedName>
    <definedName name="ahf_tier2_emp_49_25_spend_curr" hidden="1">'[32]ePSM Member Data Page'!$AH$30</definedName>
    <definedName name="ahf_tier2_emp_74_50_spend_curr" localSheetId="2" hidden="1">'[30]ePSM Member Data Page'!$AH$29</definedName>
    <definedName name="ahf_tier2_emp_74_50_spend_curr" localSheetId="3" hidden="1">'[30]ePSM Member Data Page'!$AH$29</definedName>
    <definedName name="ahf_tier2_emp_74_50_spend_curr" hidden="1">'[32]ePSM Member Data Page'!$AH$29</definedName>
    <definedName name="ahf_tier2_emp_99_75_spend_curr" localSheetId="2" hidden="1">'[30]ePSM Member Data Page'!$AH$28</definedName>
    <definedName name="ahf_tier2_emp_99_75_spend_curr" localSheetId="3" hidden="1">'[30]ePSM Member Data Page'!$AH$28</definedName>
    <definedName name="ahf_tier2_emp_99_75_spend_curr" hidden="1">'[32]ePSM Member Data Page'!$AH$28</definedName>
    <definedName name="ahf_tier2_Incentive_fund_earned_curr" localSheetId="2" hidden="1">'[30]ePSM Member Data Page'!$AH$21</definedName>
    <definedName name="ahf_tier2_Incentive_fund_earned_curr" localSheetId="3" hidden="1">'[30]ePSM Member Data Page'!$AH$21</definedName>
    <definedName name="ahf_tier2_Incentive_fund_earned_curr" hidden="1">'[32]ePSM Member Data Page'!$AH$21</definedName>
    <definedName name="ahf_tier2_rollover_fund_remaining_curr" localSheetId="2" hidden="1">'[30]ePSM Member Data Page'!$AH$26</definedName>
    <definedName name="ahf_tier2_rollover_fund_remaining_curr" localSheetId="3" hidden="1">'[30]ePSM Member Data Page'!$AH$26</definedName>
    <definedName name="ahf_tier2_rollover_fund_remaining_curr" hidden="1">'[32]ePSM Member Data Page'!$AH$26</definedName>
    <definedName name="ahf_tier2_rollover_pr_year_curr" localSheetId="2" hidden="1">'[30]ePSM Member Data Page'!$AH$19</definedName>
    <definedName name="ahf_tier2_rollover_pr_year_curr" localSheetId="3" hidden="1">'[30]ePSM Member Data Page'!$AH$19</definedName>
    <definedName name="ahf_tier2_rollover_pr_year_curr" hidden="1">'[32]ePSM Member Data Page'!$AH$19</definedName>
    <definedName name="ahf_tier2_tot_fund_available_curr" localSheetId="2" hidden="1">'[30]ePSM Member Data Page'!$AH$22</definedName>
    <definedName name="ahf_tier2_tot_fund_available_curr" localSheetId="3" hidden="1">'[30]ePSM Member Data Page'!$AH$22</definedName>
    <definedName name="ahf_tier2_tot_fund_available_curr" hidden="1">'[32]ePSM Member Data Page'!$AH$22</definedName>
    <definedName name="ahf_tier3_active_employee_curr" localSheetId="2" hidden="1">'[30]ePSM Member Data Page'!$AH$33</definedName>
    <definedName name="ahf_tier3_active_employee_curr" localSheetId="3" hidden="1">'[30]ePSM Member Data Page'!$AH$33</definedName>
    <definedName name="ahf_tier3_active_employee_curr" hidden="1">'[32]ePSM Member Data Page'!$AH$33</definedName>
    <definedName name="ahf_tier3_cr_claim_paid_with_cr_funds_curr" localSheetId="2" hidden="1">'[30]ePSM Member Data Page'!$AH$38</definedName>
    <definedName name="ahf_tier3_cr_claim_paid_with_cr_funds_curr" localSheetId="3" hidden="1">'[30]ePSM Member Data Page'!$AH$38</definedName>
    <definedName name="ahf_tier3_cr_claim_paid_with_cr_funds_curr" hidden="1">'[32]ePSM Member Data Page'!$AH$38</definedName>
    <definedName name="ahf_tier3_cr_clm_paid_with_rollover_funds_curr" localSheetId="2" hidden="1">'[30]ePSM Member Data Page'!$AH$39</definedName>
    <definedName name="ahf_tier3_cr_clm_paid_with_rollover_funds_curr" localSheetId="3" hidden="1">'[30]ePSM Member Data Page'!$AH$39</definedName>
    <definedName name="ahf_tier3_cr_clm_paid_with_rollover_funds_curr" hidden="1">'[32]ePSM Member Data Page'!$AH$39</definedName>
    <definedName name="ahf_tier3_cr_fund_remaining_curr" localSheetId="2" hidden="1">'[30]ePSM Member Data Page'!$AH$40</definedName>
    <definedName name="ahf_tier3_cr_fund_remaining_curr" localSheetId="3" hidden="1">'[30]ePSM Member Data Page'!$AH$40</definedName>
    <definedName name="ahf_tier3_cr_fund_remaining_curr" hidden="1">'[32]ePSM Member Data Page'!$AH$40</definedName>
    <definedName name="ahf_tier3_cr_year_initial_fund_curr" localSheetId="2" hidden="1">'[30]ePSM Member Data Page'!$AH$35</definedName>
    <definedName name="ahf_tier3_cr_year_initial_fund_curr" localSheetId="3" hidden="1">'[30]ePSM Member Data Page'!$AH$35</definedName>
    <definedName name="ahf_tier3_cr_year_initial_fund_curr" hidden="1">'[32]ePSM Member Data Page'!$AH$35</definedName>
    <definedName name="ahf_tier3_emp_0_spend_curr" localSheetId="2" hidden="1">'[30]ePSM Member Data Page'!$AH$47</definedName>
    <definedName name="ahf_tier3_emp_0_spend_curr" localSheetId="3" hidden="1">'[30]ePSM Member Data Page'!$AH$47</definedName>
    <definedName name="ahf_tier3_emp_0_spend_curr" hidden="1">'[32]ePSM Member Data Page'!$AH$47</definedName>
    <definedName name="ahf_tier3_emp_100_spend_curr" localSheetId="2" hidden="1">'[30]ePSM Member Data Page'!$AH$42</definedName>
    <definedName name="ahf_tier3_emp_100_spend_curr" localSheetId="3" hidden="1">'[30]ePSM Member Data Page'!$AH$42</definedName>
    <definedName name="ahf_tier3_emp_100_spend_curr" hidden="1">'[32]ePSM Member Data Page'!$AH$42</definedName>
    <definedName name="ahf_tier3_emp_24_1_spend_curr" localSheetId="2" hidden="1">'[30]ePSM Member Data Page'!$AH$46</definedName>
    <definedName name="ahf_tier3_emp_24_1_spend_curr" localSheetId="3" hidden="1">'[30]ePSM Member Data Page'!$AH$46</definedName>
    <definedName name="ahf_tier3_emp_24_1_spend_curr" hidden="1">'[32]ePSM Member Data Page'!$AH$46</definedName>
    <definedName name="ahf_tier3_emp_49_25_spend_curr" localSheetId="2" hidden="1">'[30]ePSM Member Data Page'!$AH$45</definedName>
    <definedName name="ahf_tier3_emp_49_25_spend_curr" localSheetId="3" hidden="1">'[30]ePSM Member Data Page'!$AH$45</definedName>
    <definedName name="ahf_tier3_emp_49_25_spend_curr" hidden="1">'[32]ePSM Member Data Page'!$AH$45</definedName>
    <definedName name="ahf_tier3_emp_74_50_spend_curr" localSheetId="2" hidden="1">'[30]ePSM Member Data Page'!$AH$44</definedName>
    <definedName name="ahf_tier3_emp_74_50_spend_curr" localSheetId="3" hidden="1">'[30]ePSM Member Data Page'!$AH$44</definedName>
    <definedName name="ahf_tier3_emp_74_50_spend_curr" hidden="1">'[32]ePSM Member Data Page'!$AH$44</definedName>
    <definedName name="ahf_tier3_emp_99_75_spend_curr" localSheetId="2" hidden="1">'[30]ePSM Member Data Page'!$AH$43</definedName>
    <definedName name="ahf_tier3_emp_99_75_spend_curr" localSheetId="3" hidden="1">'[30]ePSM Member Data Page'!$AH$43</definedName>
    <definedName name="ahf_tier3_emp_99_75_spend_curr" hidden="1">'[32]ePSM Member Data Page'!$AH$43</definedName>
    <definedName name="ahf_tier3_Incentive_fund_earned_curr" localSheetId="2" hidden="1">'[30]ePSM Member Data Page'!$AH$36</definedName>
    <definedName name="ahf_tier3_Incentive_fund_earned_curr" localSheetId="3" hidden="1">'[30]ePSM Member Data Page'!$AH$36</definedName>
    <definedName name="ahf_tier3_Incentive_fund_earned_curr" hidden="1">'[32]ePSM Member Data Page'!$AH$36</definedName>
    <definedName name="ahf_tier3_rollover_fund_remaining_curr" localSheetId="2" hidden="1">'[30]ePSM Member Data Page'!$AH$41</definedName>
    <definedName name="ahf_tier3_rollover_fund_remaining_curr" localSheetId="3" hidden="1">'[30]ePSM Member Data Page'!$AH$41</definedName>
    <definedName name="ahf_tier3_rollover_fund_remaining_curr" hidden="1">'[32]ePSM Member Data Page'!$AH$41</definedName>
    <definedName name="ahf_tier3_rollover_pr_year_curr" localSheetId="2" hidden="1">'[30]ePSM Member Data Page'!$AH$34</definedName>
    <definedName name="ahf_tier3_rollover_pr_year_curr" localSheetId="3" hidden="1">'[30]ePSM Member Data Page'!$AH$34</definedName>
    <definedName name="ahf_tier3_rollover_pr_year_curr" hidden="1">'[32]ePSM Member Data Page'!$AH$34</definedName>
    <definedName name="ahf_tier3_tot_fund_available_curr" localSheetId="2" hidden="1">'[30]ePSM Member Data Page'!$AH$37</definedName>
    <definedName name="ahf_tier3_tot_fund_available_curr" localSheetId="3" hidden="1">'[30]ePSM Member Data Page'!$AH$37</definedName>
    <definedName name="ahf_tier3_tot_fund_available_curr" hidden="1">'[32]ePSM Member Data Page'!$AH$37</definedName>
    <definedName name="ahf_tier4_active_employee_curr" localSheetId="2" hidden="1">'[30]ePSM Member Data Page'!$AH$48</definedName>
    <definedName name="ahf_tier4_active_employee_curr" localSheetId="3" hidden="1">'[30]ePSM Member Data Page'!$AH$48</definedName>
    <definedName name="ahf_tier4_active_employee_curr" hidden="1">'[32]ePSM Member Data Page'!$AH$48</definedName>
    <definedName name="ahf_tier4_cr_claim_paid_with_cr_funds_curr" localSheetId="2" hidden="1">'[30]ePSM Member Data Page'!$AH$53</definedName>
    <definedName name="ahf_tier4_cr_claim_paid_with_cr_funds_curr" localSheetId="3" hidden="1">'[30]ePSM Member Data Page'!$AH$53</definedName>
    <definedName name="ahf_tier4_cr_claim_paid_with_cr_funds_curr" hidden="1">'[32]ePSM Member Data Page'!$AH$53</definedName>
    <definedName name="ahf_tier4_cr_clm_paid_with_rollover_funds_curr" localSheetId="2" hidden="1">'[30]ePSM Member Data Page'!$AH$54</definedName>
    <definedName name="ahf_tier4_cr_clm_paid_with_rollover_funds_curr" localSheetId="3" hidden="1">'[30]ePSM Member Data Page'!$AH$54</definedName>
    <definedName name="ahf_tier4_cr_clm_paid_with_rollover_funds_curr" hidden="1">'[32]ePSM Member Data Page'!$AH$54</definedName>
    <definedName name="ahf_tier4_cr_fund_remaining_curr" localSheetId="2" hidden="1">'[30]ePSM Member Data Page'!$AH$55</definedName>
    <definedName name="ahf_tier4_cr_fund_remaining_curr" localSheetId="3" hidden="1">'[30]ePSM Member Data Page'!$AH$55</definedName>
    <definedName name="ahf_tier4_cr_fund_remaining_curr" hidden="1">'[32]ePSM Member Data Page'!$AH$55</definedName>
    <definedName name="ahf_tier4_cr_year_initial_fund_curr" localSheetId="2" hidden="1">'[30]ePSM Member Data Page'!$AH$50</definedName>
    <definedName name="ahf_tier4_cr_year_initial_fund_curr" localSheetId="3" hidden="1">'[30]ePSM Member Data Page'!$AH$50</definedName>
    <definedName name="ahf_tier4_cr_year_initial_fund_curr" hidden="1">'[32]ePSM Member Data Page'!$AH$50</definedName>
    <definedName name="ahf_tier4_emp_0_spend_curr" localSheetId="2" hidden="1">'[30]ePSM Member Data Page'!$AH$62</definedName>
    <definedName name="ahf_tier4_emp_0_spend_curr" localSheetId="3" hidden="1">'[30]ePSM Member Data Page'!$AH$62</definedName>
    <definedName name="ahf_tier4_emp_0_spend_curr" hidden="1">'[32]ePSM Member Data Page'!$AH$62</definedName>
    <definedName name="ahf_tier4_emp_100_spend_curr" localSheetId="2" hidden="1">'[30]ePSM Member Data Page'!$AH$57</definedName>
    <definedName name="ahf_tier4_emp_100_spend_curr" localSheetId="3" hidden="1">'[30]ePSM Member Data Page'!$AH$57</definedName>
    <definedName name="ahf_tier4_emp_100_spend_curr" hidden="1">'[32]ePSM Member Data Page'!$AH$57</definedName>
    <definedName name="ahf_tier4_emp_24_1_spend_curr" localSheetId="2" hidden="1">'[30]ePSM Member Data Page'!$AH$61</definedName>
    <definedName name="ahf_tier4_emp_24_1_spend_curr" localSheetId="3" hidden="1">'[30]ePSM Member Data Page'!$AH$61</definedName>
    <definedName name="ahf_tier4_emp_24_1_spend_curr" hidden="1">'[32]ePSM Member Data Page'!$AH$61</definedName>
    <definedName name="ahf_tier4_emp_49_25_spend_curr" localSheetId="2" hidden="1">'[30]ePSM Member Data Page'!$AH$60</definedName>
    <definedName name="ahf_tier4_emp_49_25_spend_curr" localSheetId="3" hidden="1">'[30]ePSM Member Data Page'!$AH$60</definedName>
    <definedName name="ahf_tier4_emp_49_25_spend_curr" hidden="1">'[32]ePSM Member Data Page'!$AH$60</definedName>
    <definedName name="ahf_tier4_emp_74_50_spend_curr" localSheetId="2" hidden="1">'[30]ePSM Member Data Page'!$AH$59</definedName>
    <definedName name="ahf_tier4_emp_74_50_spend_curr" localSheetId="3" hidden="1">'[30]ePSM Member Data Page'!$AH$59</definedName>
    <definedName name="ahf_tier4_emp_74_50_spend_curr" hidden="1">'[32]ePSM Member Data Page'!$AH$59</definedName>
    <definedName name="ahf_tier4_emp_99_75_spend_curr" localSheetId="2" hidden="1">'[30]ePSM Member Data Page'!$AH$58</definedName>
    <definedName name="ahf_tier4_emp_99_75_spend_curr" localSheetId="3" hidden="1">'[30]ePSM Member Data Page'!$AH$58</definedName>
    <definedName name="ahf_tier4_emp_99_75_spend_curr" hidden="1">'[32]ePSM Member Data Page'!$AH$58</definedName>
    <definedName name="ahf_tier4_Incentive_fund_earned_curr" localSheetId="2" hidden="1">'[30]ePSM Member Data Page'!$AH$51</definedName>
    <definedName name="ahf_tier4_Incentive_fund_earned_curr" localSheetId="3" hidden="1">'[30]ePSM Member Data Page'!$AH$51</definedName>
    <definedName name="ahf_tier4_Incentive_fund_earned_curr" hidden="1">'[32]ePSM Member Data Page'!$AH$51</definedName>
    <definedName name="ahf_tier4_rollover_fund_remaining_curr" localSheetId="2" hidden="1">'[30]ePSM Member Data Page'!$AH$56</definedName>
    <definedName name="ahf_tier4_rollover_fund_remaining_curr" localSheetId="3" hidden="1">'[30]ePSM Member Data Page'!$AH$56</definedName>
    <definedName name="ahf_tier4_rollover_fund_remaining_curr" hidden="1">'[32]ePSM Member Data Page'!$AH$56</definedName>
    <definedName name="ahf_tier4_rollover_pr_year_curr" localSheetId="2" hidden="1">'[30]ePSM Member Data Page'!$AH$49</definedName>
    <definedName name="ahf_tier4_rollover_pr_year_curr" localSheetId="3" hidden="1">'[30]ePSM Member Data Page'!$AH$49</definedName>
    <definedName name="ahf_tier4_rollover_pr_year_curr" hidden="1">'[32]ePSM Member Data Page'!$AH$49</definedName>
    <definedName name="ahf_tier4_tot_fund_available_curr" localSheetId="2" hidden="1">'[30]ePSM Member Data Page'!$AH$52</definedName>
    <definedName name="ahf_tier4_tot_fund_available_curr" localSheetId="3" hidden="1">'[30]ePSM Member Data Page'!$AH$52</definedName>
    <definedName name="ahf_tier4_tot_fund_available_curr" hidden="1">'[32]ePSM Member Data Page'!$AH$52</definedName>
    <definedName name="ahf_total_active_employee_curr" localSheetId="2" hidden="1">'[30]ePSM Member Data Page'!$AH$63</definedName>
    <definedName name="ahf_total_active_employee_curr" localSheetId="3" hidden="1">'[30]ePSM Member Data Page'!$AH$63</definedName>
    <definedName name="ahf_total_active_employee_curr" hidden="1">'[32]ePSM Member Data Page'!$AH$63</definedName>
    <definedName name="ahf_total_cr_claim_paid_with_cr_funds_curr" localSheetId="2" hidden="1">'[30]ePSM Member Data Page'!$AH$68</definedName>
    <definedName name="ahf_total_cr_claim_paid_with_cr_funds_curr" localSheetId="3" hidden="1">'[30]ePSM Member Data Page'!$AH$68</definedName>
    <definedName name="ahf_total_cr_claim_paid_with_cr_funds_curr" hidden="1">'[32]ePSM Member Data Page'!$AH$68</definedName>
    <definedName name="ahf_total_cr_clm_paid_with_rollover_funds_curr" localSheetId="2" hidden="1">'[30]ePSM Member Data Page'!$AH$69</definedName>
    <definedName name="ahf_total_cr_clm_paid_with_rollover_funds_curr" localSheetId="3" hidden="1">'[30]ePSM Member Data Page'!$AH$69</definedName>
    <definedName name="ahf_total_cr_clm_paid_with_rollover_funds_curr" hidden="1">'[32]ePSM Member Data Page'!$AH$69</definedName>
    <definedName name="ahf_total_cr_fund_remaining_curr" localSheetId="2" hidden="1">'[30]ePSM Member Data Page'!$AH$70</definedName>
    <definedName name="ahf_total_cr_fund_remaining_curr" localSheetId="3" hidden="1">'[30]ePSM Member Data Page'!$AH$70</definedName>
    <definedName name="ahf_total_cr_fund_remaining_curr" hidden="1">'[32]ePSM Member Data Page'!$AH$70</definedName>
    <definedName name="ahf_total_cr_year_initial_fund_curr" localSheetId="2" hidden="1">'[30]ePSM Member Data Page'!$AH$65</definedName>
    <definedName name="ahf_total_cr_year_initial_fund_curr" localSheetId="3" hidden="1">'[30]ePSM Member Data Page'!$AH$65</definedName>
    <definedName name="ahf_total_cr_year_initial_fund_curr" hidden="1">'[32]ePSM Member Data Page'!$AH$65</definedName>
    <definedName name="ahf_total_emp_0_spend_curr" localSheetId="2" hidden="1">'[30]ePSM Member Data Page'!$AH$77</definedName>
    <definedName name="ahf_total_emp_0_spend_curr" localSheetId="3" hidden="1">'[30]ePSM Member Data Page'!$AH$77</definedName>
    <definedName name="ahf_total_emp_0_spend_curr" hidden="1">'[32]ePSM Member Data Page'!$AH$77</definedName>
    <definedName name="ahf_total_emp_100_spend_curr" localSheetId="2" hidden="1">'[30]ePSM Member Data Page'!$AH$72</definedName>
    <definedName name="ahf_total_emp_100_spend_curr" localSheetId="3" hidden="1">'[30]ePSM Member Data Page'!$AH$72</definedName>
    <definedName name="ahf_total_emp_100_spend_curr" hidden="1">'[32]ePSM Member Data Page'!$AH$72</definedName>
    <definedName name="ahf_total_emp_24_1_spend_curr" localSheetId="2" hidden="1">'[30]ePSM Member Data Page'!$AH$76</definedName>
    <definedName name="ahf_total_emp_24_1_spend_curr" localSheetId="3" hidden="1">'[30]ePSM Member Data Page'!$AH$76</definedName>
    <definedName name="ahf_total_emp_24_1_spend_curr" hidden="1">'[32]ePSM Member Data Page'!$AH$76</definedName>
    <definedName name="ahf_total_emp_49_25_spend_curr" localSheetId="2" hidden="1">'[30]ePSM Member Data Page'!$AH$75</definedName>
    <definedName name="ahf_total_emp_49_25_spend_curr" localSheetId="3" hidden="1">'[30]ePSM Member Data Page'!$AH$75</definedName>
    <definedName name="ahf_total_emp_49_25_spend_curr" hidden="1">'[32]ePSM Member Data Page'!$AH$75</definedName>
    <definedName name="ahf_total_emp_74_50_spend_curr" localSheetId="2" hidden="1">'[30]ePSM Member Data Page'!$AH$74</definedName>
    <definedName name="ahf_total_emp_74_50_spend_curr" localSheetId="3" hidden="1">'[30]ePSM Member Data Page'!$AH$74</definedName>
    <definedName name="ahf_total_emp_74_50_spend_curr" hidden="1">'[32]ePSM Member Data Page'!$AH$74</definedName>
    <definedName name="ahf_total_emp_99_75_spend_curr" localSheetId="2" hidden="1">'[30]ePSM Member Data Page'!$AH$73</definedName>
    <definedName name="ahf_total_emp_99_75_spend_curr" localSheetId="3" hidden="1">'[30]ePSM Member Data Page'!$AH$73</definedName>
    <definedName name="ahf_total_emp_99_75_spend_curr" hidden="1">'[32]ePSM Member Data Page'!$AH$73</definedName>
    <definedName name="ahf_total_Incentive_fund_earned_curr" localSheetId="2" hidden="1">'[30]ePSM Member Data Page'!$AH$66</definedName>
    <definedName name="ahf_total_Incentive_fund_earned_curr" localSheetId="3" hidden="1">'[30]ePSM Member Data Page'!$AH$66</definedName>
    <definedName name="ahf_total_Incentive_fund_earned_curr" hidden="1">'[32]ePSM Member Data Page'!$AH$66</definedName>
    <definedName name="ahf_total_rollover_fund_remaining_curr" localSheetId="2" hidden="1">'[30]ePSM Member Data Page'!$AH$71</definedName>
    <definedName name="ahf_total_rollover_fund_remaining_curr" localSheetId="3" hidden="1">'[30]ePSM Member Data Page'!$AH$71</definedName>
    <definedName name="ahf_total_rollover_fund_remaining_curr" hidden="1">'[32]ePSM Member Data Page'!$AH$71</definedName>
    <definedName name="ahf_total_rollover_pr_year_curr" localSheetId="2" hidden="1">'[30]ePSM Member Data Page'!$AH$64</definedName>
    <definedName name="ahf_total_rollover_pr_year_curr" localSheetId="3" hidden="1">'[30]ePSM Member Data Page'!$AH$64</definedName>
    <definedName name="ahf_total_rollover_pr_year_curr" hidden="1">'[32]ePSM Member Data Page'!$AH$64</definedName>
    <definedName name="ahf_total_termd_active_employee_curr" localSheetId="2" hidden="1">'[30]ePSM Member Data Page'!$AH$78</definedName>
    <definedName name="ahf_total_termd_active_employee_curr" localSheetId="3" hidden="1">'[30]ePSM Member Data Page'!$AH$78</definedName>
    <definedName name="ahf_total_termd_active_employee_curr" hidden="1">'[32]ePSM Member Data Page'!$AH$78</definedName>
    <definedName name="ahf_total_termd_cr_claim_paid_with_cr_funds_curr" localSheetId="2" hidden="1">'[30]ePSM Member Data Page'!$AH$83</definedName>
    <definedName name="ahf_total_termd_cr_claim_paid_with_cr_funds_curr" localSheetId="3" hidden="1">'[30]ePSM Member Data Page'!$AH$83</definedName>
    <definedName name="ahf_total_termd_cr_claim_paid_with_cr_funds_curr" hidden="1">'[32]ePSM Member Data Page'!$AH$83</definedName>
    <definedName name="ahf_total_termd_cr_clm_paid_with_rollover_funds_curr" localSheetId="2" hidden="1">'[30]ePSM Member Data Page'!$AH$84</definedName>
    <definedName name="ahf_total_termd_cr_clm_paid_with_rollover_funds_curr" localSheetId="3" hidden="1">'[30]ePSM Member Data Page'!$AH$84</definedName>
    <definedName name="ahf_total_termd_cr_clm_paid_with_rollover_funds_curr" hidden="1">'[32]ePSM Member Data Page'!$AH$84</definedName>
    <definedName name="ahf_total_termd_cr_fund_remaining_curr" localSheetId="2" hidden="1">'[30]ePSM Member Data Page'!$AH$85</definedName>
    <definedName name="ahf_total_termd_cr_fund_remaining_curr" localSheetId="3" hidden="1">'[30]ePSM Member Data Page'!$AH$85</definedName>
    <definedName name="ahf_total_termd_cr_fund_remaining_curr" hidden="1">'[32]ePSM Member Data Page'!$AH$85</definedName>
    <definedName name="ahf_total_termd_cr_year_initial_fund_curr" localSheetId="2" hidden="1">'[30]ePSM Member Data Page'!$AH$80</definedName>
    <definedName name="ahf_total_termd_cr_year_initial_fund_curr" localSheetId="3" hidden="1">'[30]ePSM Member Data Page'!$AH$80</definedName>
    <definedName name="ahf_total_termd_cr_year_initial_fund_curr" hidden="1">'[32]ePSM Member Data Page'!$AH$80</definedName>
    <definedName name="ahf_total_termd_emp_0_spend_curr" localSheetId="2" hidden="1">'[30]ePSM Member Data Page'!$AH$92</definedName>
    <definedName name="ahf_total_termd_emp_0_spend_curr" localSheetId="3" hidden="1">'[30]ePSM Member Data Page'!$AH$92</definedName>
    <definedName name="ahf_total_termd_emp_0_spend_curr" hidden="1">'[32]ePSM Member Data Page'!$AH$92</definedName>
    <definedName name="ahf_total_termd_emp_100_spend_curr" localSheetId="2" hidden="1">'[30]ePSM Member Data Page'!$AH$87</definedName>
    <definedName name="ahf_total_termd_emp_100_spend_curr" localSheetId="3" hidden="1">'[30]ePSM Member Data Page'!$AH$87</definedName>
    <definedName name="ahf_total_termd_emp_100_spend_curr" hidden="1">'[32]ePSM Member Data Page'!$AH$87</definedName>
    <definedName name="ahf_total_termd_emp_24_1_spend_curr" localSheetId="2" hidden="1">'[30]ePSM Member Data Page'!$AH$91</definedName>
    <definedName name="ahf_total_termd_emp_24_1_spend_curr" localSheetId="3" hidden="1">'[30]ePSM Member Data Page'!$AH$91</definedName>
    <definedName name="ahf_total_termd_emp_24_1_spend_curr" hidden="1">'[32]ePSM Member Data Page'!$AH$91</definedName>
    <definedName name="ahf_total_termd_emp_49_25_spend_curr" localSheetId="2" hidden="1">'[30]ePSM Member Data Page'!$AH$90</definedName>
    <definedName name="ahf_total_termd_emp_49_25_spend_curr" localSheetId="3" hidden="1">'[30]ePSM Member Data Page'!$AH$90</definedName>
    <definedName name="ahf_total_termd_emp_49_25_spend_curr" hidden="1">'[32]ePSM Member Data Page'!$AH$90</definedName>
    <definedName name="ahf_total_termd_emp_74_50_spend_curr" localSheetId="2" hidden="1">'[30]ePSM Member Data Page'!$AH$89</definedName>
    <definedName name="ahf_total_termd_emp_74_50_spend_curr" localSheetId="3" hidden="1">'[30]ePSM Member Data Page'!$AH$89</definedName>
    <definedName name="ahf_total_termd_emp_74_50_spend_curr" hidden="1">'[32]ePSM Member Data Page'!$AH$89</definedName>
    <definedName name="ahf_total_termd_emp_99_75_spend_curr" localSheetId="2" hidden="1">'[30]ePSM Member Data Page'!$AH$88</definedName>
    <definedName name="ahf_total_termd_emp_99_75_spend_curr" localSheetId="3" hidden="1">'[30]ePSM Member Data Page'!$AH$88</definedName>
    <definedName name="ahf_total_termd_emp_99_75_spend_curr" hidden="1">'[32]ePSM Member Data Page'!$AH$88</definedName>
    <definedName name="ahf_total_termd_Incentive_fund_earned_curr" localSheetId="2" hidden="1">'[30]ePSM Member Data Page'!$AH$81</definedName>
    <definedName name="ahf_total_termd_Incentive_fund_earned_curr" localSheetId="3" hidden="1">'[30]ePSM Member Data Page'!$AH$81</definedName>
    <definedName name="ahf_total_termd_Incentive_fund_earned_curr" hidden="1">'[32]ePSM Member Data Page'!$AH$81</definedName>
    <definedName name="ahf_total_termd_rollover_fund_remaining_curr" localSheetId="2" hidden="1">'[30]ePSM Member Data Page'!$AH$86</definedName>
    <definedName name="ahf_total_termd_rollover_fund_remaining_curr" localSheetId="3" hidden="1">'[30]ePSM Member Data Page'!$AH$86</definedName>
    <definedName name="ahf_total_termd_rollover_fund_remaining_curr" hidden="1">'[32]ePSM Member Data Page'!$AH$86</definedName>
    <definedName name="ahf_total_termd_rollover_pr_year_curr" localSheetId="2" hidden="1">'[30]ePSM Member Data Page'!$AH$79</definedName>
    <definedName name="ahf_total_termd_rollover_pr_year_curr" localSheetId="3" hidden="1">'[30]ePSM Member Data Page'!$AH$79</definedName>
    <definedName name="ahf_total_termd_rollover_pr_year_curr" hidden="1">'[32]ePSM Member Data Page'!$AH$79</definedName>
    <definedName name="ahf_total_termd_tot_fund_available_curr" localSheetId="2" hidden="1">'[30]ePSM Member Data Page'!$AH$82</definedName>
    <definedName name="ahf_total_termd_tot_fund_available_curr" localSheetId="3" hidden="1">'[30]ePSM Member Data Page'!$AH$82</definedName>
    <definedName name="ahf_total_termd_tot_fund_available_curr" hidden="1">'[32]ePSM Member Data Page'!$AH$82</definedName>
    <definedName name="ahf_total_tot_fund_available_curr" localSheetId="2" hidden="1">'[30]ePSM Member Data Page'!$AH$67</definedName>
    <definedName name="ahf_total_tot_fund_available_curr" localSheetId="3" hidden="1">'[30]ePSM Member Data Page'!$AH$67</definedName>
    <definedName name="ahf_total_tot_fund_available_curr" hidden="1">'[32]ePSM Member Data Page'!$AH$67</definedName>
    <definedName name="AHFCPII" localSheetId="1">#REF!</definedName>
    <definedName name="AHFCPII" localSheetId="2">#REF!</definedName>
    <definedName name="AHFCPII">#REF!</definedName>
    <definedName name="AHFFamilyDollarsCurr" localSheetId="1" hidden="1">#REF!</definedName>
    <definedName name="AHFFamilyDollarsCurr" localSheetId="2" hidden="1">#REF!</definedName>
    <definedName name="AHFFamilyDollarsCurr" localSheetId="3" hidden="1">#REF!</definedName>
    <definedName name="AHFFamilyDollarsCurr" hidden="1">#REF!</definedName>
    <definedName name="AHFOAAS" localSheetId="1">#REF!</definedName>
    <definedName name="AHFOAAS">#REF!</definedName>
    <definedName name="ALL_AGM_DATABASED_COMBINED">#REF!</definedName>
    <definedName name="AllergyConc">#REF!</definedName>
    <definedName name="AllergyPros">#REF!</definedName>
    <definedName name="AllKey">#REF!</definedName>
    <definedName name="alt_ben" localSheetId="1">#REF!</definedName>
    <definedName name="alt_ben">#REF!</definedName>
    <definedName name="alt_data" localSheetId="1">#REF!</definedName>
    <definedName name="alt_data">#REF!</definedName>
    <definedName name="Alternates" localSheetId="1">#REF!</definedName>
    <definedName name="Alternates">#REF!</definedName>
    <definedName name="Amb_MDC_Analysis_Medical_Range" localSheetId="2" hidden="1">#REF!</definedName>
    <definedName name="Amb_MDC_Analysis_Medical_Range" localSheetId="3" hidden="1">#REF!</definedName>
    <definedName name="Amb_MDC_Analysis_Medical_Range" hidden="1">'[32]Amb  MDC Analysis Med page'!$A$1:$N$37</definedName>
    <definedName name="amb_mdc_na_bob_column1" localSheetId="2" hidden="1">#REF!</definedName>
    <definedName name="amb_mdc_na_bob_column1" localSheetId="3" hidden="1">#REF!</definedName>
    <definedName name="amb_mdc_na_bob_column1" hidden="1">'[32]Amb  MDC Analysis Med page'!$N$10:$N$34</definedName>
    <definedName name="anemia_annualawp" localSheetId="2">#REF!</definedName>
    <definedName name="anemia_annualawp">#REF!</definedName>
    <definedName name="anemia_pcttreat" localSheetId="2">#REF!</definedName>
    <definedName name="anemia_pcttreat">#REF!</definedName>
    <definedName name="Anemia_perM">'[41]AGM and Prevalence Assumptions'!$C$12</definedName>
    <definedName name="Anemia_PM" localSheetId="2">#REF!</definedName>
    <definedName name="Anemia_PM">#REF!</definedName>
    <definedName name="AnemiaConc" localSheetId="2">#REF!</definedName>
    <definedName name="AnemiaConc">#REF!</definedName>
    <definedName name="AnemiaPros" localSheetId="2">#REF!</definedName>
    <definedName name="AnemiaPros">#REF!</definedName>
    <definedName name="Annual" localSheetId="2" hidden="1">[42]A!#REF!</definedName>
    <definedName name="Annual" hidden="1">[42]A!#REF!</definedName>
    <definedName name="Answer">[43]Listbox!$B$18:$B$19</definedName>
    <definedName name="anticyt_annualawp" localSheetId="2">#REF!</definedName>
    <definedName name="anticyt_annualawp">#REF!</definedName>
    <definedName name="AntiCyt_pcttreat" localSheetId="2">#REF!</definedName>
    <definedName name="AntiCyt_pcttreat">#REF!</definedName>
    <definedName name="AntiCyt_perM" localSheetId="2">#REF!</definedName>
    <definedName name="AntiCyt_perM">#REF!</definedName>
    <definedName name="AntiCytConc">#REF!</definedName>
    <definedName name="AntiCytPros">#REF!</definedName>
    <definedName name="antiv_managed">#REF!</definedName>
    <definedName name="antiv_netsavings">#REF!</definedName>
    <definedName name="antiv_pctsavings">#REF!</definedName>
    <definedName name="antiv_unmanaged">#REF!</definedName>
    <definedName name="AntiViralConc">#REF!</definedName>
    <definedName name="AntiViralPros">#REF!</definedName>
    <definedName name="AonOld">#REF!</definedName>
    <definedName name="APM">[27]Main!$B$38</definedName>
    <definedName name="APMCurEEs">[27]Main!$C$72</definedName>
    <definedName name="APMRenEEs">[27]Main!$D$72</definedName>
    <definedName name="appeals" localSheetId="2">'[23]Dropdown Formula '!$J$2:$J$5</definedName>
    <definedName name="appeals" localSheetId="3">'[23]Dropdown Formula '!$J$2:$J$5</definedName>
    <definedName name="appeals">'[24]Dropdown Formula '!$J$2:$J$5</definedName>
    <definedName name="appeals2" localSheetId="2">'[23]Dropdown Formula '!#REF!</definedName>
    <definedName name="appeals2" localSheetId="3">'[23]Dropdown Formula '!#REF!</definedName>
    <definedName name="appeals2">'[24]Dropdown Formula '!#REF!</definedName>
    <definedName name="AppealsFees">[35]ListboxPricing!$B$4806:$B$4817</definedName>
    <definedName name="approva1" localSheetId="1" hidden="1">{#N/A,#N/A,FALSE,"Cosmos Report"}</definedName>
    <definedName name="approva1" localSheetId="2" hidden="1">{#N/A,#N/A,FALSE,"Cosmos Report"}</definedName>
    <definedName name="approva1" localSheetId="3" hidden="1">{#N/A,#N/A,FALSE,"Cosmos Report"}</definedName>
    <definedName name="approva1" hidden="1">{#N/A,#N/A,FALSE,"Cosmos Report"}</definedName>
    <definedName name="approvla" localSheetId="1" hidden="1">{#N/A,#N/A,FALSE,"Cosmos Report"}</definedName>
    <definedName name="approvla" localSheetId="2" hidden="1">{#N/A,#N/A,FALSE,"Cosmos Report"}</definedName>
    <definedName name="approvla" localSheetId="3" hidden="1">{#N/A,#N/A,FALSE,"Cosmos Report"}</definedName>
    <definedName name="approvla" hidden="1">{#N/A,#N/A,FALSE,"Cosmos Report"}</definedName>
    <definedName name="approvla1" localSheetId="1" hidden="1">{#N/A,#N/A,FALSE,"Cosmos Report"}</definedName>
    <definedName name="approvla1" localSheetId="2" hidden="1">{#N/A,#N/A,FALSE,"Cosmos Report"}</definedName>
    <definedName name="approvla1" localSheetId="3" hidden="1">{#N/A,#N/A,FALSE,"Cosmos Report"}</definedName>
    <definedName name="approvla1" hidden="1">{#N/A,#N/A,FALSE,"Cosmos Report"}</definedName>
    <definedName name="AppState">[28]User!$B$2</definedName>
    <definedName name="ARE" localSheetId="1" hidden="1">{#N/A,#N/A,FALSE,"100.90%.300.70%";#N/A,#N/A,FALSE,"300.90%.500.70%";#N/A,#N/A,FALSE,"300.80%.500.60%";#N/A,#N/A,FALSE,"500.80%.750.60%"}</definedName>
    <definedName name="ARE" localSheetId="2" hidden="1">{#N/A,#N/A,FALSE,"100.90%.300.70%";#N/A,#N/A,FALSE,"300.90%.500.70%";#N/A,#N/A,FALSE,"300.80%.500.60%";#N/A,#N/A,FALSE,"500.80%.750.60%"}</definedName>
    <definedName name="ARE" localSheetId="3" hidden="1">{#N/A,#N/A,FALSE,"100.90%.300.70%";#N/A,#N/A,FALSE,"300.90%.500.70%";#N/A,#N/A,FALSE,"300.80%.500.60%";#N/A,#N/A,FALSE,"500.80%.750.60%"}</definedName>
    <definedName name="ARE" hidden="1">{#N/A,#N/A,FALSE,"100.90%.300.70%";#N/A,#N/A,FALSE,"300.90%.500.70%";#N/A,#N/A,FALSE,"300.80%.500.60%";#N/A,#N/A,FALSE,"500.80%.750.60%"}</definedName>
    <definedName name="Array" localSheetId="1">#REF!</definedName>
    <definedName name="Array" localSheetId="2">#REF!</definedName>
    <definedName name="Array">#REF!</definedName>
    <definedName name="as" localSheetId="1" hidden="1">{#N/A,#N/A,FALSE,"monthly";#N/A,#N/A,FALSE,"aeroglide 98"}</definedName>
    <definedName name="as" localSheetId="2" hidden="1">{#N/A,#N/A,FALSE,"monthly";#N/A,#N/A,FALSE,"aeroglide 98"}</definedName>
    <definedName name="as" localSheetId="3" hidden="1">{#N/A,#N/A,FALSE,"monthly";#N/A,#N/A,FALSE,"aeroglide 98"}</definedName>
    <definedName name="as" hidden="1">{#N/A,#N/A,FALSE,"monthly";#N/A,#N/A,FALSE,"aeroglide 98"}</definedName>
    <definedName name="AS_list" localSheetId="1">#REF!</definedName>
    <definedName name="AS_list" localSheetId="2">#REF!</definedName>
    <definedName name="AS_list">#REF!</definedName>
    <definedName name="ASC">[26]Main!$B$31</definedName>
    <definedName name="ASCServiceOption1">[27]Main!$B$82</definedName>
    <definedName name="ASCServiceOption10">[27]Main!$B$91</definedName>
    <definedName name="ASCServiceOption2">[27]Main!$B$83</definedName>
    <definedName name="ASCServiceOption3">[27]Main!$B$84</definedName>
    <definedName name="ASCServiceOption4">[27]Main!$B$85</definedName>
    <definedName name="ASCServiceOption5">[27]Main!$B$86</definedName>
    <definedName name="ASCServiceOption6">[27]Main!$B$87</definedName>
    <definedName name="ASCServiceOption7">[27]Main!$B$88</definedName>
    <definedName name="ASCServiceOption8">[27]Main!$B$89</definedName>
    <definedName name="ASCServiceOption9">[27]Main!$B$90</definedName>
    <definedName name="ASCServiceOptionAetnaasClaimFiduciary" localSheetId="1">#REF!,#REF!</definedName>
    <definedName name="ASCServiceOptionAetnaasClaimFiduciary" localSheetId="2">#REF!,#REF!</definedName>
    <definedName name="ASCServiceOptionAetnaasClaimFiduciary">#REF!,#REF!</definedName>
    <definedName name="ASCServiceOptionAetnaHealthConnection" localSheetId="1">#REF!,#REF!,#REF!,#REF!,#REF!</definedName>
    <definedName name="ASCServiceOptionAetnaHealthConnection" localSheetId="2">#REF!,#REF!,#REF!,#REF!,#REF!</definedName>
    <definedName name="ASCServiceOptionAetnaHealthConnection">#REF!,#REF!,#REF!,#REF!,#REF!</definedName>
    <definedName name="ASCServiceOptionAetnaHealthyActionsRxClaimSav" localSheetId="1">#REF!,#REF!</definedName>
    <definedName name="ASCServiceOptionAetnaHealthyActionsRxClaimSav" localSheetId="2">#REF!,#REF!</definedName>
    <definedName name="ASCServiceOptionAetnaHealthyActionsRxClaimSav">#REF!,#REF!</definedName>
    <definedName name="ASCServiceOptionAexcelNetwork" localSheetId="1">#REF!,#REF!,#REF!,#REF!,#REF!</definedName>
    <definedName name="ASCServiceOptionAexcelNetwork" localSheetId="2">#REF!,#REF!,#REF!,#REF!,#REF!</definedName>
    <definedName name="ASCServiceOptionAexcelNetwork">#REF!,#REF!,#REF!,#REF!,#REF!</definedName>
    <definedName name="ASCServiceOptionBeginningRightSM" localSheetId="1">#REF!,#REF!,#REF!</definedName>
    <definedName name="ASCServiceOptionBeginningRightSM" localSheetId="2">#REF!,#REF!,#REF!</definedName>
    <definedName name="ASCServiceOptionBeginningRightSM">#REF!,#REF!,#REF!</definedName>
    <definedName name="ASCServiceOptionBehavHealthAlcoholDisease" localSheetId="1">#REF!,#REF!,#REF!,#REF!</definedName>
    <definedName name="ASCServiceOptionBehavHealthAlcoholDisease" localSheetId="2">#REF!,#REF!,#REF!,#REF!</definedName>
    <definedName name="ASCServiceOptionBehavHealthAlcoholDisease">#REF!,#REF!,#REF!,#REF!</definedName>
    <definedName name="ASCServiceOptionBehavHealthAnxietyDisease" localSheetId="1">#REF!,#REF!,#REF!,#REF!</definedName>
    <definedName name="ASCServiceOptionBehavHealthAnxietyDisease" localSheetId="2">#REF!,#REF!,#REF!,#REF!</definedName>
    <definedName name="ASCServiceOptionBehavHealthAnxietyDisease">#REF!,#REF!,#REF!,#REF!</definedName>
    <definedName name="ASCServiceOptionBehavHealthDepressDisease" localSheetId="1">#REF!,#REF!,#REF!,#REF!</definedName>
    <definedName name="ASCServiceOptionBehavHealthDepressDisease" localSheetId="2">#REF!,#REF!,#REF!,#REF!</definedName>
    <definedName name="ASCServiceOptionBehavHealthDepressDisease">#REF!,#REF!,#REF!,#REF!</definedName>
    <definedName name="ASCServiceOptionEnhancedMemberOutreachSM" localSheetId="1">#REF!,#REF!,#REF!,#REF!,#REF!</definedName>
    <definedName name="ASCServiceOptionEnhancedMemberOutreachSM" localSheetId="2">#REF!,#REF!,#REF!,#REF!,#REF!</definedName>
    <definedName name="ASCServiceOptionEnhancedMemberOutreachSM">#REF!,#REF!,#REF!,#REF!,#REF!</definedName>
    <definedName name="ASCServiceOptionHealthyBodyHealthyWeight" localSheetId="1">#REF!,#REF!,#REF!</definedName>
    <definedName name="ASCServiceOptionHealthyBodyHealthyWeight" localSheetId="2">#REF!,#REF!,#REF!</definedName>
    <definedName name="ASCServiceOptionHealthyBodyHealthyWeight">#REF!,#REF!,#REF!</definedName>
    <definedName name="ASCServiceOptionHealthyLifestyleCoaching" localSheetId="1">#REF!,#REF!,#REF!,#REF!</definedName>
    <definedName name="ASCServiceOptionHealthyLifestyleCoaching" localSheetId="2">#REF!,#REF!,#REF!,#REF!</definedName>
    <definedName name="ASCServiceOptionHealthyLifestyleCoaching">#REF!,#REF!,#REF!,#REF!</definedName>
    <definedName name="ASCServiceOptionHighTechRadiologyManagement" localSheetId="1">#REF!,#REF!,#REF!,#REF!,#REF!,#REF!,#REF!</definedName>
    <definedName name="ASCServiceOptionHighTechRadiologyManagement" localSheetId="2">#REF!,#REF!,#REF!,#REF!,#REF!,#REF!,#REF!</definedName>
    <definedName name="ASCServiceOptionHighTechRadiologyManagement">#REF!,#REF!,#REF!,#REF!,#REF!,#REF!,#REF!</definedName>
    <definedName name="ASCServiceOptionHIPAACertifications" localSheetId="1">#REF!,#REF!,#REF!,#REF!,#REF!,#REF!</definedName>
    <definedName name="ASCServiceOptionHIPAACertifications" localSheetId="2">#REF!,#REF!,#REF!,#REF!,#REF!,#REF!</definedName>
    <definedName name="ASCServiceOptionHIPAACertifications">#REF!,#REF!,#REF!,#REF!,#REF!,#REF!</definedName>
    <definedName name="ASCServiceOptionIHLServicePlus" localSheetId="1">#REF!,#REF!,#REF!</definedName>
    <definedName name="ASCServiceOptionIHLServicePlus" localSheetId="2">#REF!,#REF!,#REF!</definedName>
    <definedName name="ASCServiceOptionIHLServicePlus">#REF!,#REF!,#REF!</definedName>
    <definedName name="ASCServiceOptionInformedHealthLine" localSheetId="1">#REF!,#REF!,#REF!</definedName>
    <definedName name="ASCServiceOptionInformedHealthLine" localSheetId="2">#REF!,#REF!,#REF!</definedName>
    <definedName name="ASCServiceOptionInformedHealthLine">#REF!,#REF!,#REF!</definedName>
    <definedName name="ASCServiceOptionMedicalEOBElimination" localSheetId="1">#REF!,#REF!,#REF!,#REF!</definedName>
    <definedName name="ASCServiceOptionMedicalEOBElimination" localSheetId="2">#REF!,#REF!,#REF!,#REF!</definedName>
    <definedName name="ASCServiceOptionMedicalEOBElimination">#REF!,#REF!,#REF!,#REF!</definedName>
    <definedName name="ASCServiceOptionMedPsychCaseManagement" localSheetId="1">#REF!,#REF!,#REF!</definedName>
    <definedName name="ASCServiceOptionMedPsychCaseManagement" localSheetId="2">#REF!,#REF!,#REF!</definedName>
    <definedName name="ASCServiceOptionMedPsychCaseManagement">#REF!,#REF!,#REF!</definedName>
    <definedName name="ASCServiceOptionMedQuery" localSheetId="1">#REF!,#REF!,#REF!,#REF!</definedName>
    <definedName name="ASCServiceOptionMedQuery" localSheetId="2">#REF!,#REF!,#REF!,#REF!</definedName>
    <definedName name="ASCServiceOptionMedQuery">#REF!,#REF!,#REF!,#REF!</definedName>
    <definedName name="ASCServiceOptionMedqueryEnhancedMemberMessaging" localSheetId="1">#REF!,#REF!,#REF!,#REF!,#REF!,#REF!,#REF!,#REF!,#REF!</definedName>
    <definedName name="ASCServiceOptionMedqueryEnhancedMemberMessaging" localSheetId="2">#REF!,#REF!,#REF!,#REF!,#REF!,#REF!,#REF!,#REF!,#REF!</definedName>
    <definedName name="ASCServiceOptionMedqueryEnhancedMemberMessaging">#REF!,#REF!,#REF!,#REF!,#REF!,#REF!,#REF!,#REF!,#REF!</definedName>
    <definedName name="ASCServiceOptionNAPFCR" localSheetId="1">#REF!,#REF!,#REF!</definedName>
    <definedName name="ASCServiceOptionNAPFCR" localSheetId="2">#REF!,#REF!,#REF!</definedName>
    <definedName name="ASCServiceOptionNAPFCR">#REF!,#REF!,#REF!</definedName>
    <definedName name="ASCServiceOptionPersonalHealthRecord" localSheetId="1">#REF!,#REF!,#REF!,#REF!,#REF!,#REF!,#REF!,#REF!,#REF!</definedName>
    <definedName name="ASCServiceOptionPersonalHealthRecord" localSheetId="2">#REF!,#REF!,#REF!,#REF!,#REF!,#REF!,#REF!,#REF!,#REF!</definedName>
    <definedName name="ASCServiceOptionPersonalHealthRecord">#REF!,#REF!,#REF!,#REF!,#REF!,#REF!,#REF!,#REF!,#REF!</definedName>
    <definedName name="ASCServiceOptionQuitTobacco" localSheetId="1">#REF!,#REF!,#REF!</definedName>
    <definedName name="ASCServiceOptionQuitTobacco" localSheetId="2">#REF!,#REF!,#REF!</definedName>
    <definedName name="ASCServiceOptionQuitTobacco">#REF!,#REF!,#REF!</definedName>
    <definedName name="ASCServiceOptionReports" localSheetId="1">#REF!,#REF!,#REF!,#REF!,#REF!,#REF!,#REF!,#REF!,#REF!,#REF!,#REF!,#REF!,#REF!</definedName>
    <definedName name="ASCServiceOptionReports" localSheetId="2">#REF!,#REF!,#REF!,#REF!,#REF!,#REF!,#REF!,#REF!,#REF!,#REF!,#REF!,#REF!,#REF!</definedName>
    <definedName name="ASCServiceOptionReports">#REF!,#REF!,#REF!,#REF!,#REF!,#REF!,#REF!,#REF!,#REF!,#REF!,#REF!,#REF!,#REF!</definedName>
    <definedName name="ASCServiceOptionRXCheckBundledPricing" localSheetId="1">#REF!,#REF!,#REF!,#REF!,#REF!,#REF!,#REF!,#REF!,#REF!,#REF!</definedName>
    <definedName name="ASCServiceOptionRXCheckBundledPricing" localSheetId="2">#REF!,#REF!,#REF!,#REF!,#REF!,#REF!,#REF!,#REF!,#REF!,#REF!</definedName>
    <definedName name="ASCServiceOptionRXCheckBundledPricing">#REF!,#REF!,#REF!,#REF!,#REF!,#REF!,#REF!,#REF!,#REF!,#REF!</definedName>
    <definedName name="ASCServiceOptionRXCheckUnbunPricingAcuteFreq" localSheetId="1">#REF!,#REF!,#REF!,#REF!,#REF!,#REF!,#REF!,#REF!,#REF!,#REF!</definedName>
    <definedName name="ASCServiceOptionRXCheckUnbunPricingAcuteFreq" localSheetId="2">#REF!,#REF!,#REF!,#REF!,#REF!,#REF!,#REF!,#REF!,#REF!,#REF!</definedName>
    <definedName name="ASCServiceOptionRXCheckUnbunPricingAcuteFreq">#REF!,#REF!,#REF!,#REF!,#REF!,#REF!,#REF!,#REF!,#REF!,#REF!</definedName>
    <definedName name="ASCServiceOptionRXCheckUnbunPricingBrandtoGeneric" localSheetId="1">#REF!,#REF!,#REF!,#REF!,#REF!,#REF!,#REF!,#REF!,#REF!,#REF!</definedName>
    <definedName name="ASCServiceOptionRXCheckUnbunPricingBrandtoGeneric" localSheetId="2">#REF!,#REF!,#REF!,#REF!,#REF!,#REF!,#REF!,#REF!,#REF!,#REF!</definedName>
    <definedName name="ASCServiceOptionRXCheckUnbunPricingBrandtoGeneric">#REF!,#REF!,#REF!,#REF!,#REF!,#REF!,#REF!,#REF!,#REF!,#REF!</definedName>
    <definedName name="ASCServiceOptionRXCheckUnbunPricingHighUtil" localSheetId="1">#REF!,#REF!,#REF!,#REF!,#REF!,#REF!,#REF!,#REF!,#REF!,#REF!</definedName>
    <definedName name="ASCServiceOptionRXCheckUnbunPricingHighUtil">#REF!,#REF!,#REF!,#REF!,#REF!,#REF!,#REF!,#REF!,#REF!,#REF!</definedName>
    <definedName name="ASCServiceOptionRXCheckUnbunPricingTherapeutic" localSheetId="1">#REF!,#REF!,#REF!,#REF!,#REF!,#REF!,#REF!,#REF!,#REF!,#REF!</definedName>
    <definedName name="ASCServiceOptionRXCheckUnbunPricingTherapeutic">#REF!,#REF!,#REF!,#REF!,#REF!,#REF!,#REF!,#REF!,#REF!,#REF!</definedName>
    <definedName name="ASCServiceOptions">[27]Main!$AH$3:$AH$39</definedName>
    <definedName name="ASCServiceOptionSaveacopay" localSheetId="1">#REF!,#REF!,#REF!,#REF!,#REF!</definedName>
    <definedName name="ASCServiceOptionSaveacopay" localSheetId="2">#REF!,#REF!,#REF!,#REF!,#REF!</definedName>
    <definedName name="ASCServiceOptionSaveacopay">#REF!,#REF!,#REF!,#REF!,#REF!</definedName>
    <definedName name="ASCServiceOptionSimpleSteps" localSheetId="1">#REF!,#REF!,#REF!</definedName>
    <definedName name="ASCServiceOptionSimpleSteps" localSheetId="2">#REF!,#REF!,#REF!</definedName>
    <definedName name="ASCServiceOptionSimpleSteps">#REF!,#REF!,#REF!</definedName>
    <definedName name="ASCServiceOptionSimpleStepsRewardTracking" localSheetId="1">#REF!,#REF!,#REF!,#REF!,#REF!</definedName>
    <definedName name="ASCServiceOptionSimpleStepsRewardTracking" localSheetId="2">#REF!,#REF!,#REF!,#REF!,#REF!</definedName>
    <definedName name="ASCServiceOptionSimpleStepsRewardTracking">#REF!,#REF!,#REF!,#REF!,#REF!</definedName>
    <definedName name="ASCServiceOptionsRowsLookup">[27]Main!$AH$3:$AI$50</definedName>
    <definedName name="ASCServiceOptionTherapeuticByClassAntifungal" localSheetId="1">#REF!,#REF!,#REF!,#REF!,#REF!,#REF!</definedName>
    <definedName name="ASCServiceOptionTherapeuticByClassAntifungal" localSheetId="2">#REF!,#REF!,#REF!,#REF!,#REF!,#REF!</definedName>
    <definedName name="ASCServiceOptionTherapeuticByClassAntifungal">#REF!,#REF!,#REF!,#REF!,#REF!,#REF!</definedName>
    <definedName name="ASCServiceOptionTherapeuticByClassNonSedating" localSheetId="1">#REF!,#REF!,#REF!,#REF!,#REF!,#REF!</definedName>
    <definedName name="ASCServiceOptionTherapeuticByClassNonSedating" localSheetId="2">#REF!,#REF!,#REF!,#REF!,#REF!,#REF!</definedName>
    <definedName name="ASCServiceOptionTherapeuticByClassNonSedating">#REF!,#REF!,#REF!,#REF!,#REF!,#REF!</definedName>
    <definedName name="ASCServiceOptionTherapeuticByClassProtonPump" localSheetId="1">#REF!,#REF!,#REF!,#REF!,#REF!,#REF!</definedName>
    <definedName name="ASCServiceOptionTherapeuticByClassProtonPump" localSheetId="2">#REF!,#REF!,#REF!,#REF!,#REF!,#REF!</definedName>
    <definedName name="ASCServiceOptionTherapeuticByClassProtonPump">#REF!,#REF!,#REF!,#REF!,#REF!,#REF!</definedName>
    <definedName name="ASCServiceOptionTherapeuticForAllTherapeuticClass" localSheetId="1">#REF!,#REF!,#REF!,#REF!,#REF!,#REF!</definedName>
    <definedName name="ASCServiceOptionTherapeuticForAllTherapeuticClass">#REF!,#REF!,#REF!,#REF!,#REF!,#REF!</definedName>
    <definedName name="ASCServiceOptionWellnessCounseling" localSheetId="1">#REF!,#REF!,#REF!</definedName>
    <definedName name="ASCServiceOptionWellnessCounseling" localSheetId="2">#REF!,#REF!,#REF!</definedName>
    <definedName name="ASCServiceOptionWellnessCounseling">#REF!,#REF!,#REF!</definedName>
    <definedName name="asdfasdf" localSheetId="1" hidden="1">#REF!</definedName>
    <definedName name="asdfasdf" localSheetId="2" hidden="1">#REF!</definedName>
    <definedName name="asdfasdf" hidden="1">#REF!</definedName>
    <definedName name="asdrf" localSheetId="1" hidden="1">{#N/A,#N/A,FALSE,"Paid Claims";#N/A,#N/A,FALSE,"Cumulative Paid Claims";#N/A,#N/A,FALSE,"Completion Ratios";#N/A,#N/A,FALSE,"Claim Reserve Analysis";#N/A,#N/A,FALSE,"Paid Claims % of Est Inc";#N/A,#N/A,FALSE,"Trends in Pure Premium";#N/A,#N/A,FALSE,"Trends in Paid Claims";#N/A,#N/A,FALSE,"Reserve Analysis"}</definedName>
    <definedName name="asdrf" localSheetId="2" hidden="1">{#N/A,#N/A,FALSE,"Paid Claims";#N/A,#N/A,FALSE,"Cumulative Paid Claims";#N/A,#N/A,FALSE,"Completion Ratios";#N/A,#N/A,FALSE,"Claim Reserve Analysis";#N/A,#N/A,FALSE,"Paid Claims % of Est Inc";#N/A,#N/A,FALSE,"Trends in Pure Premium";#N/A,#N/A,FALSE,"Trends in Paid Claims";#N/A,#N/A,FALSE,"Reserve Analysis"}</definedName>
    <definedName name="asdrf" localSheetId="3" hidden="1">{#N/A,#N/A,FALSE,"Paid Claims";#N/A,#N/A,FALSE,"Cumulative Paid Claims";#N/A,#N/A,FALSE,"Completion Ratios";#N/A,#N/A,FALSE,"Claim Reserve Analysis";#N/A,#N/A,FALSE,"Paid Claims % of Est Inc";#N/A,#N/A,FALSE,"Trends in Pure Premium";#N/A,#N/A,FALSE,"Trends in Paid Claims";#N/A,#N/A,FALSE,"Reserve Analysis"}</definedName>
    <definedName name="asdrf" hidden="1">{#N/A,#N/A,FALSE,"Paid Claims";#N/A,#N/A,FALSE,"Cumulative Paid Claims";#N/A,#N/A,FALSE,"Completion Ratios";#N/A,#N/A,FALSE,"Claim Reserve Analysis";#N/A,#N/A,FALSE,"Paid Claims % of Est Inc";#N/A,#N/A,FALSE,"Trends in Pure Premium";#N/A,#N/A,FALSE,"Trends in Paid Claims";#N/A,#N/A,FALSE,"Reserve Analysis"}</definedName>
    <definedName name="ASLContract" localSheetId="1">#REF!</definedName>
    <definedName name="ASLContract" localSheetId="2">#REF!</definedName>
    <definedName name="ASLContract">#REF!</definedName>
    <definedName name="ASLDental" localSheetId="1">#REF!</definedName>
    <definedName name="ASLDental" localSheetId="2">#REF!</definedName>
    <definedName name="ASLDental">#REF!</definedName>
    <definedName name="ASLLasering" localSheetId="1">#REF!</definedName>
    <definedName name="ASLLasering" localSheetId="2">#REF!</definedName>
    <definedName name="ASLLasering">#REF!</definedName>
    <definedName name="ASLMax" localSheetId="1">#REF!</definedName>
    <definedName name="ASLMax">#REF!</definedName>
    <definedName name="ASLMed" localSheetId="1">#REF!</definedName>
    <definedName name="ASLMed">#REF!</definedName>
    <definedName name="ASLMedwCap" localSheetId="1">#REF!</definedName>
    <definedName name="ASLMedwCap">#REF!</definedName>
    <definedName name="ASLMedwRx" localSheetId="1">#REF!</definedName>
    <definedName name="ASLMedwRx">#REF!</definedName>
    <definedName name="ASLPct" localSheetId="1">#REF!</definedName>
    <definedName name="ASLPct">#REF!</definedName>
    <definedName name="ASLReimburse" localSheetId="1">#REF!</definedName>
    <definedName name="ASLReimburse">#REF!</definedName>
    <definedName name="ASLRunIn" localSheetId="1">#REF!</definedName>
    <definedName name="ASLRunIn">#REF!</definedName>
    <definedName name="ASLRunoff" localSheetId="1">#REF!</definedName>
    <definedName name="ASLRunoff">#REF!</definedName>
    <definedName name="ASLRx" localSheetId="1">#REF!</definedName>
    <definedName name="ASLRx">#REF!</definedName>
    <definedName name="ASLstring1" localSheetId="1">#REF!</definedName>
    <definedName name="ASLstring1">#REF!</definedName>
    <definedName name="ASLstring2" localSheetId="1">#REF!</definedName>
    <definedName name="ASLstring2">#REF!</definedName>
    <definedName name="ASLstring3" localSheetId="1">#REF!</definedName>
    <definedName name="ASLstring3">#REF!</definedName>
    <definedName name="ASLTDI" localSheetId="1">#REF!</definedName>
    <definedName name="ASLTDI">#REF!</definedName>
    <definedName name="ASLVision" localSheetId="1">#REF!</definedName>
    <definedName name="ASLVision">#REF!</definedName>
    <definedName name="ASO" localSheetId="1">#REF!</definedName>
    <definedName name="ASO">#REF!</definedName>
    <definedName name="asoagree" localSheetId="2">'[23]Dropdown Formula '!#REF!</definedName>
    <definedName name="asoagree" localSheetId="3">'[23]Dropdown Formula '!#REF!</definedName>
    <definedName name="asoagree">'[24]Dropdown Formula '!#REF!</definedName>
    <definedName name="asoagree2" localSheetId="2">'[23]Dropdown Formula '!#REF!</definedName>
    <definedName name="asoagree2" localSheetId="3">'[23]Dropdown Formula '!#REF!</definedName>
    <definedName name="asoagree2">'[24]Dropdown Formula '!#REF!</definedName>
    <definedName name="ASOProfit" localSheetId="1">#REF!</definedName>
    <definedName name="ASOProfit" localSheetId="2">#REF!</definedName>
    <definedName name="ASOProfit">#REF!</definedName>
    <definedName name="ASSETTS2" localSheetId="1" hidden="1">{#N/A,#N/A,FALSE,"TOTAL";#N/A,#N/A,FALSE,"REV SUM";#N/A,#N/A,FALSE,"RISK 1-4";#N/A,#N/A,FALSE,"PENETRATION";#N/A,#N/A,FALSE,"Acute Care";#N/A,#N/A,FALSE,"AC - 1";#N/A,#N/A,FALSE,"Intermediate Care";#N/A,#N/A,FALSE,"IC - 1";#N/A,#N/A,FALSE,"OUTPATIENT CARE";#N/A,#N/A,FALSE,"OP - 1";#N/A,#N/A,FALSE,"OP INT TOTAL";#N/A,#N/A,FALSE,"OP INT - 1";#N/A,#N/A,FALSE,"COPAY REVENUE";#N/A,#N/A,FALSE,"FFS &amp; MISC REVENUE";#N/A,#N/A,FALSE,"INT COSTS";#N/A,#N/A,FALSE,"RETAINER";#N/A,#N/A,FALSE,"SALARIES";#N/A,#N/A,FALSE,"ASSETS";#N/A,#N/A,FALSE,"TRAVEL"}</definedName>
    <definedName name="ASSETTS2" localSheetId="2" hidden="1">{#N/A,#N/A,FALSE,"TOTAL";#N/A,#N/A,FALSE,"REV SUM";#N/A,#N/A,FALSE,"RISK 1-4";#N/A,#N/A,FALSE,"PENETRATION";#N/A,#N/A,FALSE,"Acute Care";#N/A,#N/A,FALSE,"AC - 1";#N/A,#N/A,FALSE,"Intermediate Care";#N/A,#N/A,FALSE,"IC - 1";#N/A,#N/A,FALSE,"OUTPATIENT CARE";#N/A,#N/A,FALSE,"OP - 1";#N/A,#N/A,FALSE,"OP INT TOTAL";#N/A,#N/A,FALSE,"OP INT - 1";#N/A,#N/A,FALSE,"COPAY REVENUE";#N/A,#N/A,FALSE,"FFS &amp; MISC REVENUE";#N/A,#N/A,FALSE,"INT COSTS";#N/A,#N/A,FALSE,"RETAINER";#N/A,#N/A,FALSE,"SALARIES";#N/A,#N/A,FALSE,"ASSETS";#N/A,#N/A,FALSE,"TRAVEL"}</definedName>
    <definedName name="ASSETTS2" localSheetId="3" hidden="1">{#N/A,#N/A,FALSE,"TOTAL";#N/A,#N/A,FALSE,"REV SUM";#N/A,#N/A,FALSE,"RISK 1-4";#N/A,#N/A,FALSE,"PENETRATION";#N/A,#N/A,FALSE,"Acute Care";#N/A,#N/A,FALSE,"AC - 1";#N/A,#N/A,FALSE,"Intermediate Care";#N/A,#N/A,FALSE,"IC - 1";#N/A,#N/A,FALSE,"OUTPATIENT CARE";#N/A,#N/A,FALSE,"OP - 1";#N/A,#N/A,FALSE,"OP INT TOTAL";#N/A,#N/A,FALSE,"OP INT - 1";#N/A,#N/A,FALSE,"COPAY REVENUE";#N/A,#N/A,FALSE,"FFS &amp; MISC REVENUE";#N/A,#N/A,FALSE,"INT COSTS";#N/A,#N/A,FALSE,"RETAINER";#N/A,#N/A,FALSE,"SALARIES";#N/A,#N/A,FALSE,"ASSETS";#N/A,#N/A,FALSE,"TRAVEL"}</definedName>
    <definedName name="ASSETTS2" hidden="1">{#N/A,#N/A,FALSE,"TOTAL";#N/A,#N/A,FALSE,"REV SUM";#N/A,#N/A,FALSE,"RISK 1-4";#N/A,#N/A,FALSE,"PENETRATION";#N/A,#N/A,FALSE,"Acute Care";#N/A,#N/A,FALSE,"AC - 1";#N/A,#N/A,FALSE,"Intermediate Care";#N/A,#N/A,FALSE,"IC - 1";#N/A,#N/A,FALSE,"OUTPATIENT CARE";#N/A,#N/A,FALSE,"OP - 1";#N/A,#N/A,FALSE,"OP INT TOTAL";#N/A,#N/A,FALSE,"OP INT - 1";#N/A,#N/A,FALSE,"COPAY REVENUE";#N/A,#N/A,FALSE,"FFS &amp; MISC REVENUE";#N/A,#N/A,FALSE,"INT COSTS";#N/A,#N/A,FALSE,"RETAINER";#N/A,#N/A,FALSE,"SALARIES";#N/A,#N/A,FALSE,"ASSETS";#N/A,#N/A,FALSE,"TRAVEL"}</definedName>
    <definedName name="Assoc">'[44]Exp Factors'!#REF!</definedName>
    <definedName name="assumptions" localSheetId="1">#REF!</definedName>
    <definedName name="assumptions" localSheetId="2">#REF!</definedName>
    <definedName name="assumptions">#REF!</definedName>
    <definedName name="assumptions2" localSheetId="1">#REF!</definedName>
    <definedName name="assumptions2" localSheetId="2">#REF!</definedName>
    <definedName name="assumptions2">#REF!</definedName>
    <definedName name="assumptions3" localSheetId="1">#REF!</definedName>
    <definedName name="assumptions3" localSheetId="2">#REF!</definedName>
    <definedName name="assumptions3">#REF!</definedName>
    <definedName name="assumptions4" localSheetId="1">#REF!</definedName>
    <definedName name="assumptions4">#REF!</definedName>
    <definedName name="assumptions5" localSheetId="1">#REF!</definedName>
    <definedName name="assumptions5">#REF!</definedName>
    <definedName name="ASTH_PREV_BOB">#REF!</definedName>
    <definedName name="asthma_annualawp">#REF!</definedName>
    <definedName name="asthma_managed">#REF!</definedName>
    <definedName name="asthma_netsavings">#REF!</definedName>
    <definedName name="Asthma_pctsavings">#REF!</definedName>
    <definedName name="Asthma_pcttreat">#REF!</definedName>
    <definedName name="Asthma_perM">#REF!</definedName>
    <definedName name="Asthma_Referrals">#REF!</definedName>
    <definedName name="asthma_unmanaged">#REF!</definedName>
    <definedName name="ATX_Data" localSheetId="1">#REF!</definedName>
    <definedName name="ATX_Data">#REF!</definedName>
    <definedName name="avg_docs">#REF!</definedName>
    <definedName name="avg_pharms">#REF!</definedName>
    <definedName name="avg_tgt_gross">#REF!</definedName>
    <definedName name="avg_tgt_rxs">#REF!</definedName>
    <definedName name="avg_tot_gross">#REF!</definedName>
    <definedName name="AWP">#REF!</definedName>
    <definedName name="AWPDiscFixedRate">#REF!</definedName>
    <definedName name="AWPSource">#REF!</definedName>
    <definedName name="b">[45]NEWVAR!$Q$53</definedName>
    <definedName name="b_1" localSheetId="1" hidden="1">{#N/A,#N/A,FALSE,"FI TrigonPay";#N/A,#N/A,FALSE,"FO TrigonPay";#N/A,#N/A,FALSE,"PI TrigonPay";#N/A,#N/A,FALSE,"PO TrigonPay";#N/A,#N/A,FALSE,"DR TrigonPay";#N/A,#N/A,FALSE," DT TrigonPay";#N/A,#N/A,FALSE,"FI TotalPay";#N/A,#N/A,FALSE,"FO TotalPay";#N/A,#N/A,FALSE,"PI TotalPay";#N/A,#N/A,FALSE,"PO TotalPay";#N/A,#N/A,FALSE,"DR TotalPay";#N/A,#N/A,FALSE,"DT TotalPay";#N/A,#N/A,FALSE,"FI Admits";#N/A,#N/A,FALSE,"FI Days";#N/A,#N/A,FALSE,"FO Visits";#N/A,#N/A,FALSE,"PI Visits";#N/A,#N/A,FALSE,"PO Visits";#N/A,#N/A,FALSE,"DR Scripts";#N/A,#N/A,FALSE,"Misc Info"}</definedName>
    <definedName name="b_1" localSheetId="2" hidden="1">{#N/A,#N/A,FALSE,"FI TrigonPay";#N/A,#N/A,FALSE,"FO TrigonPay";#N/A,#N/A,FALSE,"PI TrigonPay";#N/A,#N/A,FALSE,"PO TrigonPay";#N/A,#N/A,FALSE,"DR TrigonPay";#N/A,#N/A,FALSE," DT TrigonPay";#N/A,#N/A,FALSE,"FI TotalPay";#N/A,#N/A,FALSE,"FO TotalPay";#N/A,#N/A,FALSE,"PI TotalPay";#N/A,#N/A,FALSE,"PO TotalPay";#N/A,#N/A,FALSE,"DR TotalPay";#N/A,#N/A,FALSE,"DT TotalPay";#N/A,#N/A,FALSE,"FI Admits";#N/A,#N/A,FALSE,"FI Days";#N/A,#N/A,FALSE,"FO Visits";#N/A,#N/A,FALSE,"PI Visits";#N/A,#N/A,FALSE,"PO Visits";#N/A,#N/A,FALSE,"DR Scripts";#N/A,#N/A,FALSE,"Misc Info"}</definedName>
    <definedName name="b_1" localSheetId="3" hidden="1">{#N/A,#N/A,FALSE,"FI TrigonPay";#N/A,#N/A,FALSE,"FO TrigonPay";#N/A,#N/A,FALSE,"PI TrigonPay";#N/A,#N/A,FALSE,"PO TrigonPay";#N/A,#N/A,FALSE,"DR TrigonPay";#N/A,#N/A,FALSE," DT TrigonPay";#N/A,#N/A,FALSE,"FI TotalPay";#N/A,#N/A,FALSE,"FO TotalPay";#N/A,#N/A,FALSE,"PI TotalPay";#N/A,#N/A,FALSE,"PO TotalPay";#N/A,#N/A,FALSE,"DR TotalPay";#N/A,#N/A,FALSE,"DT TotalPay";#N/A,#N/A,FALSE,"FI Admits";#N/A,#N/A,FALSE,"FI Days";#N/A,#N/A,FALSE,"FO Visits";#N/A,#N/A,FALSE,"PI Visits";#N/A,#N/A,FALSE,"PO Visits";#N/A,#N/A,FALSE,"DR Scripts";#N/A,#N/A,FALSE,"Misc Info"}</definedName>
    <definedName name="b_1" hidden="1">{#N/A,#N/A,FALSE,"FI TrigonPay";#N/A,#N/A,FALSE,"FO TrigonPay";#N/A,#N/A,FALSE,"PI TrigonPay";#N/A,#N/A,FALSE,"PO TrigonPay";#N/A,#N/A,FALSE,"DR TrigonPay";#N/A,#N/A,FALSE," DT TrigonPay";#N/A,#N/A,FALSE,"FI TotalPay";#N/A,#N/A,FALSE,"FO TotalPay";#N/A,#N/A,FALSE,"PI TotalPay";#N/A,#N/A,FALSE,"PO TotalPay";#N/A,#N/A,FALSE,"DR TotalPay";#N/A,#N/A,FALSE,"DT TotalPay";#N/A,#N/A,FALSE,"FI Admits";#N/A,#N/A,FALSE,"FI Days";#N/A,#N/A,FALSE,"FO Visits";#N/A,#N/A,FALSE,"PI Visits";#N/A,#N/A,FALSE,"PO Visits";#N/A,#N/A,FALSE,"DR Scripts";#N/A,#N/A,FALSE,"Misc Info"}</definedName>
    <definedName name="banking" localSheetId="2">'[23]Dropdown Formula '!#REF!</definedName>
    <definedName name="banking" localSheetId="3">'[23]Dropdown Formula '!#REF!</definedName>
    <definedName name="banking">'[24]Dropdown Formula '!#REF!</definedName>
    <definedName name="BaseBP" localSheetId="1">#REF!</definedName>
    <definedName name="BaseBP" localSheetId="2">#REF!</definedName>
    <definedName name="BaseBP">#REF!</definedName>
    <definedName name="BasePlan_OH" localSheetId="1">#REF!</definedName>
    <definedName name="BasePlan_OH" localSheetId="2">#REF!</definedName>
    <definedName name="BasePlan_OH">#REF!</definedName>
    <definedName name="BASEPLAN_TABLE" localSheetId="1">#REF!</definedName>
    <definedName name="BASEPLAN_TABLE" localSheetId="2">#REF!</definedName>
    <definedName name="BASEPLAN_TABLE">#REF!</definedName>
    <definedName name="BASEPLAN_VALIDATOR" localSheetId="1">#REF!</definedName>
    <definedName name="BASEPLAN_VALIDATOR">#REF!</definedName>
    <definedName name="BASERATE_DETAIL1">'[46]Kaiser 2006 Renewal ERM West'!#REF!</definedName>
    <definedName name="BASERATE_DETAIL2">'[46]Kaiser 2006 Renewal ERM West'!#REF!</definedName>
    <definedName name="BASERATE_HMOGEN_TRIG">'[46]Kaiser 2006 Renewal ERM West'!#REF!</definedName>
    <definedName name="BaseRisk" localSheetId="1">#REF!</definedName>
    <definedName name="BaseRisk" localSheetId="2">#REF!</definedName>
    <definedName name="BaseRisk">#REF!</definedName>
    <definedName name="BaseWP" localSheetId="1">#REF!</definedName>
    <definedName name="BaseWP" localSheetId="2">#REF!</definedName>
    <definedName name="BaseWP">#REF!</definedName>
    <definedName name="bbb">[47]Listbox!$B$9:$B$11</definedName>
    <definedName name="bbbbbbb" localSheetId="1" hidden="1">{#N/A,#N/A,FALSE,"monthly";#N/A,#N/A,FALSE,"aeroglide 98"}</definedName>
    <definedName name="bbbbbbb" localSheetId="2" hidden="1">{#N/A,#N/A,FALSE,"monthly";#N/A,#N/A,FALSE,"aeroglide 98"}</definedName>
    <definedName name="bbbbbbb" localSheetId="3" hidden="1">{#N/A,#N/A,FALSE,"monthly";#N/A,#N/A,FALSE,"aeroglide 98"}</definedName>
    <definedName name="bbbbbbb" hidden="1">{#N/A,#N/A,FALSE,"monthly";#N/A,#N/A,FALSE,"aeroglide 98"}</definedName>
    <definedName name="BeforePriorPeriod">[41]DATA!$D$19</definedName>
    <definedName name="benduration" localSheetId="2">'[23]Dropdown Formula '!#REF!</definedName>
    <definedName name="benduration" localSheetId="3">'[23]Dropdown Formula '!#REF!</definedName>
    <definedName name="benduration">'[24]Dropdown Formula '!#REF!</definedName>
    <definedName name="Benefits_Calculation_and_Payments" localSheetId="2">'[23]Dropdown Formula '!$I$2:$I$4</definedName>
    <definedName name="Benefits_Calculation_and_Payments" localSheetId="3">'[23]Dropdown Formula '!$I$2:$I$4</definedName>
    <definedName name="Benefits_Calculation_and_Payments">'[24]Dropdown Formula '!$I$2:$I$4</definedName>
    <definedName name="BenPer" localSheetId="2">'[23]Dropdown Formula '!#REF!</definedName>
    <definedName name="BenPer" localSheetId="3">'[23]Dropdown Formula '!#REF!</definedName>
    <definedName name="BenPer">'[24]Dropdown Formula '!#REF!</definedName>
    <definedName name="BH_BOB_Med_admit_count_curr" localSheetId="1" hidden="1">'[36]ePSM BOB Data Page'!$BR$6</definedName>
    <definedName name="BH_BOB_Med_admit_count_curr" localSheetId="2" hidden="1">'[36]ePSM BOB Data Page'!$BR$6</definedName>
    <definedName name="BH_BOB_Med_admit_count_curr" localSheetId="3" hidden="1">'[36]ePSM BOB Data Page'!$BR$6</definedName>
    <definedName name="BH_BOB_Med_admit_count_curr" hidden="1">'[37]ePSM BOB Data Page'!$BR$6</definedName>
    <definedName name="BH_BOB_Med_amb_paid_amt_curr" localSheetId="1" hidden="1">'[36]ePSM BOB Data Page'!$BR$5</definedName>
    <definedName name="BH_BOB_Med_amb_paid_amt_curr" localSheetId="2" hidden="1">'[36]ePSM BOB Data Page'!$BR$5</definedName>
    <definedName name="BH_BOB_Med_amb_paid_amt_curr" localSheetId="3" hidden="1">'[36]ePSM BOB Data Page'!$BR$5</definedName>
    <definedName name="BH_BOB_Med_amb_paid_amt_curr" hidden="1">'[37]ePSM BOB Data Page'!$BR$5</definedName>
    <definedName name="BH_BOB_Med_amb_surgery_count_curr" localSheetId="1" hidden="1">'[36]ePSM BOB Data Page'!$BR$10</definedName>
    <definedName name="BH_BOB_Med_amb_surgery_count_curr" localSheetId="2" hidden="1">'[36]ePSM BOB Data Page'!$BR$10</definedName>
    <definedName name="BH_BOB_Med_amb_surgery_count_curr" localSheetId="3" hidden="1">'[36]ePSM BOB Data Page'!$BR$10</definedName>
    <definedName name="BH_BOB_Med_amb_surgery_count_curr" hidden="1">'[37]ePSM BOB Data Page'!$BR$10</definedName>
    <definedName name="BH_BOB_Med_avg_age_members_curr" localSheetId="1" hidden="1">'[36]ePSM BOB Data Page'!$AZ$21</definedName>
    <definedName name="BH_BOB_Med_avg_age_members_curr" localSheetId="2" hidden="1">'[36]ePSM BOB Data Page'!$AZ$21</definedName>
    <definedName name="BH_BOB_Med_avg_age_members_curr" localSheetId="3" hidden="1">'[36]ePSM BOB Data Page'!$AZ$21</definedName>
    <definedName name="BH_BOB_Med_avg_age_members_curr" hidden="1">'[37]ePSM BOB Data Page'!$AZ$21</definedName>
    <definedName name="BH_BOB_Med_claim_count_above_threshold_curr" localSheetId="1" hidden="1">'[36]ePSM BOB Data Page'!$BR$15</definedName>
    <definedName name="BH_BOB_Med_claim_count_above_threshold_curr" localSheetId="2" hidden="1">'[36]ePSM BOB Data Page'!$BR$15</definedName>
    <definedName name="BH_BOB_Med_claim_count_above_threshold_curr" localSheetId="3" hidden="1">'[36]ePSM BOB Data Page'!$BR$15</definedName>
    <definedName name="BH_BOB_Med_claim_count_above_threshold_curr" hidden="1">'[37]ePSM BOB Data Page'!$BR$15</definedName>
    <definedName name="BH_BOB_Med_claim_count_curr" localSheetId="1" hidden="1">'[36]ePSM BOB Data Page'!$BR$13</definedName>
    <definedName name="BH_BOB_Med_claim_count_curr" localSheetId="2" hidden="1">'[36]ePSM BOB Data Page'!$BR$13</definedName>
    <definedName name="BH_BOB_Med_claim_count_curr" localSheetId="3" hidden="1">'[36]ePSM BOB Data Page'!$BR$13</definedName>
    <definedName name="BH_BOB_Med_claim_count_curr" hidden="1">'[37]ePSM BOB Data Page'!$BR$13</definedName>
    <definedName name="BH_BOB_Med_cob_amt_curr" localSheetId="1" hidden="1">'[36]ePSM BOB Data Page'!$BR$21</definedName>
    <definedName name="BH_BOB_Med_cob_amt_curr" localSheetId="2" hidden="1">'[36]ePSM BOB Data Page'!$BR$21</definedName>
    <definedName name="BH_BOB_Med_cob_amt_curr" localSheetId="3" hidden="1">'[36]ePSM BOB Data Page'!$BR$21</definedName>
    <definedName name="BH_BOB_Med_cob_amt_curr" hidden="1">'[37]ePSM BOB Data Page'!$BR$21</definedName>
    <definedName name="BH_BOB_Med_coinsurance_amt_curr" localSheetId="1" hidden="1">'[36]ePSM BOB Data Page'!$BR$24</definedName>
    <definedName name="BH_BOB_Med_coinsurance_amt_curr" localSheetId="2" hidden="1">'[36]ePSM BOB Data Page'!$BR$24</definedName>
    <definedName name="BH_BOB_Med_coinsurance_amt_curr" localSheetId="3" hidden="1">'[36]ePSM BOB Data Page'!$BR$24</definedName>
    <definedName name="BH_BOB_Med_coinsurance_amt_curr" hidden="1">'[37]ePSM BOB Data Page'!$BR$24</definedName>
    <definedName name="BH_BOB_Med_copay_amt_curr" localSheetId="1" hidden="1">'[36]ePSM BOB Data Page'!$BR$23</definedName>
    <definedName name="BH_BOB_Med_copay_amt_curr" localSheetId="2" hidden="1">'[36]ePSM BOB Data Page'!$BR$23</definedName>
    <definedName name="BH_BOB_Med_copay_amt_curr" localSheetId="3" hidden="1">'[36]ePSM BOB Data Page'!$BR$23</definedName>
    <definedName name="BH_BOB_Med_copay_amt_curr" hidden="1">'[37]ePSM BOB Data Page'!$BR$23</definedName>
    <definedName name="BH_BOB_Med_days_count_curr" localSheetId="1" hidden="1">'[36]ePSM BOB Data Page'!$BR$7</definedName>
    <definedName name="BH_BOB_Med_days_count_curr" localSheetId="2" hidden="1">'[36]ePSM BOB Data Page'!$BR$7</definedName>
    <definedName name="BH_BOB_Med_days_count_curr" localSheetId="3" hidden="1">'[36]ePSM BOB Data Page'!$BR$7</definedName>
    <definedName name="BH_BOB_Med_days_count_curr" hidden="1">'[37]ePSM BOB Data Page'!$BR$7</definedName>
    <definedName name="BH_BOB_Med_deductible_amt_curr" localSheetId="1" hidden="1">'[36]ePSM BOB Data Page'!$BR$22</definedName>
    <definedName name="BH_BOB_Med_deductible_amt_curr" localSheetId="2" hidden="1">'[36]ePSM BOB Data Page'!$BR$22</definedName>
    <definedName name="BH_BOB_Med_deductible_amt_curr" localSheetId="3" hidden="1">'[36]ePSM BOB Data Page'!$BR$22</definedName>
    <definedName name="BH_BOB_Med_deductible_amt_curr" hidden="1">'[37]ePSM BOB Data Page'!$BR$22</definedName>
    <definedName name="BH_BOB_Med_er_visits_count_curr" localSheetId="1" hidden="1">'[36]ePSM BOB Data Page'!$BR$12</definedName>
    <definedName name="BH_BOB_Med_er_visits_count_curr" localSheetId="2" hidden="1">'[36]ePSM BOB Data Page'!$BR$12</definedName>
    <definedName name="BH_BOB_Med_er_visits_count_curr" localSheetId="3" hidden="1">'[36]ePSM BOB Data Page'!$BR$12</definedName>
    <definedName name="BH_BOB_Med_er_visits_count_curr" hidden="1">'[37]ePSM BOB Data Page'!$BR$12</definedName>
    <definedName name="BH_BOB_Med_female_mem_0_19_curr" localSheetId="1" hidden="1">'[36]ePSM BOB Data Page'!$AZ$4</definedName>
    <definedName name="BH_BOB_Med_female_mem_0_19_curr" localSheetId="2" hidden="1">'[36]ePSM BOB Data Page'!$AZ$4</definedName>
    <definedName name="BH_BOB_Med_female_mem_0_19_curr" localSheetId="3" hidden="1">'[36]ePSM BOB Data Page'!$AZ$4</definedName>
    <definedName name="BH_BOB_Med_female_mem_0_19_curr" hidden="1">'[37]ePSM BOB Data Page'!$AZ$4</definedName>
    <definedName name="BH_BOB_Med_female_mem_20_44_curr" localSheetId="1" hidden="1">'[36]ePSM BOB Data Page'!$AZ$5</definedName>
    <definedName name="BH_BOB_Med_female_mem_20_44_curr" localSheetId="2" hidden="1">'[36]ePSM BOB Data Page'!$AZ$5</definedName>
    <definedName name="BH_BOB_Med_female_mem_20_44_curr" localSheetId="3" hidden="1">'[36]ePSM BOB Data Page'!$AZ$5</definedName>
    <definedName name="BH_BOB_Med_female_mem_20_44_curr" hidden="1">'[37]ePSM BOB Data Page'!$AZ$5</definedName>
    <definedName name="BH_BOB_Med_female_mem_45_64_curr" localSheetId="1" hidden="1">'[36]ePSM BOB Data Page'!$AZ$6</definedName>
    <definedName name="BH_BOB_Med_female_mem_45_64_curr" localSheetId="2" hidden="1">'[36]ePSM BOB Data Page'!$AZ$6</definedName>
    <definedName name="BH_BOB_Med_female_mem_45_64_curr" localSheetId="3" hidden="1">'[36]ePSM BOB Data Page'!$AZ$6</definedName>
    <definedName name="BH_BOB_Med_female_mem_45_64_curr" hidden="1">'[37]ePSM BOB Data Page'!$AZ$6</definedName>
    <definedName name="BH_BOB_Med_female_mem_65_over_curr" localSheetId="1" hidden="1">'[36]ePSM BOB Data Page'!$AZ$7</definedName>
    <definedName name="BH_BOB_Med_female_mem_65_over_curr" localSheetId="2" hidden="1">'[36]ePSM BOB Data Page'!$AZ$7</definedName>
    <definedName name="BH_BOB_Med_female_mem_65_over_curr" localSheetId="3" hidden="1">'[36]ePSM BOB Data Page'!$AZ$7</definedName>
    <definedName name="BH_BOB_Med_female_mem_65_over_curr" hidden="1">'[37]ePSM BOB Data Page'!$AZ$7</definedName>
    <definedName name="BH_BOB_Med_female_members_curr" localSheetId="1" hidden="1">'[36]ePSM BOB Data Page'!$AZ$8</definedName>
    <definedName name="BH_BOB_Med_female_members_curr" localSheetId="2" hidden="1">'[36]ePSM BOB Data Page'!$AZ$8</definedName>
    <definedName name="BH_BOB_Med_female_members_curr" localSheetId="3" hidden="1">'[36]ePSM BOB Data Page'!$AZ$8</definedName>
    <definedName name="BH_BOB_Med_female_members_curr" hidden="1">'[37]ePSM BOB Data Page'!$AZ$8</definedName>
    <definedName name="BH_BOB_Med_inp_paid_amt_curr" localSheetId="1" hidden="1">'[36]ePSM BOB Data Page'!$BR$4</definedName>
    <definedName name="BH_BOB_Med_inp_paid_amt_curr" localSheetId="2" hidden="1">'[36]ePSM BOB Data Page'!$BR$4</definedName>
    <definedName name="BH_BOB_Med_inp_paid_amt_curr" localSheetId="3" hidden="1">'[36]ePSM BOB Data Page'!$BR$4</definedName>
    <definedName name="BH_BOB_Med_inp_paid_amt_curr" hidden="1">'[37]ePSM BOB Data Page'!$BR$4</definedName>
    <definedName name="BH_BOB_Med_inp_surgery_count_curr" localSheetId="1" hidden="1">'[36]ePSM BOB Data Page'!$BR$9</definedName>
    <definedName name="BH_BOB_Med_inp_surgery_count_curr" localSheetId="2" hidden="1">'[36]ePSM BOB Data Page'!$BR$9</definedName>
    <definedName name="BH_BOB_Med_inp_surgery_count_curr" localSheetId="3" hidden="1">'[36]ePSM BOB Data Page'!$BR$9</definedName>
    <definedName name="BH_BOB_Med_inp_surgery_count_curr" hidden="1">'[37]ePSM BOB Data Page'!$BR$9</definedName>
    <definedName name="BH_BOB_Med_male_mem_0_19_curr" localSheetId="1" hidden="1">'[36]ePSM BOB Data Page'!$AZ$9</definedName>
    <definedName name="BH_BOB_Med_male_mem_0_19_curr" localSheetId="2" hidden="1">'[36]ePSM BOB Data Page'!$AZ$9</definedName>
    <definedName name="BH_BOB_Med_male_mem_0_19_curr" localSheetId="3" hidden="1">'[36]ePSM BOB Data Page'!$AZ$9</definedName>
    <definedName name="BH_BOB_Med_male_mem_0_19_curr" hidden="1">'[37]ePSM BOB Data Page'!$AZ$9</definedName>
    <definedName name="BH_BOB_Med_male_mem_20_44_curr" localSheetId="1" hidden="1">'[36]ePSM BOB Data Page'!$AZ$10</definedName>
    <definedName name="BH_BOB_Med_male_mem_20_44_curr" localSheetId="2" hidden="1">'[36]ePSM BOB Data Page'!$AZ$10</definedName>
    <definedName name="BH_BOB_Med_male_mem_20_44_curr" localSheetId="3" hidden="1">'[36]ePSM BOB Data Page'!$AZ$10</definedName>
    <definedName name="BH_BOB_Med_male_mem_20_44_curr" hidden="1">'[37]ePSM BOB Data Page'!$AZ$10</definedName>
    <definedName name="BH_BOB_Med_male_mem_45_64_curr" localSheetId="1" hidden="1">'[36]ePSM BOB Data Page'!$AZ$11</definedName>
    <definedName name="BH_BOB_Med_male_mem_45_64_curr" localSheetId="2" hidden="1">'[36]ePSM BOB Data Page'!$AZ$11</definedName>
    <definedName name="BH_BOB_Med_male_mem_45_64_curr" localSheetId="3" hidden="1">'[36]ePSM BOB Data Page'!$AZ$11</definedName>
    <definedName name="BH_BOB_Med_male_mem_45_64_curr" hidden="1">'[37]ePSM BOB Data Page'!$AZ$11</definedName>
    <definedName name="BH_BOB_Med_male_mem_65_over_curr" localSheetId="1" hidden="1">'[36]ePSM BOB Data Page'!$AZ$12</definedName>
    <definedName name="BH_BOB_Med_male_mem_65_over_curr" localSheetId="2" hidden="1">'[36]ePSM BOB Data Page'!$AZ$12</definedName>
    <definedName name="BH_BOB_Med_male_mem_65_over_curr" localSheetId="3" hidden="1">'[36]ePSM BOB Data Page'!$AZ$12</definedName>
    <definedName name="BH_BOB_Med_male_mem_65_over_curr" hidden="1">'[37]ePSM BOB Data Page'!$AZ$12</definedName>
    <definedName name="BH_BOB_Med_male_members_curr" localSheetId="1" hidden="1">'[36]ePSM BOB Data Page'!$AZ$13</definedName>
    <definedName name="BH_BOB_Med_male_members_curr" localSheetId="2" hidden="1">'[36]ePSM BOB Data Page'!$AZ$13</definedName>
    <definedName name="BH_BOB_Med_male_members_curr" localSheetId="3" hidden="1">'[36]ePSM BOB Data Page'!$AZ$13</definedName>
    <definedName name="BH_BOB_Med_male_members_curr" hidden="1">'[37]ePSM BOB Data Page'!$AZ$13</definedName>
    <definedName name="BH_BOB_Med_months_curr" localSheetId="1" hidden="1">'[36]ePSM BOB Data Page'!$AZ$3</definedName>
    <definedName name="BH_BOB_Med_months_curr" localSheetId="2" hidden="1">'[36]ePSM BOB Data Page'!$AZ$3</definedName>
    <definedName name="BH_BOB_Med_months_curr" localSheetId="3" hidden="1">'[36]ePSM BOB Data Page'!$AZ$3</definedName>
    <definedName name="BH_BOB_Med_months_curr" hidden="1">'[37]ePSM BOB Data Page'!$AZ$3</definedName>
    <definedName name="BH_BOB_Med_network_outpatient_visits_curr" localSheetId="1" hidden="1">'[36]ePSM BOB Data Page'!$BR$26</definedName>
    <definedName name="BH_BOB_Med_network_outpatient_visits_curr" localSheetId="2" hidden="1">'[36]ePSM BOB Data Page'!$BR$26</definedName>
    <definedName name="BH_BOB_Med_network_outpatient_visits_curr" localSheetId="3" hidden="1">'[36]ePSM BOB Data Page'!$BR$26</definedName>
    <definedName name="BH_BOB_Med_network_outpatient_visits_curr" hidden="1">'[37]ePSM BOB Data Page'!$BR$26</definedName>
    <definedName name="BH_BOB_Med_num_employees_curr" localSheetId="1" hidden="1">'[36]ePSM BOB Data Page'!$AZ$20</definedName>
    <definedName name="BH_BOB_Med_num_employees_curr" localSheetId="2" hidden="1">'[36]ePSM BOB Data Page'!$AZ$20</definedName>
    <definedName name="BH_BOB_Med_num_employees_curr" localSheetId="3" hidden="1">'[36]ePSM BOB Data Page'!$AZ$20</definedName>
    <definedName name="BH_BOB_Med_num_employees_curr" hidden="1">'[37]ePSM BOB Data Page'!$AZ$20</definedName>
    <definedName name="BH_BOB_Med_num_members_curr" localSheetId="1" hidden="1">'[29]ePSM BOB Data Page'!$AZ$19</definedName>
    <definedName name="BH_BOB_Med_num_members_curr" localSheetId="2" hidden="1">'[29]ePSM BOB Data Page'!$AZ$19</definedName>
    <definedName name="BH_BOB_Med_num_members_curr" localSheetId="3" hidden="1">'[29]ePSM BOB Data Page'!$AZ$19</definedName>
    <definedName name="BH_BOB_Med_num_members_curr" hidden="1">'[40]ePSM BOB Data Page'!$AZ$19</definedName>
    <definedName name="BH_BOB_Med_office_visits_count_curr" localSheetId="1" hidden="1">'[36]ePSM BOB Data Page'!$BR$11</definedName>
    <definedName name="BH_BOB_Med_office_visits_count_curr" localSheetId="2" hidden="1">'[36]ePSM BOB Data Page'!$BR$11</definedName>
    <definedName name="BH_BOB_Med_office_visits_count_curr" localSheetId="3" hidden="1">'[36]ePSM BOB Data Page'!$BR$11</definedName>
    <definedName name="BH_BOB_Med_office_visits_count_curr" hidden="1">'[37]ePSM BOB Data Page'!$BR$11</definedName>
    <definedName name="BH_BOB_Med_outpatient_visits_curr" localSheetId="1" hidden="1">'[36]ePSM BOB Data Page'!$BR$25</definedName>
    <definedName name="BH_BOB_Med_outpatient_visits_curr" localSheetId="2" hidden="1">'[36]ePSM BOB Data Page'!$BR$25</definedName>
    <definedName name="BH_BOB_Med_outpatient_visits_curr" localSheetId="3" hidden="1">'[36]ePSM BOB Data Page'!$BR$25</definedName>
    <definedName name="BH_BOB_Med_outpatient_visits_curr" hidden="1">'[37]ePSM BOB Data Page'!$BR$25</definedName>
    <definedName name="BH_BOB_Med_paid_amt_above_threshold_curr" localSheetId="1" hidden="1">'[36]ePSM BOB Data Page'!$BR$16</definedName>
    <definedName name="BH_BOB_Med_paid_amt_above_threshold_curr" localSheetId="2" hidden="1">'[36]ePSM BOB Data Page'!$BR$16</definedName>
    <definedName name="BH_BOB_Med_paid_amt_above_threshold_curr" localSheetId="3" hidden="1">'[36]ePSM BOB Data Page'!$BR$16</definedName>
    <definedName name="BH_BOB_Med_paid_amt_above_threshold_curr" hidden="1">'[37]ePSM BOB Data Page'!$BR$16</definedName>
    <definedName name="BH_BOB_Med_paid_amt_curr" localSheetId="1" hidden="1">'[36]ePSM BOB Data Page'!$BR$3</definedName>
    <definedName name="BH_BOB_Med_paid_amt_curr" localSheetId="2" hidden="1">'[36]ePSM BOB Data Page'!$BR$3</definedName>
    <definedName name="BH_BOB_Med_paid_amt_curr" localSheetId="3" hidden="1">'[36]ePSM BOB Data Page'!$BR$3</definedName>
    <definedName name="BH_BOB_Med_paid_amt_curr" hidden="1">'[37]ePSM BOB Data Page'!$BR$3</definedName>
    <definedName name="BH_BOB_Med_paid_amt_inp_treatment_center_curr" localSheetId="1" hidden="1">'[36]ePSM BOB Data Page'!$BX$3</definedName>
    <definedName name="BH_BOB_Med_paid_amt_inp_treatment_center_curr" localSheetId="2" hidden="1">'[36]ePSM BOB Data Page'!$BX$3</definedName>
    <definedName name="BH_BOB_Med_paid_amt_inp_treatment_center_curr" localSheetId="3" hidden="1">'[36]ePSM BOB Data Page'!$BX$3</definedName>
    <definedName name="BH_BOB_Med_paid_amt_inp_treatment_center_curr" hidden="1">'[37]ePSM BOB Data Page'!$BX$3</definedName>
    <definedName name="BH_BOB_Med_paid_amt_intensive_outpatient_curr" localSheetId="1" hidden="1">'[36]ePSM BOB Data Page'!$BX$6</definedName>
    <definedName name="BH_BOB_Med_paid_amt_intensive_outpatient_curr" localSheetId="2" hidden="1">'[36]ePSM BOB Data Page'!$BX$6</definedName>
    <definedName name="BH_BOB_Med_paid_amt_intensive_outpatient_curr" localSheetId="3" hidden="1">'[36]ePSM BOB Data Page'!$BX$6</definedName>
    <definedName name="BH_BOB_Med_paid_amt_intensive_outpatient_curr" hidden="1">'[37]ePSM BOB Data Page'!$BX$6</definedName>
    <definedName name="BH_BOB_Med_paid_amt_misc_bh_curr" localSheetId="1" hidden="1">'[36]ePSM BOB Data Page'!$BX$10</definedName>
    <definedName name="BH_BOB_Med_paid_amt_misc_bh_curr" localSheetId="2" hidden="1">'[36]ePSM BOB Data Page'!$BX$10</definedName>
    <definedName name="BH_BOB_Med_paid_amt_misc_bh_curr" localSheetId="3" hidden="1">'[36]ePSM BOB Data Page'!$BX$10</definedName>
    <definedName name="BH_BOB_Med_paid_amt_misc_bh_curr" hidden="1">'[37]ePSM BOB Data Page'!$BX$10</definedName>
    <definedName name="BH_BOB_Med_paid_amt_other_bh_visits_curr" localSheetId="1" hidden="1">'[36]ePSM BOB Data Page'!$BX$9</definedName>
    <definedName name="BH_BOB_Med_paid_amt_other_bh_visits_curr" localSheetId="2" hidden="1">'[36]ePSM BOB Data Page'!$BX$9</definedName>
    <definedName name="BH_BOB_Med_paid_amt_other_bh_visits_curr" localSheetId="3" hidden="1">'[36]ePSM BOB Data Page'!$BX$9</definedName>
    <definedName name="BH_BOB_Med_paid_amt_other_bh_visits_curr" hidden="1">'[37]ePSM BOB Data Page'!$BX$9</definedName>
    <definedName name="BH_BOB_Med_paid_amt_partial_hospital_program_curr" localSheetId="1" hidden="1">'[36]ePSM BOB Data Page'!$BX$5</definedName>
    <definedName name="BH_BOB_Med_paid_amt_partial_hospital_program_curr" localSheetId="2" hidden="1">'[36]ePSM BOB Data Page'!$BX$5</definedName>
    <definedName name="BH_BOB_Med_paid_amt_partial_hospital_program_curr" localSheetId="3" hidden="1">'[36]ePSM BOB Data Page'!$BX$5</definedName>
    <definedName name="BH_BOB_Med_paid_amt_partial_hospital_program_curr" hidden="1">'[37]ePSM BOB Data Page'!$BX$5</definedName>
    <definedName name="BH_BOB_Med_paid_amt_psychiatrist_visits_curr" localSheetId="1" hidden="1">'[36]ePSM BOB Data Page'!$BX$7</definedName>
    <definedName name="BH_BOB_Med_paid_amt_psychiatrist_visits_curr" localSheetId="2" hidden="1">'[36]ePSM BOB Data Page'!$BX$7</definedName>
    <definedName name="BH_BOB_Med_paid_amt_psychiatrist_visits_curr" localSheetId="3" hidden="1">'[36]ePSM BOB Data Page'!$BX$7</definedName>
    <definedName name="BH_BOB_Med_paid_amt_psychiatrist_visits_curr" hidden="1">'[37]ePSM BOB Data Page'!$BX$7</definedName>
    <definedName name="BH_BOB_Med_paid_amt_psychologist_visits_curr" localSheetId="1" hidden="1">'[36]ePSM BOB Data Page'!$BX$8</definedName>
    <definedName name="BH_BOB_Med_paid_amt_psychologist_visits_curr" localSheetId="2" hidden="1">'[36]ePSM BOB Data Page'!$BX$8</definedName>
    <definedName name="BH_BOB_Med_paid_amt_psychologist_visits_curr" localSheetId="3" hidden="1">'[36]ePSM BOB Data Page'!$BX$8</definedName>
    <definedName name="BH_BOB_Med_paid_amt_psychologist_visits_curr" hidden="1">'[37]ePSM BOB Data Page'!$BX$8</definedName>
    <definedName name="BH_BOB_Med_paid_amt_residentail_treatment_center_curr" localSheetId="1" hidden="1">'[36]ePSM BOB Data Page'!$BX$4</definedName>
    <definedName name="BH_BOB_Med_paid_amt_residentail_treatment_center_curr" localSheetId="2" hidden="1">'[36]ePSM BOB Data Page'!$BX$4</definedName>
    <definedName name="BH_BOB_Med_paid_amt_residentail_treatment_center_curr" localSheetId="3" hidden="1">'[36]ePSM BOB Data Page'!$BX$4</definedName>
    <definedName name="BH_BOB_Med_paid_amt_residentail_treatment_center_curr" hidden="1">'[37]ePSM BOB Data Page'!$BX$4</definedName>
    <definedName name="BH_BOB_Med_par_admit_count_curr" localSheetId="1" hidden="1">'[36]ePSM BOB Data Page'!$BR$17</definedName>
    <definedName name="BH_BOB_Med_par_admit_count_curr" localSheetId="2" hidden="1">'[36]ePSM BOB Data Page'!$BR$17</definedName>
    <definedName name="BH_BOB_Med_par_admit_count_curr" localSheetId="3" hidden="1">'[36]ePSM BOB Data Page'!$BR$17</definedName>
    <definedName name="BH_BOB_Med_par_admit_count_curr" hidden="1">'[37]ePSM BOB Data Page'!$BR$17</definedName>
    <definedName name="BH_BOB_Med_par_paid_amt_curr" localSheetId="1" hidden="1">'[36]ePSM BOB Data Page'!$BR$20</definedName>
    <definedName name="BH_BOB_Med_par_paid_amt_curr" localSheetId="2" hidden="1">'[36]ePSM BOB Data Page'!$BR$20</definedName>
    <definedName name="BH_BOB_Med_par_paid_amt_curr" localSheetId="3" hidden="1">'[36]ePSM BOB Data Page'!$BR$20</definedName>
    <definedName name="BH_BOB_Med_par_paid_amt_curr" hidden="1">'[37]ePSM BOB Data Page'!$BR$20</definedName>
    <definedName name="BH_BOB_Med_par_phys_office_visits_count_curr" localSheetId="1" hidden="1">'[36]ePSM BOB Data Page'!$BR$18</definedName>
    <definedName name="BH_BOB_Med_par_phys_office_visits_count_curr" localSheetId="2" hidden="1">'[36]ePSM BOB Data Page'!$BR$18</definedName>
    <definedName name="BH_BOB_Med_par_phys_office_visits_count_curr" localSheetId="3" hidden="1">'[36]ePSM BOB Data Page'!$BR$18</definedName>
    <definedName name="BH_BOB_Med_par_phys_office_visits_count_curr" hidden="1">'[37]ePSM BOB Data Page'!$BR$18</definedName>
    <definedName name="BH_BOB_Med_phys_office_visits_count_curr" localSheetId="1" hidden="1">'[36]ePSM BOB Data Page'!$BR$19</definedName>
    <definedName name="BH_BOB_Med_phys_office_visits_count_curr" localSheetId="2" hidden="1">'[36]ePSM BOB Data Page'!$BR$19</definedName>
    <definedName name="BH_BOB_Med_phys_office_visits_count_curr" localSheetId="3" hidden="1">'[36]ePSM BOB Data Page'!$BR$19</definedName>
    <definedName name="BH_BOB_Med_phys_office_visits_count_curr" hidden="1">'[37]ePSM BOB Data Page'!$BR$19</definedName>
    <definedName name="BH_BOB_Med_surgery_count_curr" localSheetId="1" hidden="1">'[36]ePSM BOB Data Page'!$BR$8</definedName>
    <definedName name="BH_BOB_Med_surgery_count_curr" localSheetId="2" hidden="1">'[36]ePSM BOB Data Page'!$BR$8</definedName>
    <definedName name="BH_BOB_Med_surgery_count_curr" localSheetId="3" hidden="1">'[36]ePSM BOB Data Page'!$BR$8</definedName>
    <definedName name="BH_BOB_Med_surgery_count_curr" hidden="1">'[37]ePSM BOB Data Page'!$BR$8</definedName>
    <definedName name="BH_BOB_Med_threshold_curr" localSheetId="1" hidden="1">'[36]ePSM BOB Data Page'!$BR$14</definedName>
    <definedName name="BH_BOB_Med_threshold_curr" localSheetId="2" hidden="1">'[36]ePSM BOB Data Page'!$BR$14</definedName>
    <definedName name="BH_BOB_Med_threshold_curr" localSheetId="3" hidden="1">'[36]ePSM BOB Data Page'!$BR$14</definedName>
    <definedName name="BH_BOB_Med_threshold_curr" hidden="1">'[37]ePSM BOB Data Page'!$BR$14</definedName>
    <definedName name="BH_BOB_Med_unknown_mem_0_19_curr" localSheetId="1" hidden="1">'[36]ePSM BOB Data Page'!$AZ$14</definedName>
    <definedName name="BH_BOB_Med_unknown_mem_0_19_curr" localSheetId="2" hidden="1">'[36]ePSM BOB Data Page'!$AZ$14</definedName>
    <definedName name="BH_BOB_Med_unknown_mem_0_19_curr" localSheetId="3" hidden="1">'[36]ePSM BOB Data Page'!$AZ$14</definedName>
    <definedName name="BH_BOB_Med_unknown_mem_0_19_curr" hidden="1">'[37]ePSM BOB Data Page'!$AZ$14</definedName>
    <definedName name="BH_BOB_Med_unknown_mem_20_44_curr" localSheetId="1" hidden="1">'[36]ePSM BOB Data Page'!$AZ$15</definedName>
    <definedName name="BH_BOB_Med_unknown_mem_20_44_curr" localSheetId="2" hidden="1">'[36]ePSM BOB Data Page'!$AZ$15</definedName>
    <definedName name="BH_BOB_Med_unknown_mem_20_44_curr" localSheetId="3" hidden="1">'[36]ePSM BOB Data Page'!$AZ$15</definedName>
    <definedName name="BH_BOB_Med_unknown_mem_20_44_curr" hidden="1">'[37]ePSM BOB Data Page'!$AZ$15</definedName>
    <definedName name="BH_BOB_Med_unknown_mem_45_64_curr" localSheetId="1" hidden="1">'[36]ePSM BOB Data Page'!$AZ$16</definedName>
    <definedName name="BH_BOB_Med_unknown_mem_45_64_curr" localSheetId="2" hidden="1">'[36]ePSM BOB Data Page'!$AZ$16</definedName>
    <definedName name="BH_BOB_Med_unknown_mem_45_64_curr" localSheetId="3" hidden="1">'[36]ePSM BOB Data Page'!$AZ$16</definedName>
    <definedName name="BH_BOB_Med_unknown_mem_45_64_curr" hidden="1">'[37]ePSM BOB Data Page'!$AZ$16</definedName>
    <definedName name="BH_BOB_Med_unknown_mem_65_over_curr" localSheetId="1" hidden="1">'[36]ePSM BOB Data Page'!$AZ$17</definedName>
    <definedName name="BH_BOB_Med_unknown_mem_65_over_curr" localSheetId="2" hidden="1">'[36]ePSM BOB Data Page'!$AZ$17</definedName>
    <definedName name="BH_BOB_Med_unknown_mem_65_over_curr" localSheetId="3" hidden="1">'[36]ePSM BOB Data Page'!$AZ$17</definedName>
    <definedName name="BH_BOB_Med_unknown_mem_65_over_curr" hidden="1">'[37]ePSM BOB Data Page'!$AZ$17</definedName>
    <definedName name="BH_BOB_Med_unknown_members_curr" localSheetId="1" hidden="1">'[36]ePSM BOB Data Page'!$AZ$18</definedName>
    <definedName name="BH_BOB_Med_unknown_members_curr" localSheetId="2" hidden="1">'[36]ePSM BOB Data Page'!$AZ$18</definedName>
    <definedName name="BH_BOB_Med_unknown_members_curr" localSheetId="3" hidden="1">'[36]ePSM BOB Data Page'!$AZ$18</definedName>
    <definedName name="BH_BOB_Med_unknown_members_curr" hidden="1">'[37]ePSM BOB Data Page'!$AZ$18</definedName>
    <definedName name="BH_BOB_num_brand_multisource_claims_curr" localSheetId="1" hidden="1">'[36]ePSM BOB Data Page'!$BL$8</definedName>
    <definedName name="BH_BOB_num_brand_multisource_claims_curr" localSheetId="2" hidden="1">'[36]ePSM BOB Data Page'!$BL$8</definedName>
    <definedName name="BH_BOB_num_brand_multisource_claims_curr" localSheetId="3" hidden="1">'[36]ePSM BOB Data Page'!$BL$8</definedName>
    <definedName name="BH_BOB_num_brand_multisource_claims_curr" hidden="1">'[37]ePSM BOB Data Page'!$BL$8</definedName>
    <definedName name="BH_BOB_num_brand_singlesource_claims_curr" localSheetId="1" hidden="1">'[36]ePSM BOB Data Page'!$BL$6</definedName>
    <definedName name="BH_BOB_num_brand_singlesource_claims_curr" localSheetId="2" hidden="1">'[36]ePSM BOB Data Page'!$BL$6</definedName>
    <definedName name="BH_BOB_num_brand_singlesource_claims_curr" localSheetId="3" hidden="1">'[36]ePSM BOB Data Page'!$BL$6</definedName>
    <definedName name="BH_BOB_num_brand_singlesource_claims_curr" hidden="1">'[37]ePSM BOB Data Page'!$BL$6</definedName>
    <definedName name="BH_BOB_num_claims_curr" localSheetId="1" hidden="1">'[36]ePSM BOB Data Page'!$BL$4</definedName>
    <definedName name="BH_BOB_num_claims_curr" localSheetId="2" hidden="1">'[36]ePSM BOB Data Page'!$BL$4</definedName>
    <definedName name="BH_BOB_num_claims_curr" localSheetId="3" hidden="1">'[36]ePSM BOB Data Page'!$BL$4</definedName>
    <definedName name="BH_BOB_num_claims_curr" hidden="1">'[37]ePSM BOB Data Page'!$BL$4</definedName>
    <definedName name="BH_BOB_num_cross_brand_claims_curr" localSheetId="1" hidden="1">'[36]ePSM BOB Data Page'!$BL$10</definedName>
    <definedName name="BH_BOB_num_cross_brand_claims_curr" localSheetId="2" hidden="1">'[36]ePSM BOB Data Page'!$BL$10</definedName>
    <definedName name="BH_BOB_num_cross_brand_claims_curr" localSheetId="3" hidden="1">'[36]ePSM BOB Data Page'!$BL$10</definedName>
    <definedName name="BH_BOB_num_cross_brand_claims_curr" hidden="1">'[37]ePSM BOB Data Page'!$BL$10</definedName>
    <definedName name="BH_BOB_num_formulary_claims_curr" localSheetId="1" hidden="1">'[36]ePSM BOB Data Page'!$BL$16</definedName>
    <definedName name="BH_BOB_num_formulary_claims_curr" localSheetId="2" hidden="1">'[36]ePSM BOB Data Page'!$BL$16</definedName>
    <definedName name="BH_BOB_num_formulary_claims_curr" localSheetId="3" hidden="1">'[36]ePSM BOB Data Page'!$BL$16</definedName>
    <definedName name="BH_BOB_num_formulary_claims_curr" hidden="1">'[37]ePSM BOB Data Page'!$BL$16</definedName>
    <definedName name="BH_BOB_num_generic_claims_curr" localSheetId="1" hidden="1">'[36]ePSM BOB Data Page'!$BL$12</definedName>
    <definedName name="BH_BOB_num_generic_claims_curr" localSheetId="2" hidden="1">'[36]ePSM BOB Data Page'!$BL$12</definedName>
    <definedName name="BH_BOB_num_generic_claims_curr" localSheetId="3" hidden="1">'[36]ePSM BOB Data Page'!$BL$12</definedName>
    <definedName name="BH_BOB_num_generic_claims_curr" hidden="1">'[37]ePSM BOB Data Page'!$BL$12</definedName>
    <definedName name="BH_BOB_num_non_formulary_claims_curr" localSheetId="1" hidden="1">'[36]ePSM BOB Data Page'!$BL$18</definedName>
    <definedName name="BH_BOB_num_non_formulary_claims_curr" localSheetId="2" hidden="1">'[36]ePSM BOB Data Page'!$BL$18</definedName>
    <definedName name="BH_BOB_num_non_formulary_claims_curr" localSheetId="3" hidden="1">'[36]ePSM BOB Data Page'!$BL$18</definedName>
    <definedName name="BH_BOB_num_non_formulary_claims_curr" hidden="1">'[37]ePSM BOB Data Page'!$BL$18</definedName>
    <definedName name="BH_BOB_num_other_generic_claims_curr" localSheetId="1" hidden="1">'[36]ePSM BOB Data Page'!$BL$14</definedName>
    <definedName name="BH_BOB_num_other_generic_claims_curr" localSheetId="2" hidden="1">'[36]ePSM BOB Data Page'!$BL$14</definedName>
    <definedName name="BH_BOB_num_other_generic_claims_curr" localSheetId="3" hidden="1">'[36]ePSM BOB Data Page'!$BL$14</definedName>
    <definedName name="BH_BOB_num_other_generic_claims_curr" hidden="1">'[37]ePSM BOB Data Page'!$BL$14</definedName>
    <definedName name="BH_BOB_num_util_members_curr" localSheetId="1" hidden="1">'[36]ePSM BOB Data Page'!$BL$3</definedName>
    <definedName name="BH_BOB_num_util_members_curr" localSheetId="2" hidden="1">'[36]ePSM BOB Data Page'!$BL$3</definedName>
    <definedName name="BH_BOB_num_util_members_curr" localSheetId="3" hidden="1">'[36]ePSM BOB Data Page'!$BL$3</definedName>
    <definedName name="BH_BOB_num_util_members_curr" hidden="1">'[37]ePSM BOB Data Page'!$BL$3</definedName>
    <definedName name="BH_BOB_Rx_avg_age_members_curr" localSheetId="1" hidden="1">'[36]ePSM BOB Data Page'!$BF$20</definedName>
    <definedName name="BH_BOB_Rx_avg_age_members_curr" localSheetId="2" hidden="1">'[36]ePSM BOB Data Page'!$BF$20</definedName>
    <definedName name="BH_BOB_Rx_avg_age_members_curr" localSheetId="3" hidden="1">'[36]ePSM BOB Data Page'!$BF$20</definedName>
    <definedName name="BH_BOB_Rx_avg_age_members_curr" hidden="1">'[37]ePSM BOB Data Page'!$BF$20</definedName>
    <definedName name="BH_BOB_Rx_female_mem_0_19_curr" localSheetId="1" hidden="1">'[36]ePSM BOB Data Page'!$BF$3</definedName>
    <definedName name="BH_BOB_Rx_female_mem_0_19_curr" localSheetId="2" hidden="1">'[36]ePSM BOB Data Page'!$BF$3</definedName>
    <definedName name="BH_BOB_Rx_female_mem_0_19_curr" localSheetId="3" hidden="1">'[36]ePSM BOB Data Page'!$BF$3</definedName>
    <definedName name="BH_BOB_Rx_female_mem_0_19_curr" hidden="1">'[37]ePSM BOB Data Page'!$BF$3</definedName>
    <definedName name="BH_BOB_Rx_female_mem_20_44_curr" localSheetId="1" hidden="1">'[36]ePSM BOB Data Page'!$BF$4</definedName>
    <definedName name="BH_BOB_Rx_female_mem_20_44_curr" localSheetId="2" hidden="1">'[36]ePSM BOB Data Page'!$BF$4</definedName>
    <definedName name="BH_BOB_Rx_female_mem_20_44_curr" localSheetId="3" hidden="1">'[36]ePSM BOB Data Page'!$BF$4</definedName>
    <definedName name="BH_BOB_Rx_female_mem_20_44_curr" hidden="1">'[37]ePSM BOB Data Page'!$BF$4</definedName>
    <definedName name="BH_BOB_Rx_female_mem_45_64_curr" localSheetId="1" hidden="1">'[36]ePSM BOB Data Page'!$BF$5</definedName>
    <definedName name="BH_BOB_Rx_female_mem_45_64_curr" localSheetId="2" hidden="1">'[36]ePSM BOB Data Page'!$BF$5</definedName>
    <definedName name="BH_BOB_Rx_female_mem_45_64_curr" localSheetId="3" hidden="1">'[36]ePSM BOB Data Page'!$BF$5</definedName>
    <definedName name="BH_BOB_Rx_female_mem_45_64_curr" hidden="1">'[37]ePSM BOB Data Page'!$BF$5</definedName>
    <definedName name="BH_BOB_Rx_female_mem_65_over_curr" localSheetId="1" hidden="1">'[36]ePSM BOB Data Page'!$BF$6</definedName>
    <definedName name="BH_BOB_Rx_female_mem_65_over_curr" localSheetId="2" hidden="1">'[36]ePSM BOB Data Page'!$BF$6</definedName>
    <definedName name="BH_BOB_Rx_female_mem_65_over_curr" localSheetId="3" hidden="1">'[36]ePSM BOB Data Page'!$BF$6</definedName>
    <definedName name="BH_BOB_Rx_female_mem_65_over_curr" hidden="1">'[37]ePSM BOB Data Page'!$BF$6</definedName>
    <definedName name="BH_BOB_Rx_female_members_curr" localSheetId="1" hidden="1">'[36]ePSM BOB Data Page'!$BF$7</definedName>
    <definedName name="BH_BOB_Rx_female_members_curr" localSheetId="2" hidden="1">'[36]ePSM BOB Data Page'!$BF$7</definedName>
    <definedName name="BH_BOB_Rx_female_members_curr" localSheetId="3" hidden="1">'[36]ePSM BOB Data Page'!$BF$7</definedName>
    <definedName name="BH_BOB_Rx_female_members_curr" hidden="1">'[37]ePSM BOB Data Page'!$BF$7</definedName>
    <definedName name="BH_BOB_Rx_male_mem_0_19_curr" localSheetId="1" hidden="1">'[36]ePSM BOB Data Page'!$BF$8</definedName>
    <definedName name="BH_BOB_Rx_male_mem_0_19_curr" localSheetId="2" hidden="1">'[36]ePSM BOB Data Page'!$BF$8</definedName>
    <definedName name="BH_BOB_Rx_male_mem_0_19_curr" localSheetId="3" hidden="1">'[36]ePSM BOB Data Page'!$BF$8</definedName>
    <definedName name="BH_BOB_Rx_male_mem_0_19_curr" hidden="1">'[37]ePSM BOB Data Page'!$BF$8</definedName>
    <definedName name="BH_BOB_Rx_male_mem_20_44_curr" localSheetId="1" hidden="1">'[36]ePSM BOB Data Page'!$BF$9</definedName>
    <definedName name="BH_BOB_Rx_male_mem_20_44_curr" localSheetId="2" hidden="1">'[36]ePSM BOB Data Page'!$BF$9</definedName>
    <definedName name="BH_BOB_Rx_male_mem_20_44_curr" localSheetId="3" hidden="1">'[36]ePSM BOB Data Page'!$BF$9</definedName>
    <definedName name="BH_BOB_Rx_male_mem_20_44_curr" hidden="1">'[37]ePSM BOB Data Page'!$BF$9</definedName>
    <definedName name="BH_BOB_Rx_male_mem_45_64_curr" localSheetId="1" hidden="1">'[36]ePSM BOB Data Page'!$BF$10</definedName>
    <definedName name="BH_BOB_Rx_male_mem_45_64_curr" localSheetId="2" hidden="1">'[36]ePSM BOB Data Page'!$BF$10</definedName>
    <definedName name="BH_BOB_Rx_male_mem_45_64_curr" localSheetId="3" hidden="1">'[36]ePSM BOB Data Page'!$BF$10</definedName>
    <definedName name="BH_BOB_Rx_male_mem_45_64_curr" hidden="1">'[37]ePSM BOB Data Page'!$BF$10</definedName>
    <definedName name="BH_BOB_Rx_male_mem_65_over_curr" localSheetId="1" hidden="1">'[36]ePSM BOB Data Page'!$BF$11</definedName>
    <definedName name="BH_BOB_Rx_male_mem_65_over_curr" localSheetId="2" hidden="1">'[36]ePSM BOB Data Page'!$BF$11</definedName>
    <definedName name="BH_BOB_Rx_male_mem_65_over_curr" localSheetId="3" hidden="1">'[36]ePSM BOB Data Page'!$BF$11</definedName>
    <definedName name="BH_BOB_Rx_male_mem_65_over_curr" hidden="1">'[37]ePSM BOB Data Page'!$BF$11</definedName>
    <definedName name="BH_BOB_Rx_male_members_curr" localSheetId="1" hidden="1">'[36]ePSM BOB Data Page'!$BF$12</definedName>
    <definedName name="BH_BOB_Rx_male_members_curr" localSheetId="2" hidden="1">'[36]ePSM BOB Data Page'!$BF$12</definedName>
    <definedName name="BH_BOB_Rx_male_members_curr" localSheetId="3" hidden="1">'[36]ePSM BOB Data Page'!$BF$12</definedName>
    <definedName name="BH_BOB_Rx_male_members_curr" hidden="1">'[37]ePSM BOB Data Page'!$BF$12</definedName>
    <definedName name="BH_BOB_Rx_months_curr" localSheetId="1" hidden="1">'[36]ePSM BOB Data Page'!$BF$21</definedName>
    <definedName name="BH_BOB_Rx_months_curr" localSheetId="2" hidden="1">'[36]ePSM BOB Data Page'!$BF$21</definedName>
    <definedName name="BH_BOB_Rx_months_curr" localSheetId="3" hidden="1">'[36]ePSM BOB Data Page'!$BF$21</definedName>
    <definedName name="BH_BOB_Rx_months_curr" hidden="1">'[37]ePSM BOB Data Page'!$BF$21</definedName>
    <definedName name="BH_BOB_Rx_num_employees_curr" localSheetId="1" hidden="1">'[36]ePSM BOB Data Page'!$BF$19</definedName>
    <definedName name="BH_BOB_Rx_num_employees_curr" localSheetId="2" hidden="1">'[36]ePSM BOB Data Page'!$BF$19</definedName>
    <definedName name="BH_BOB_Rx_num_employees_curr" localSheetId="3" hidden="1">'[36]ePSM BOB Data Page'!$BF$19</definedName>
    <definedName name="BH_BOB_Rx_num_employees_curr" hidden="1">'[37]ePSM BOB Data Page'!$BF$19</definedName>
    <definedName name="BH_BOB_Rx_num_members_curr" localSheetId="1" hidden="1">'[29]ePSM BOB Data Page'!$BC$18</definedName>
    <definedName name="BH_BOB_Rx_num_members_curr" localSheetId="2" hidden="1">'[29]ePSM BOB Data Page'!$BC$18</definedName>
    <definedName name="BH_BOB_Rx_num_members_curr" localSheetId="3" hidden="1">'[29]ePSM BOB Data Page'!$BC$18</definedName>
    <definedName name="BH_BOB_Rx_num_members_curr" hidden="1">'[40]ePSM BOB Data Page'!$BC$18</definedName>
    <definedName name="BH_BOB_Rx_unknown_mem_0_19_curr" localSheetId="1" hidden="1">'[36]ePSM BOB Data Page'!$BF$13</definedName>
    <definedName name="BH_BOB_Rx_unknown_mem_0_19_curr" localSheetId="2" hidden="1">'[36]ePSM BOB Data Page'!$BF$13</definedName>
    <definedName name="BH_BOB_Rx_unknown_mem_0_19_curr" localSheetId="3" hidden="1">'[36]ePSM BOB Data Page'!$BF$13</definedName>
    <definedName name="BH_BOB_Rx_unknown_mem_0_19_curr" hidden="1">'[37]ePSM BOB Data Page'!$BF$13</definedName>
    <definedName name="BH_BOB_Rx_unknown_mem_20_44_curr" localSheetId="1" hidden="1">'[36]ePSM BOB Data Page'!$BF$14</definedName>
    <definedName name="BH_BOB_Rx_unknown_mem_20_44_curr" localSheetId="2" hidden="1">'[36]ePSM BOB Data Page'!$BF$14</definedName>
    <definedName name="BH_BOB_Rx_unknown_mem_20_44_curr" localSheetId="3" hidden="1">'[36]ePSM BOB Data Page'!$BF$14</definedName>
    <definedName name="BH_BOB_Rx_unknown_mem_20_44_curr" hidden="1">'[37]ePSM BOB Data Page'!$BF$14</definedName>
    <definedName name="BH_BOB_Rx_unknown_mem_45_64_curr" localSheetId="1" hidden="1">'[36]ePSM BOB Data Page'!$BF$15</definedName>
    <definedName name="BH_BOB_Rx_unknown_mem_45_64_curr" localSheetId="2" hidden="1">'[36]ePSM BOB Data Page'!$BF$15</definedName>
    <definedName name="BH_BOB_Rx_unknown_mem_45_64_curr" localSheetId="3" hidden="1">'[36]ePSM BOB Data Page'!$BF$15</definedName>
    <definedName name="BH_BOB_Rx_unknown_mem_45_64_curr" hidden="1">'[37]ePSM BOB Data Page'!$BF$15</definedName>
    <definedName name="BH_BOB_Rx_unknown_mem_65_over_curr" localSheetId="1" hidden="1">'[36]ePSM BOB Data Page'!$BF$16</definedName>
    <definedName name="BH_BOB_Rx_unknown_mem_65_over_curr" localSheetId="2" hidden="1">'[36]ePSM BOB Data Page'!$BF$16</definedName>
    <definedName name="BH_BOB_Rx_unknown_mem_65_over_curr" localSheetId="3" hidden="1">'[36]ePSM BOB Data Page'!$BF$16</definedName>
    <definedName name="BH_BOB_Rx_unknown_mem_65_over_curr" hidden="1">'[37]ePSM BOB Data Page'!$BF$16</definedName>
    <definedName name="BH_BOB_Rx_unknown_members_curr" localSheetId="1" hidden="1">'[36]ePSM BOB Data Page'!$BF$17</definedName>
    <definedName name="BH_BOB_Rx_unknown_members_curr" localSheetId="2" hidden="1">'[36]ePSM BOB Data Page'!$BF$17</definedName>
    <definedName name="BH_BOB_Rx_unknown_members_curr" localSheetId="3" hidden="1">'[36]ePSM BOB Data Page'!$BF$17</definedName>
    <definedName name="BH_BOB_Rx_unknown_members_curr" hidden="1">'[37]ePSM BOB Data Page'!$BF$17</definedName>
    <definedName name="BH_BOB_sum_brand_multisource_paid_amt_curr" localSheetId="1" hidden="1">'[36]ePSM BOB Data Page'!$BL$9</definedName>
    <definedName name="BH_BOB_sum_brand_multisource_paid_amt_curr" localSheetId="2" hidden="1">'[36]ePSM BOB Data Page'!$BL$9</definedName>
    <definedName name="BH_BOB_sum_brand_multisource_paid_amt_curr" localSheetId="3" hidden="1">'[36]ePSM BOB Data Page'!$BL$9</definedName>
    <definedName name="BH_BOB_sum_brand_multisource_paid_amt_curr" hidden="1">'[37]ePSM BOB Data Page'!$BL$9</definedName>
    <definedName name="BH_BOB_sum_brand_singlesource_paid_amt_curr" localSheetId="1" hidden="1">'[36]ePSM BOB Data Page'!$BL$7</definedName>
    <definedName name="BH_BOB_sum_brand_singlesource_paid_amt_curr" localSheetId="2" hidden="1">'[36]ePSM BOB Data Page'!$BL$7</definedName>
    <definedName name="BH_BOB_sum_brand_singlesource_paid_amt_curr" localSheetId="3" hidden="1">'[36]ePSM BOB Data Page'!$BL$7</definedName>
    <definedName name="BH_BOB_sum_brand_singlesource_paid_amt_curr" hidden="1">'[37]ePSM BOB Data Page'!$BL$7</definedName>
    <definedName name="BH_BOB_sum_cross_brand_paid_amt_curr" localSheetId="1" hidden="1">'[36]ePSM BOB Data Page'!$BL$11</definedName>
    <definedName name="BH_BOB_sum_cross_brand_paid_amt_curr" localSheetId="2" hidden="1">'[36]ePSM BOB Data Page'!$BL$11</definedName>
    <definedName name="BH_BOB_sum_cross_brand_paid_amt_curr" localSheetId="3" hidden="1">'[36]ePSM BOB Data Page'!$BL$11</definedName>
    <definedName name="BH_BOB_sum_cross_brand_paid_amt_curr" hidden="1">'[37]ePSM BOB Data Page'!$BL$11</definedName>
    <definedName name="BH_BOB_sum_formulary_paid_amt_curr" localSheetId="1" hidden="1">'[36]ePSM BOB Data Page'!$BL$17</definedName>
    <definedName name="BH_BOB_sum_formulary_paid_amt_curr" localSheetId="2" hidden="1">'[36]ePSM BOB Data Page'!$BL$17</definedName>
    <definedName name="BH_BOB_sum_formulary_paid_amt_curr" localSheetId="3" hidden="1">'[36]ePSM BOB Data Page'!$BL$17</definedName>
    <definedName name="BH_BOB_sum_formulary_paid_amt_curr" hidden="1">'[37]ePSM BOB Data Page'!$BL$17</definedName>
    <definedName name="BH_BOB_sum_generic_paid_amt_curr" localSheetId="1" hidden="1">'[36]ePSM BOB Data Page'!$BL$13</definedName>
    <definedName name="BH_BOB_sum_generic_paid_amt_curr" localSheetId="2" hidden="1">'[36]ePSM BOB Data Page'!$BL$13</definedName>
    <definedName name="BH_BOB_sum_generic_paid_amt_curr" localSheetId="3" hidden="1">'[36]ePSM BOB Data Page'!$BL$13</definedName>
    <definedName name="BH_BOB_sum_generic_paid_amt_curr" hidden="1">'[37]ePSM BOB Data Page'!$BL$13</definedName>
    <definedName name="BH_BOB_sum_non_formulary_paid_amt_curr" localSheetId="1" hidden="1">'[36]ePSM BOB Data Page'!$BL$19</definedName>
    <definedName name="BH_BOB_sum_non_formulary_paid_amt_curr" localSheetId="2" hidden="1">'[36]ePSM BOB Data Page'!$BL$19</definedName>
    <definedName name="BH_BOB_sum_non_formulary_paid_amt_curr" localSheetId="3" hidden="1">'[36]ePSM BOB Data Page'!$BL$19</definedName>
    <definedName name="BH_BOB_sum_non_formulary_paid_amt_curr" hidden="1">'[37]ePSM BOB Data Page'!$BL$19</definedName>
    <definedName name="BH_BOB_sum_other_generic_paid_amt_curr" localSheetId="1" hidden="1">'[36]ePSM BOB Data Page'!$BL$15</definedName>
    <definedName name="BH_BOB_sum_other_generic_paid_amt_curr" localSheetId="2" hidden="1">'[36]ePSM BOB Data Page'!$BL$15</definedName>
    <definedName name="BH_BOB_sum_other_generic_paid_amt_curr" localSheetId="3" hidden="1">'[36]ePSM BOB Data Page'!$BL$15</definedName>
    <definedName name="BH_BOB_sum_other_generic_paid_amt_curr" hidden="1">'[37]ePSM BOB Data Page'!$BL$15</definedName>
    <definedName name="BH_BOB_sum_paid_curr" localSheetId="1" hidden="1">'[36]ePSM BOB Data Page'!$BL$5</definedName>
    <definedName name="BH_BOB_sum_paid_curr" localSheetId="2" hidden="1">'[36]ePSM BOB Data Page'!$BL$5</definedName>
    <definedName name="BH_BOB_sum_paid_curr" localSheetId="3" hidden="1">'[36]ePSM BOB Data Page'!$BL$5</definedName>
    <definedName name="BH_BOB_sum_paid_curr" hidden="1">'[37]ePSM BOB Data Page'!$BL$5</definedName>
    <definedName name="BH_Med_billed_amt_inp_treatment_center_curr" localSheetId="1" hidden="1">'[36]ePSM Medical Data Page'!$EC$4</definedName>
    <definedName name="BH_Med_billed_amt_inp_treatment_center_curr" localSheetId="2" hidden="1">'[36]ePSM Medical Data Page'!$EC$4</definedName>
    <definedName name="BH_Med_billed_amt_inp_treatment_center_curr" localSheetId="3" hidden="1">'[36]ePSM Medical Data Page'!$EC$4</definedName>
    <definedName name="BH_Med_billed_amt_inp_treatment_center_curr" hidden="1">'[37]ePSM Medical Data Page'!$EC$4</definedName>
    <definedName name="BH_Med_billed_amt_inp_treatment_center_prior" localSheetId="1" hidden="1">'[36]ePSM Medical Data Page'!$EF$4</definedName>
    <definedName name="BH_Med_billed_amt_inp_treatment_center_prior" localSheetId="2" hidden="1">'[36]ePSM Medical Data Page'!$EF$4</definedName>
    <definedName name="BH_Med_billed_amt_inp_treatment_center_prior" localSheetId="3" hidden="1">'[36]ePSM Medical Data Page'!$EF$4</definedName>
    <definedName name="BH_Med_billed_amt_inp_treatment_center_prior" hidden="1">'[37]ePSM Medical Data Page'!$EF$4</definedName>
    <definedName name="BH_Med_billed_amt_intensive_outpatient_curr" localSheetId="1" hidden="1">'[36]ePSM Medical Data Page'!$EC$13</definedName>
    <definedName name="BH_Med_billed_amt_intensive_outpatient_curr" localSheetId="2" hidden="1">'[36]ePSM Medical Data Page'!$EC$13</definedName>
    <definedName name="BH_Med_billed_amt_intensive_outpatient_curr" localSheetId="3" hidden="1">'[36]ePSM Medical Data Page'!$EC$13</definedName>
    <definedName name="BH_Med_billed_amt_intensive_outpatient_curr" hidden="1">'[37]ePSM Medical Data Page'!$EC$13</definedName>
    <definedName name="BH_Med_billed_amt_intensive_outpatient_prior" localSheetId="1" hidden="1">'[36]ePSM Medical Data Page'!$EF$13</definedName>
    <definedName name="BH_Med_billed_amt_intensive_outpatient_prior" localSheetId="2" hidden="1">'[36]ePSM Medical Data Page'!$EF$13</definedName>
    <definedName name="BH_Med_billed_amt_intensive_outpatient_prior" localSheetId="3" hidden="1">'[36]ePSM Medical Data Page'!$EF$13</definedName>
    <definedName name="BH_Med_billed_amt_intensive_outpatient_prior" hidden="1">'[37]ePSM Medical Data Page'!$EF$13</definedName>
    <definedName name="BH_Med_billed_amt_misc_bh_curr" localSheetId="1" hidden="1">'[36]ePSM Medical Data Page'!$EC$25</definedName>
    <definedName name="BH_Med_billed_amt_misc_bh_curr" localSheetId="2" hidden="1">'[36]ePSM Medical Data Page'!$EC$25</definedName>
    <definedName name="BH_Med_billed_amt_misc_bh_curr" localSheetId="3" hidden="1">'[36]ePSM Medical Data Page'!$EC$25</definedName>
    <definedName name="BH_Med_billed_amt_misc_bh_curr" hidden="1">'[37]ePSM Medical Data Page'!$EC$25</definedName>
    <definedName name="BH_Med_billed_amt_misc_bh_prior" localSheetId="1" hidden="1">'[36]ePSM Medical Data Page'!$EF$25</definedName>
    <definedName name="BH_Med_billed_amt_misc_bh_prior" localSheetId="2" hidden="1">'[36]ePSM Medical Data Page'!$EF$25</definedName>
    <definedName name="BH_Med_billed_amt_misc_bh_prior" localSheetId="3" hidden="1">'[36]ePSM Medical Data Page'!$EF$25</definedName>
    <definedName name="BH_Med_billed_amt_misc_bh_prior" hidden="1">'[37]ePSM Medical Data Page'!$EF$25</definedName>
    <definedName name="BH_Med_billed_amt_other_bh_visits_curr" localSheetId="1" hidden="1">'[36]ePSM Medical Data Page'!$EC$22</definedName>
    <definedName name="BH_Med_billed_amt_other_bh_visits_curr" localSheetId="2" hidden="1">'[36]ePSM Medical Data Page'!$EC$22</definedName>
    <definedName name="BH_Med_billed_amt_other_bh_visits_curr" localSheetId="3" hidden="1">'[36]ePSM Medical Data Page'!$EC$22</definedName>
    <definedName name="BH_Med_billed_amt_other_bh_visits_curr" hidden="1">'[37]ePSM Medical Data Page'!$EC$22</definedName>
    <definedName name="BH_Med_billed_amt_other_bh_visits_prior" localSheetId="1" hidden="1">'[36]ePSM Medical Data Page'!$EF$22</definedName>
    <definedName name="BH_Med_billed_amt_other_bh_visits_prior" localSheetId="2" hidden="1">'[36]ePSM Medical Data Page'!$EF$22</definedName>
    <definedName name="BH_Med_billed_amt_other_bh_visits_prior" localSheetId="3" hidden="1">'[36]ePSM Medical Data Page'!$EF$22</definedName>
    <definedName name="BH_Med_billed_amt_other_bh_visits_prior" hidden="1">'[37]ePSM Medical Data Page'!$EF$22</definedName>
    <definedName name="BH_Med_billed_amt_partial_hospital_program_curr" localSheetId="1" hidden="1">'[36]ePSM Medical Data Page'!$EC$10</definedName>
    <definedName name="BH_Med_billed_amt_partial_hospital_program_curr" localSheetId="2" hidden="1">'[36]ePSM Medical Data Page'!$EC$10</definedName>
    <definedName name="BH_Med_billed_amt_partial_hospital_program_curr" localSheetId="3" hidden="1">'[36]ePSM Medical Data Page'!$EC$10</definedName>
    <definedName name="BH_Med_billed_amt_partial_hospital_program_curr" hidden="1">'[37]ePSM Medical Data Page'!$EC$10</definedName>
    <definedName name="BH_Med_billed_amt_partial_hospital_program_prior" localSheetId="1" hidden="1">'[36]ePSM Medical Data Page'!$EF$10</definedName>
    <definedName name="BH_Med_billed_amt_partial_hospital_program_prior" localSheetId="2" hidden="1">'[36]ePSM Medical Data Page'!$EF$10</definedName>
    <definedName name="BH_Med_billed_amt_partial_hospital_program_prior" localSheetId="3" hidden="1">'[36]ePSM Medical Data Page'!$EF$10</definedName>
    <definedName name="BH_Med_billed_amt_partial_hospital_program_prior" hidden="1">'[37]ePSM Medical Data Page'!$EF$10</definedName>
    <definedName name="BH_Med_billed_amt_psychiatrist_visits_curr" localSheetId="1" hidden="1">'[36]ePSM Medical Data Page'!$EC$16</definedName>
    <definedName name="BH_Med_billed_amt_psychiatrist_visits_curr" localSheetId="2" hidden="1">'[36]ePSM Medical Data Page'!$EC$16</definedName>
    <definedName name="BH_Med_billed_amt_psychiatrist_visits_curr" localSheetId="3" hidden="1">'[36]ePSM Medical Data Page'!$EC$16</definedName>
    <definedName name="BH_Med_billed_amt_psychiatrist_visits_curr" hidden="1">'[37]ePSM Medical Data Page'!$EC$16</definedName>
    <definedName name="BH_Med_billed_amt_psychiatrist_visits_prior" localSheetId="1" hidden="1">'[36]ePSM Medical Data Page'!$EF$16</definedName>
    <definedName name="BH_Med_billed_amt_psychiatrist_visits_prior" localSheetId="2" hidden="1">'[36]ePSM Medical Data Page'!$EF$16</definedName>
    <definedName name="BH_Med_billed_amt_psychiatrist_visits_prior" localSheetId="3" hidden="1">'[36]ePSM Medical Data Page'!$EF$16</definedName>
    <definedName name="BH_Med_billed_amt_psychiatrist_visits_prior" hidden="1">'[37]ePSM Medical Data Page'!$EF$16</definedName>
    <definedName name="BH_Med_billed_amt_psychologist_visits_curr" localSheetId="1" hidden="1">'[36]ePSM Medical Data Page'!$EC$19</definedName>
    <definedName name="BH_Med_billed_amt_psychologist_visits_curr" localSheetId="2" hidden="1">'[36]ePSM Medical Data Page'!$EC$19</definedName>
    <definedName name="BH_Med_billed_amt_psychologist_visits_curr" localSheetId="3" hidden="1">'[36]ePSM Medical Data Page'!$EC$19</definedName>
    <definedName name="BH_Med_billed_amt_psychologist_visits_curr" hidden="1">'[37]ePSM Medical Data Page'!$EC$19</definedName>
    <definedName name="BH_Med_billed_amt_psychologist_visits_prior" localSheetId="1" hidden="1">'[36]ePSM Medical Data Page'!$EF$19</definedName>
    <definedName name="BH_Med_billed_amt_psychologist_visits_prior" localSheetId="2" hidden="1">'[36]ePSM Medical Data Page'!$EF$19</definedName>
    <definedName name="BH_Med_billed_amt_psychologist_visits_prior" localSheetId="3" hidden="1">'[36]ePSM Medical Data Page'!$EF$19</definedName>
    <definedName name="BH_Med_billed_amt_psychologist_visits_prior" hidden="1">'[37]ePSM Medical Data Page'!$EF$19</definedName>
    <definedName name="BH_Med_billed_amt_residentail_treatment_center_curr" localSheetId="1" hidden="1">'[36]ePSM Medical Data Page'!$EC$7</definedName>
    <definedName name="BH_Med_billed_amt_residentail_treatment_center_curr" localSheetId="2" hidden="1">'[36]ePSM Medical Data Page'!$EC$7</definedName>
    <definedName name="BH_Med_billed_amt_residentail_treatment_center_curr" localSheetId="3" hidden="1">'[36]ePSM Medical Data Page'!$EC$7</definedName>
    <definedName name="BH_Med_billed_amt_residentail_treatment_center_curr" hidden="1">'[37]ePSM Medical Data Page'!$EC$7</definedName>
    <definedName name="BH_Med_billed_amt_residentail_treatment_center_prior" localSheetId="1" hidden="1">'[36]ePSM Medical Data Page'!$EF$7</definedName>
    <definedName name="BH_Med_billed_amt_residentail_treatment_center_prior" localSheetId="2" hidden="1">'[36]ePSM Medical Data Page'!$EF$7</definedName>
    <definedName name="BH_Med_billed_amt_residentail_treatment_center_prior" localSheetId="3" hidden="1">'[36]ePSM Medical Data Page'!$EF$7</definedName>
    <definedName name="BH_Med_billed_amt_residentail_treatment_center_prior" hidden="1">'[37]ePSM Medical Data Page'!$EF$7</definedName>
    <definedName name="BH_Med_network_outpatient_visits_curr" localSheetId="1" hidden="1">'[36]ePSM Medical Data Page'!$DW$4</definedName>
    <definedName name="BH_Med_network_outpatient_visits_curr" localSheetId="2" hidden="1">'[36]ePSM Medical Data Page'!$DW$4</definedName>
    <definedName name="BH_Med_network_outpatient_visits_curr" localSheetId="3" hidden="1">'[36]ePSM Medical Data Page'!$DW$4</definedName>
    <definedName name="BH_Med_network_outpatient_visits_curr" hidden="1">'[37]ePSM Medical Data Page'!$DW$4</definedName>
    <definedName name="BH_Med_network_outpatient_visits_prior" localSheetId="1" hidden="1">'[36]ePSM Medical Data Page'!$DZ$4</definedName>
    <definedName name="BH_Med_network_outpatient_visits_prior" localSheetId="2" hidden="1">'[36]ePSM Medical Data Page'!$DZ$4</definedName>
    <definedName name="BH_Med_network_outpatient_visits_prior" localSheetId="3" hidden="1">'[36]ePSM Medical Data Page'!$DZ$4</definedName>
    <definedName name="BH_Med_network_outpatient_visits_prior" hidden="1">'[37]ePSM Medical Data Page'!$DZ$4</definedName>
    <definedName name="BH_Med_outpatient_visits_curr" localSheetId="1" hidden="1">'[36]ePSM Medical Data Page'!$DW$3</definedName>
    <definedName name="BH_Med_outpatient_visits_curr" localSheetId="2" hidden="1">'[36]ePSM Medical Data Page'!$DW$3</definedName>
    <definedName name="BH_Med_outpatient_visits_curr" localSheetId="3" hidden="1">'[36]ePSM Medical Data Page'!$DW$3</definedName>
    <definedName name="BH_Med_outpatient_visits_curr" hidden="1">'[37]ePSM Medical Data Page'!$DW$3</definedName>
    <definedName name="BH_Med_outpatient_visits_prior" localSheetId="1" hidden="1">'[36]ePSM Medical Data Page'!$DZ$3</definedName>
    <definedName name="BH_Med_outpatient_visits_prior" localSheetId="2" hidden="1">'[36]ePSM Medical Data Page'!$DZ$3</definedName>
    <definedName name="BH_Med_outpatient_visits_prior" localSheetId="3" hidden="1">'[36]ePSM Medical Data Page'!$DZ$3</definedName>
    <definedName name="BH_Med_outpatient_visits_prior" hidden="1">'[37]ePSM Medical Data Page'!$DZ$3</definedName>
    <definedName name="BH_Med_paid_amt_inp_treatment_center_curr" localSheetId="1" hidden="1">'[36]ePSM Medical Data Page'!$EC$3</definedName>
    <definedName name="BH_Med_paid_amt_inp_treatment_center_curr" localSheetId="2" hidden="1">'[36]ePSM Medical Data Page'!$EC$3</definedName>
    <definedName name="BH_Med_paid_amt_inp_treatment_center_curr" localSheetId="3" hidden="1">'[36]ePSM Medical Data Page'!$EC$3</definedName>
    <definedName name="BH_Med_paid_amt_inp_treatment_center_curr" hidden="1">'[37]ePSM Medical Data Page'!$EC$3</definedName>
    <definedName name="BH_Med_paid_amt_inp_treatment_center_prior" localSheetId="1" hidden="1">'[36]ePSM Medical Data Page'!$EF$3</definedName>
    <definedName name="BH_Med_paid_amt_inp_treatment_center_prior" localSheetId="2" hidden="1">'[36]ePSM Medical Data Page'!$EF$3</definedName>
    <definedName name="BH_Med_paid_amt_inp_treatment_center_prior" localSheetId="3" hidden="1">'[36]ePSM Medical Data Page'!$EF$3</definedName>
    <definedName name="BH_Med_paid_amt_inp_treatment_center_prior" hidden="1">'[37]ePSM Medical Data Page'!$EF$3</definedName>
    <definedName name="BH_Med_paid_amt_intensive_outpatient_curr" localSheetId="1" hidden="1">'[36]ePSM Medical Data Page'!$EC$12</definedName>
    <definedName name="BH_Med_paid_amt_intensive_outpatient_curr" localSheetId="2" hidden="1">'[36]ePSM Medical Data Page'!$EC$12</definedName>
    <definedName name="BH_Med_paid_amt_intensive_outpatient_curr" localSheetId="3" hidden="1">'[36]ePSM Medical Data Page'!$EC$12</definedName>
    <definedName name="BH_Med_paid_amt_intensive_outpatient_curr" hidden="1">'[37]ePSM Medical Data Page'!$EC$12</definedName>
    <definedName name="BH_Med_paid_amt_intensive_outpatient_prior" localSheetId="1" hidden="1">'[36]ePSM Medical Data Page'!$EF$12</definedName>
    <definedName name="BH_Med_paid_amt_intensive_outpatient_prior" localSheetId="2" hidden="1">'[36]ePSM Medical Data Page'!$EF$12</definedName>
    <definedName name="BH_Med_paid_amt_intensive_outpatient_prior" localSheetId="3" hidden="1">'[36]ePSM Medical Data Page'!$EF$12</definedName>
    <definedName name="BH_Med_paid_amt_intensive_outpatient_prior" hidden="1">'[37]ePSM Medical Data Page'!$EF$12</definedName>
    <definedName name="BH_Med_paid_amt_misc_bh_curr" localSheetId="1" hidden="1">'[36]ePSM Medical Data Page'!$EC$24</definedName>
    <definedName name="BH_Med_paid_amt_misc_bh_curr" localSheetId="2" hidden="1">'[36]ePSM Medical Data Page'!$EC$24</definedName>
    <definedName name="BH_Med_paid_amt_misc_bh_curr" localSheetId="3" hidden="1">'[36]ePSM Medical Data Page'!$EC$24</definedName>
    <definedName name="BH_Med_paid_amt_misc_bh_curr" hidden="1">'[37]ePSM Medical Data Page'!$EC$24</definedName>
    <definedName name="BH_Med_paid_amt_misc_bh_prior" localSheetId="1" hidden="1">'[36]ePSM Medical Data Page'!$EF$24</definedName>
    <definedName name="BH_Med_paid_amt_misc_bh_prior" localSheetId="2" hidden="1">'[36]ePSM Medical Data Page'!$EF$24</definedName>
    <definedName name="BH_Med_paid_amt_misc_bh_prior" localSheetId="3" hidden="1">'[36]ePSM Medical Data Page'!$EF$24</definedName>
    <definedName name="BH_Med_paid_amt_misc_bh_prior" hidden="1">'[37]ePSM Medical Data Page'!$EF$24</definedName>
    <definedName name="BH_Med_paid_amt_other_bh_visits_curr" localSheetId="1" hidden="1">'[36]ePSM Medical Data Page'!$EC$21</definedName>
    <definedName name="BH_Med_paid_amt_other_bh_visits_curr" localSheetId="2" hidden="1">'[36]ePSM Medical Data Page'!$EC$21</definedName>
    <definedName name="BH_Med_paid_amt_other_bh_visits_curr" localSheetId="3" hidden="1">'[36]ePSM Medical Data Page'!$EC$21</definedName>
    <definedName name="BH_Med_paid_amt_other_bh_visits_curr" hidden="1">'[37]ePSM Medical Data Page'!$EC$21</definedName>
    <definedName name="BH_Med_paid_amt_other_bh_visits_prior" localSheetId="1" hidden="1">'[36]ePSM Medical Data Page'!$EF$21</definedName>
    <definedName name="BH_Med_paid_amt_other_bh_visits_prior" localSheetId="2" hidden="1">'[36]ePSM Medical Data Page'!$EF$21</definedName>
    <definedName name="BH_Med_paid_amt_other_bh_visits_prior" localSheetId="3" hidden="1">'[36]ePSM Medical Data Page'!$EF$21</definedName>
    <definedName name="BH_Med_paid_amt_other_bh_visits_prior" hidden="1">'[37]ePSM Medical Data Page'!$EF$21</definedName>
    <definedName name="BH_Med_paid_amt_partial_hospital_program_curr" localSheetId="1" hidden="1">'[36]ePSM Medical Data Page'!$EC$9</definedName>
    <definedName name="BH_Med_paid_amt_partial_hospital_program_curr" localSheetId="2" hidden="1">'[36]ePSM Medical Data Page'!$EC$9</definedName>
    <definedName name="BH_Med_paid_amt_partial_hospital_program_curr" localSheetId="3" hidden="1">'[36]ePSM Medical Data Page'!$EC$9</definedName>
    <definedName name="BH_Med_paid_amt_partial_hospital_program_curr" hidden="1">'[37]ePSM Medical Data Page'!$EC$9</definedName>
    <definedName name="BH_Med_paid_amt_partial_hospital_program_prior" localSheetId="1" hidden="1">'[36]ePSM Medical Data Page'!$EF$9</definedName>
    <definedName name="BH_Med_paid_amt_partial_hospital_program_prior" localSheetId="2" hidden="1">'[36]ePSM Medical Data Page'!$EF$9</definedName>
    <definedName name="BH_Med_paid_amt_partial_hospital_program_prior" localSheetId="3" hidden="1">'[36]ePSM Medical Data Page'!$EF$9</definedName>
    <definedName name="BH_Med_paid_amt_partial_hospital_program_prior" hidden="1">'[37]ePSM Medical Data Page'!$EF$9</definedName>
    <definedName name="BH_Med_paid_amt_psychiatrist_visits_curr" localSheetId="1" hidden="1">'[36]ePSM Medical Data Page'!$EC$15</definedName>
    <definedName name="BH_Med_paid_amt_psychiatrist_visits_curr" localSheetId="2" hidden="1">'[36]ePSM Medical Data Page'!$EC$15</definedName>
    <definedName name="BH_Med_paid_amt_psychiatrist_visits_curr" localSheetId="3" hidden="1">'[36]ePSM Medical Data Page'!$EC$15</definedName>
    <definedName name="BH_Med_paid_amt_psychiatrist_visits_curr" hidden="1">'[37]ePSM Medical Data Page'!$EC$15</definedName>
    <definedName name="BH_Med_paid_amt_psychiatrist_visits_prior" localSheetId="1" hidden="1">'[36]ePSM Medical Data Page'!$EF$15</definedName>
    <definedName name="BH_Med_paid_amt_psychiatrist_visits_prior" localSheetId="2" hidden="1">'[36]ePSM Medical Data Page'!$EF$15</definedName>
    <definedName name="BH_Med_paid_amt_psychiatrist_visits_prior" localSheetId="3" hidden="1">'[36]ePSM Medical Data Page'!$EF$15</definedName>
    <definedName name="BH_Med_paid_amt_psychiatrist_visits_prior" hidden="1">'[37]ePSM Medical Data Page'!$EF$15</definedName>
    <definedName name="BH_Med_paid_amt_psychologist_visits_curr" localSheetId="1" hidden="1">'[36]ePSM Medical Data Page'!$EC$18</definedName>
    <definedName name="BH_Med_paid_amt_psychologist_visits_curr" localSheetId="2" hidden="1">'[36]ePSM Medical Data Page'!$EC$18</definedName>
    <definedName name="BH_Med_paid_amt_psychologist_visits_curr" localSheetId="3" hidden="1">'[36]ePSM Medical Data Page'!$EC$18</definedName>
    <definedName name="BH_Med_paid_amt_psychologist_visits_curr" hidden="1">'[37]ePSM Medical Data Page'!$EC$18</definedName>
    <definedName name="BH_Med_paid_amt_psychologist_visits_prior" localSheetId="1" hidden="1">'[36]ePSM Medical Data Page'!$EF$18</definedName>
    <definedName name="BH_Med_paid_amt_psychologist_visits_prior" localSheetId="2" hidden="1">'[36]ePSM Medical Data Page'!$EF$18</definedName>
    <definedName name="BH_Med_paid_amt_psychologist_visits_prior" localSheetId="3" hidden="1">'[36]ePSM Medical Data Page'!$EF$18</definedName>
    <definedName name="BH_Med_paid_amt_psychologist_visits_prior" hidden="1">'[37]ePSM Medical Data Page'!$EF$18</definedName>
    <definedName name="BH_Med_paid_amt_residentail_treatment_center_curr" localSheetId="1" hidden="1">'[36]ePSM Medical Data Page'!$EC$6</definedName>
    <definedName name="BH_Med_paid_amt_residentail_treatment_center_curr" localSheetId="2" hidden="1">'[36]ePSM Medical Data Page'!$EC$6</definedName>
    <definedName name="BH_Med_paid_amt_residentail_treatment_center_curr" localSheetId="3" hidden="1">'[36]ePSM Medical Data Page'!$EC$6</definedName>
    <definedName name="BH_Med_paid_amt_residentail_treatment_center_curr" hidden="1">'[37]ePSM Medical Data Page'!$EC$6</definedName>
    <definedName name="BH_Med_paid_amt_residentail_treatment_center_prior" localSheetId="1" hidden="1">'[36]ePSM Medical Data Page'!$EF$6</definedName>
    <definedName name="BH_Med_paid_amt_residentail_treatment_center_prior" localSheetId="2" hidden="1">'[36]ePSM Medical Data Page'!$EF$6</definedName>
    <definedName name="BH_Med_paid_amt_residentail_treatment_center_prior" localSheetId="3" hidden="1">'[36]ePSM Medical Data Page'!$EF$6</definedName>
    <definedName name="BH_Med_paid_amt_residentail_treatment_center_prior" hidden="1">'[37]ePSM Medical Data Page'!$EF$6</definedName>
    <definedName name="BH_Med_util_inp_treatment_center_curr" localSheetId="1" hidden="1">'[36]ePSM Medical Data Page'!$EC$5</definedName>
    <definedName name="BH_Med_util_inp_treatment_center_curr" localSheetId="2" hidden="1">'[36]ePSM Medical Data Page'!$EC$5</definedName>
    <definedName name="BH_Med_util_inp_treatment_center_curr" localSheetId="3" hidden="1">'[36]ePSM Medical Data Page'!$EC$5</definedName>
    <definedName name="BH_Med_util_inp_treatment_center_curr" hidden="1">'[37]ePSM Medical Data Page'!$EC$5</definedName>
    <definedName name="BH_Med_util_inp_treatment_center_prior" localSheetId="1" hidden="1">'[36]ePSM Medical Data Page'!$EF$5</definedName>
    <definedName name="BH_Med_util_inp_treatment_center_prior" localSheetId="2" hidden="1">'[36]ePSM Medical Data Page'!$EF$5</definedName>
    <definedName name="BH_Med_util_inp_treatment_center_prior" localSheetId="3" hidden="1">'[36]ePSM Medical Data Page'!$EF$5</definedName>
    <definedName name="BH_Med_util_inp_treatment_center_prior" hidden="1">'[37]ePSM Medical Data Page'!$EF$5</definedName>
    <definedName name="BH_Med_util_intensive_outpatient_curr" localSheetId="1" hidden="1">'[36]ePSM Medical Data Page'!$EC$14</definedName>
    <definedName name="BH_Med_util_intensive_outpatient_curr" localSheetId="2" hidden="1">'[36]ePSM Medical Data Page'!$EC$14</definedName>
    <definedName name="BH_Med_util_intensive_outpatient_curr" localSheetId="3" hidden="1">'[36]ePSM Medical Data Page'!$EC$14</definedName>
    <definedName name="BH_Med_util_intensive_outpatient_curr" hidden="1">'[37]ePSM Medical Data Page'!$EC$14</definedName>
    <definedName name="BH_Med_util_intensive_outpatient_prior" localSheetId="1" hidden="1">'[36]ePSM Medical Data Page'!$EF$14</definedName>
    <definedName name="BH_Med_util_intensive_outpatient_prior" localSheetId="2" hidden="1">'[36]ePSM Medical Data Page'!$EF$14</definedName>
    <definedName name="BH_Med_util_intensive_outpatient_prior" localSheetId="3" hidden="1">'[36]ePSM Medical Data Page'!$EF$14</definedName>
    <definedName name="BH_Med_util_intensive_outpatient_prior" hidden="1">'[37]ePSM Medical Data Page'!$EF$14</definedName>
    <definedName name="BH_Med_util_misc_bh_curr" localSheetId="1" hidden="1">'[36]ePSM Medical Data Page'!$EC$26</definedName>
    <definedName name="BH_Med_util_misc_bh_curr" localSheetId="2" hidden="1">'[36]ePSM Medical Data Page'!$EC$26</definedName>
    <definedName name="BH_Med_util_misc_bh_curr" localSheetId="3" hidden="1">'[36]ePSM Medical Data Page'!$EC$26</definedName>
    <definedName name="BH_Med_util_misc_bh_curr" hidden="1">'[37]ePSM Medical Data Page'!$EC$26</definedName>
    <definedName name="BH_Med_util_misc_bh_prior" localSheetId="1" hidden="1">'[36]ePSM Medical Data Page'!$EF$26</definedName>
    <definedName name="BH_Med_util_misc_bh_prior" localSheetId="2" hidden="1">'[36]ePSM Medical Data Page'!$EF$26</definedName>
    <definedName name="BH_Med_util_misc_bh_prior" localSheetId="3" hidden="1">'[36]ePSM Medical Data Page'!$EF$26</definedName>
    <definedName name="BH_Med_util_misc_bh_prior" hidden="1">'[37]ePSM Medical Data Page'!$EF$26</definedName>
    <definedName name="BH_Med_util_other_bh_visits_curr" localSheetId="1" hidden="1">'[36]ePSM Medical Data Page'!$EC$23</definedName>
    <definedName name="BH_Med_util_other_bh_visits_curr" localSheetId="2" hidden="1">'[36]ePSM Medical Data Page'!$EC$23</definedName>
    <definedName name="BH_Med_util_other_bh_visits_curr" localSheetId="3" hidden="1">'[36]ePSM Medical Data Page'!$EC$23</definedName>
    <definedName name="BH_Med_util_other_bh_visits_curr" hidden="1">'[37]ePSM Medical Data Page'!$EC$23</definedName>
    <definedName name="BH_Med_util_other_bh_visits_prior" localSheetId="1" hidden="1">'[36]ePSM Medical Data Page'!$EF$23</definedName>
    <definedName name="BH_Med_util_other_bh_visits_prior" localSheetId="2" hidden="1">'[36]ePSM Medical Data Page'!$EF$23</definedName>
    <definedName name="BH_Med_util_other_bh_visits_prior" localSheetId="3" hidden="1">'[36]ePSM Medical Data Page'!$EF$23</definedName>
    <definedName name="BH_Med_util_other_bh_visits_prior" hidden="1">'[37]ePSM Medical Data Page'!$EF$23</definedName>
    <definedName name="BH_Med_util_partial_hospital_program_curr" localSheetId="1" hidden="1">'[36]ePSM Medical Data Page'!$EC$11</definedName>
    <definedName name="BH_Med_util_partial_hospital_program_curr" localSheetId="2" hidden="1">'[36]ePSM Medical Data Page'!$EC$11</definedName>
    <definedName name="BH_Med_util_partial_hospital_program_curr" localSheetId="3" hidden="1">'[36]ePSM Medical Data Page'!$EC$11</definedName>
    <definedName name="BH_Med_util_partial_hospital_program_curr" hidden="1">'[37]ePSM Medical Data Page'!$EC$11</definedName>
    <definedName name="BH_Med_util_partial_hospital_program_prior" localSheetId="1" hidden="1">'[36]ePSM Medical Data Page'!$EF$11</definedName>
    <definedName name="BH_Med_util_partial_hospital_program_prior" localSheetId="2" hidden="1">'[36]ePSM Medical Data Page'!$EF$11</definedName>
    <definedName name="BH_Med_util_partial_hospital_program_prior" localSheetId="3" hidden="1">'[36]ePSM Medical Data Page'!$EF$11</definedName>
    <definedName name="BH_Med_util_partial_hospital_program_prior" hidden="1">'[37]ePSM Medical Data Page'!$EF$11</definedName>
    <definedName name="BH_Med_util_psychiatrist_visits_curr" localSheetId="1" hidden="1">'[36]ePSM Medical Data Page'!$EC$17</definedName>
    <definedName name="BH_Med_util_psychiatrist_visits_curr" localSheetId="2" hidden="1">'[36]ePSM Medical Data Page'!$EC$17</definedName>
    <definedName name="BH_Med_util_psychiatrist_visits_curr" localSheetId="3" hidden="1">'[36]ePSM Medical Data Page'!$EC$17</definedName>
    <definedName name="BH_Med_util_psychiatrist_visits_curr" hidden="1">'[37]ePSM Medical Data Page'!$EC$17</definedName>
    <definedName name="BH_Med_util_psychiatrist_visits_prior" localSheetId="1" hidden="1">'[36]ePSM Medical Data Page'!$EF$17</definedName>
    <definedName name="BH_Med_util_psychiatrist_visits_prior" localSheetId="2" hidden="1">'[36]ePSM Medical Data Page'!$EF$17</definedName>
    <definedName name="BH_Med_util_psychiatrist_visits_prior" localSheetId="3" hidden="1">'[36]ePSM Medical Data Page'!$EF$17</definedName>
    <definedName name="BH_Med_util_psychiatrist_visits_prior" hidden="1">'[37]ePSM Medical Data Page'!$EF$17</definedName>
    <definedName name="BH_Med_util_psychologist_visits_curr" localSheetId="1" hidden="1">'[36]ePSM Medical Data Page'!$EC$20</definedName>
    <definedName name="BH_Med_util_psychologist_visits_curr" localSheetId="2" hidden="1">'[36]ePSM Medical Data Page'!$EC$20</definedName>
    <definedName name="BH_Med_util_psychologist_visits_curr" localSheetId="3" hidden="1">'[36]ePSM Medical Data Page'!$EC$20</definedName>
    <definedName name="BH_Med_util_psychologist_visits_curr" hidden="1">'[37]ePSM Medical Data Page'!$EC$20</definedName>
    <definedName name="BH_Med_util_psychologist_visits_prior" localSheetId="1" hidden="1">'[36]ePSM Medical Data Page'!$EF$20</definedName>
    <definedName name="BH_Med_util_psychologist_visits_prior" localSheetId="2" hidden="1">'[36]ePSM Medical Data Page'!$EF$20</definedName>
    <definedName name="BH_Med_util_psychologist_visits_prior" localSheetId="3" hidden="1">'[36]ePSM Medical Data Page'!$EF$20</definedName>
    <definedName name="BH_Med_util_psychologist_visits_prior" hidden="1">'[37]ePSM Medical Data Page'!$EF$20</definedName>
    <definedName name="BH_Med_util_residentail_treatment_center_curr" localSheetId="1" hidden="1">'[36]ePSM Medical Data Page'!$EC$8</definedName>
    <definedName name="BH_Med_util_residentail_treatment_center_curr" localSheetId="2" hidden="1">'[36]ePSM Medical Data Page'!$EC$8</definedName>
    <definedName name="BH_Med_util_residentail_treatment_center_curr" localSheetId="3" hidden="1">'[36]ePSM Medical Data Page'!$EC$8</definedName>
    <definedName name="BH_Med_util_residentail_treatment_center_curr" hidden="1">'[37]ePSM Medical Data Page'!$EC$8</definedName>
    <definedName name="BH_Med_util_residentail_treatment_center_prior" localSheetId="1" hidden="1">'[36]ePSM Medical Data Page'!$EF$8</definedName>
    <definedName name="BH_Med_util_residentail_treatment_center_prior" localSheetId="2" hidden="1">'[36]ePSM Medical Data Page'!$EF$8</definedName>
    <definedName name="BH_Med_util_residentail_treatment_center_prior" localSheetId="3" hidden="1">'[36]ePSM Medical Data Page'!$EF$8</definedName>
    <definedName name="BH_Med_util_residentail_treatment_center_prior" hidden="1">'[37]ePSM Medical Data Page'!$EF$8</definedName>
    <definedName name="BH_sum_paid_class_A_curr" localSheetId="1" hidden="1">'[36]ePSM RxClaim Data Page'!$AE$6</definedName>
    <definedName name="BH_sum_paid_class_A_curr" localSheetId="2" hidden="1">'[36]ePSM RxClaim Data Page'!$AE$6</definedName>
    <definedName name="BH_sum_paid_class_A_curr" localSheetId="3" hidden="1">'[36]ePSM RxClaim Data Page'!$AE$6</definedName>
    <definedName name="BH_sum_paid_class_A_curr" hidden="1">'[37]ePSM RxClaim Data Page'!$AE$6</definedName>
    <definedName name="BH_sum_paid_class_AA_curr" localSheetId="1" hidden="1">'[36]ePSM RxClaim Data Page'!$AE$110</definedName>
    <definedName name="BH_sum_paid_class_AA_curr" localSheetId="2" hidden="1">'[36]ePSM RxClaim Data Page'!$AE$110</definedName>
    <definedName name="BH_sum_paid_class_AA_curr" localSheetId="3" hidden="1">'[36]ePSM RxClaim Data Page'!$AE$110</definedName>
    <definedName name="BH_sum_paid_class_AA_curr" hidden="1">'[37]ePSM RxClaim Data Page'!$AE$110</definedName>
    <definedName name="BH_sum_paid_class_AB_curr" localSheetId="1" hidden="1">'[36]ePSM RxClaim Data Page'!$AE$114</definedName>
    <definedName name="BH_sum_paid_class_AB_curr" localSheetId="2" hidden="1">'[36]ePSM RxClaim Data Page'!$AE$114</definedName>
    <definedName name="BH_sum_paid_class_AB_curr" localSheetId="3" hidden="1">'[36]ePSM RxClaim Data Page'!$AE$114</definedName>
    <definedName name="BH_sum_paid_class_AB_curr" hidden="1">'[37]ePSM RxClaim Data Page'!$AE$114</definedName>
    <definedName name="BH_sum_paid_class_AC_curr" localSheetId="1" hidden="1">'[36]ePSM RxClaim Data Page'!$AE$118</definedName>
    <definedName name="BH_sum_paid_class_AC_curr" localSheetId="2" hidden="1">'[36]ePSM RxClaim Data Page'!$AE$118</definedName>
    <definedName name="BH_sum_paid_class_AC_curr" localSheetId="3" hidden="1">'[36]ePSM RxClaim Data Page'!$AE$118</definedName>
    <definedName name="BH_sum_paid_class_AC_curr" hidden="1">'[37]ePSM RxClaim Data Page'!$AE$118</definedName>
    <definedName name="BH_sum_paid_class_AD_curr" localSheetId="1" hidden="1">'[36]ePSM RxClaim Data Page'!$AE$122</definedName>
    <definedName name="BH_sum_paid_class_AD_curr" localSheetId="2" hidden="1">'[36]ePSM RxClaim Data Page'!$AE$122</definedName>
    <definedName name="BH_sum_paid_class_AD_curr" localSheetId="3" hidden="1">'[36]ePSM RxClaim Data Page'!$AE$122</definedName>
    <definedName name="BH_sum_paid_class_AD_curr" hidden="1">'[37]ePSM RxClaim Data Page'!$AE$122</definedName>
    <definedName name="BH_sum_paid_class_AE_curr" localSheetId="1" hidden="1">'[36]ePSM RxClaim Data Page'!$AE$126</definedName>
    <definedName name="BH_sum_paid_class_AE_curr" localSheetId="2" hidden="1">'[36]ePSM RxClaim Data Page'!$AE$126</definedName>
    <definedName name="BH_sum_paid_class_AE_curr" localSheetId="3" hidden="1">'[36]ePSM RxClaim Data Page'!$AE$126</definedName>
    <definedName name="BH_sum_paid_class_AE_curr" hidden="1">'[37]ePSM RxClaim Data Page'!$AE$126</definedName>
    <definedName name="BH_sum_paid_class_AF_curr" localSheetId="1" hidden="1">'[36]ePSM RxClaim Data Page'!$AE$130</definedName>
    <definedName name="BH_sum_paid_class_AF_curr" localSheetId="2" hidden="1">'[36]ePSM RxClaim Data Page'!$AE$130</definedName>
    <definedName name="BH_sum_paid_class_AF_curr" localSheetId="3" hidden="1">'[36]ePSM RxClaim Data Page'!$AE$130</definedName>
    <definedName name="BH_sum_paid_class_AF_curr" hidden="1">'[37]ePSM RxClaim Data Page'!$AE$130</definedName>
    <definedName name="BH_sum_paid_class_AG_curr" localSheetId="1" hidden="1">'[36]ePSM RxClaim Data Page'!$AE$134</definedName>
    <definedName name="BH_sum_paid_class_AG_curr" localSheetId="2" hidden="1">'[36]ePSM RxClaim Data Page'!$AE$134</definedName>
    <definedName name="BH_sum_paid_class_AG_curr" localSheetId="3" hidden="1">'[36]ePSM RxClaim Data Page'!$AE$134</definedName>
    <definedName name="BH_sum_paid_class_AG_curr" hidden="1">'[37]ePSM RxClaim Data Page'!$AE$134</definedName>
    <definedName name="BH_sum_paid_class_AH_curr" localSheetId="1" hidden="1">'[36]ePSM RxClaim Data Page'!$AE$138</definedName>
    <definedName name="BH_sum_paid_class_AH_curr" localSheetId="2" hidden="1">'[36]ePSM RxClaim Data Page'!$AE$138</definedName>
    <definedName name="BH_sum_paid_class_AH_curr" localSheetId="3" hidden="1">'[36]ePSM RxClaim Data Page'!$AE$138</definedName>
    <definedName name="BH_sum_paid_class_AH_curr" hidden="1">'[37]ePSM RxClaim Data Page'!$AE$138</definedName>
    <definedName name="BH_sum_paid_class_AI_curr" localSheetId="1" hidden="1">'[36]ePSM RxClaim Data Page'!$AE$142</definedName>
    <definedName name="BH_sum_paid_class_AI_curr" localSheetId="2" hidden="1">'[36]ePSM RxClaim Data Page'!$AE$142</definedName>
    <definedName name="BH_sum_paid_class_AI_curr" localSheetId="3" hidden="1">'[36]ePSM RxClaim Data Page'!$AE$142</definedName>
    <definedName name="BH_sum_paid_class_AI_curr" hidden="1">'[37]ePSM RxClaim Data Page'!$AE$142</definedName>
    <definedName name="BH_sum_paid_class_AJ_curr" localSheetId="1" hidden="1">'[36]ePSM RxClaim Data Page'!$AE$146</definedName>
    <definedName name="BH_sum_paid_class_AJ_curr" localSheetId="2" hidden="1">'[36]ePSM RxClaim Data Page'!$AE$146</definedName>
    <definedName name="BH_sum_paid_class_AJ_curr" localSheetId="3" hidden="1">'[36]ePSM RxClaim Data Page'!$AE$146</definedName>
    <definedName name="BH_sum_paid_class_AJ_curr" hidden="1">'[37]ePSM RxClaim Data Page'!$AE$146</definedName>
    <definedName name="BH_sum_paid_class_AK_curr" localSheetId="1" hidden="1">'[36]ePSM RxClaim Data Page'!$AE$150</definedName>
    <definedName name="BH_sum_paid_class_AK_curr" localSheetId="2" hidden="1">'[36]ePSM RxClaim Data Page'!$AE$150</definedName>
    <definedName name="BH_sum_paid_class_AK_curr" localSheetId="3" hidden="1">'[36]ePSM RxClaim Data Page'!$AE$150</definedName>
    <definedName name="BH_sum_paid_class_AK_curr" hidden="1">'[37]ePSM RxClaim Data Page'!$AE$150</definedName>
    <definedName name="BH_sum_paid_class_B_curr" localSheetId="1" hidden="1">'[36]ePSM RxClaim Data Page'!$AE$10</definedName>
    <definedName name="BH_sum_paid_class_B_curr" localSheetId="2" hidden="1">'[36]ePSM RxClaim Data Page'!$AE$10</definedName>
    <definedName name="BH_sum_paid_class_B_curr" localSheetId="3" hidden="1">'[36]ePSM RxClaim Data Page'!$AE$10</definedName>
    <definedName name="BH_sum_paid_class_B_curr" hidden="1">'[37]ePSM RxClaim Data Page'!$AE$10</definedName>
    <definedName name="BH_sum_paid_class_C_curr" localSheetId="1" hidden="1">'[36]ePSM RxClaim Data Page'!$AE$14</definedName>
    <definedName name="BH_sum_paid_class_C_curr" localSheetId="2" hidden="1">'[36]ePSM RxClaim Data Page'!$AE$14</definedName>
    <definedName name="BH_sum_paid_class_C_curr" localSheetId="3" hidden="1">'[36]ePSM RxClaim Data Page'!$AE$14</definedName>
    <definedName name="BH_sum_paid_class_C_curr" hidden="1">'[37]ePSM RxClaim Data Page'!$AE$14</definedName>
    <definedName name="BH_sum_paid_class_D_curr" localSheetId="1" hidden="1">'[36]ePSM RxClaim Data Page'!$AE$18</definedName>
    <definedName name="BH_sum_paid_class_D_curr" localSheetId="2" hidden="1">'[36]ePSM RxClaim Data Page'!$AE$18</definedName>
    <definedName name="BH_sum_paid_class_D_curr" localSheetId="3" hidden="1">'[36]ePSM RxClaim Data Page'!$AE$18</definedName>
    <definedName name="BH_sum_paid_class_D_curr" hidden="1">'[37]ePSM RxClaim Data Page'!$AE$18</definedName>
    <definedName name="BH_sum_paid_class_E_curr" localSheetId="1" hidden="1">'[36]ePSM RxClaim Data Page'!$AE$22</definedName>
    <definedName name="BH_sum_paid_class_E_curr" localSheetId="2" hidden="1">'[36]ePSM RxClaim Data Page'!$AE$22</definedName>
    <definedName name="BH_sum_paid_class_E_curr" localSheetId="3" hidden="1">'[36]ePSM RxClaim Data Page'!$AE$22</definedName>
    <definedName name="BH_sum_paid_class_E_curr" hidden="1">'[37]ePSM RxClaim Data Page'!$AE$22</definedName>
    <definedName name="BH_sum_paid_class_F_curr" localSheetId="1" hidden="1">'[36]ePSM RxClaim Data Page'!$AE$26</definedName>
    <definedName name="BH_sum_paid_class_F_curr" localSheetId="2" hidden="1">'[36]ePSM RxClaim Data Page'!$AE$26</definedName>
    <definedName name="BH_sum_paid_class_F_curr" localSheetId="3" hidden="1">'[36]ePSM RxClaim Data Page'!$AE$26</definedName>
    <definedName name="BH_sum_paid_class_F_curr" hidden="1">'[37]ePSM RxClaim Data Page'!$AE$26</definedName>
    <definedName name="BH_sum_paid_class_G_curr" localSheetId="1" hidden="1">'[36]ePSM RxClaim Data Page'!$AE$30</definedName>
    <definedName name="BH_sum_paid_class_G_curr" localSheetId="2" hidden="1">'[36]ePSM RxClaim Data Page'!$AE$30</definedName>
    <definedName name="BH_sum_paid_class_G_curr" localSheetId="3" hidden="1">'[36]ePSM RxClaim Data Page'!$AE$30</definedName>
    <definedName name="BH_sum_paid_class_G_curr" hidden="1">'[37]ePSM RxClaim Data Page'!$AE$30</definedName>
    <definedName name="BH_sum_paid_class_H_curr" localSheetId="1" hidden="1">'[36]ePSM RxClaim Data Page'!$AE$34</definedName>
    <definedName name="BH_sum_paid_class_H_curr" localSheetId="2" hidden="1">'[36]ePSM RxClaim Data Page'!$AE$34</definedName>
    <definedName name="BH_sum_paid_class_H_curr" localSheetId="3" hidden="1">'[36]ePSM RxClaim Data Page'!$AE$34</definedName>
    <definedName name="BH_sum_paid_class_H_curr" hidden="1">'[37]ePSM RxClaim Data Page'!$AE$34</definedName>
    <definedName name="BH_sum_paid_class_I_curr" localSheetId="1" hidden="1">'[36]ePSM RxClaim Data Page'!$AE$38</definedName>
    <definedName name="BH_sum_paid_class_I_curr" localSheetId="2" hidden="1">'[36]ePSM RxClaim Data Page'!$AE$38</definedName>
    <definedName name="BH_sum_paid_class_I_curr" localSheetId="3" hidden="1">'[36]ePSM RxClaim Data Page'!$AE$38</definedName>
    <definedName name="BH_sum_paid_class_I_curr" hidden="1">'[37]ePSM RxClaim Data Page'!$AE$38</definedName>
    <definedName name="BH_sum_paid_class_J_curr" localSheetId="1" hidden="1">'[36]ePSM RxClaim Data Page'!$AE$42</definedName>
    <definedName name="BH_sum_paid_class_J_curr" localSheetId="2" hidden="1">'[36]ePSM RxClaim Data Page'!$AE$42</definedName>
    <definedName name="BH_sum_paid_class_J_curr" localSheetId="3" hidden="1">'[36]ePSM RxClaim Data Page'!$AE$42</definedName>
    <definedName name="BH_sum_paid_class_J_curr" hidden="1">'[37]ePSM RxClaim Data Page'!$AE$42</definedName>
    <definedName name="BH_sum_paid_class_K_curr" localSheetId="1" hidden="1">'[36]ePSM RxClaim Data Page'!$AE$46</definedName>
    <definedName name="BH_sum_paid_class_K_curr" localSheetId="2" hidden="1">'[36]ePSM RxClaim Data Page'!$AE$46</definedName>
    <definedName name="BH_sum_paid_class_K_curr" localSheetId="3" hidden="1">'[36]ePSM RxClaim Data Page'!$AE$46</definedName>
    <definedName name="BH_sum_paid_class_K_curr" hidden="1">'[37]ePSM RxClaim Data Page'!$AE$46</definedName>
    <definedName name="BH_sum_paid_class_L_curr" localSheetId="1" hidden="1">'[36]ePSM RxClaim Data Page'!$AE$50</definedName>
    <definedName name="BH_sum_paid_class_L_curr" localSheetId="2" hidden="1">'[36]ePSM RxClaim Data Page'!$AE$50</definedName>
    <definedName name="BH_sum_paid_class_L_curr" localSheetId="3" hidden="1">'[36]ePSM RxClaim Data Page'!$AE$50</definedName>
    <definedName name="BH_sum_paid_class_L_curr" hidden="1">'[37]ePSM RxClaim Data Page'!$AE$50</definedName>
    <definedName name="BH_sum_paid_class_M_curr" localSheetId="1" hidden="1">'[36]ePSM RxClaim Data Page'!$AE$54</definedName>
    <definedName name="BH_sum_paid_class_M_curr" localSheetId="2" hidden="1">'[36]ePSM RxClaim Data Page'!$AE$54</definedName>
    <definedName name="BH_sum_paid_class_M_curr" localSheetId="3" hidden="1">'[36]ePSM RxClaim Data Page'!$AE$54</definedName>
    <definedName name="BH_sum_paid_class_M_curr" hidden="1">'[37]ePSM RxClaim Data Page'!$AE$54</definedName>
    <definedName name="BH_sum_paid_class_N_curr" localSheetId="1" hidden="1">'[36]ePSM RxClaim Data Page'!$AE$58</definedName>
    <definedName name="BH_sum_paid_class_N_curr" localSheetId="2" hidden="1">'[36]ePSM RxClaim Data Page'!$AE$58</definedName>
    <definedName name="BH_sum_paid_class_N_curr" localSheetId="3" hidden="1">'[36]ePSM RxClaim Data Page'!$AE$58</definedName>
    <definedName name="BH_sum_paid_class_N_curr" hidden="1">'[37]ePSM RxClaim Data Page'!$AE$58</definedName>
    <definedName name="BH_sum_paid_class_O_curr" localSheetId="1" hidden="1">'[36]ePSM RxClaim Data Page'!$AE$62</definedName>
    <definedName name="BH_sum_paid_class_O_curr" localSheetId="2" hidden="1">'[36]ePSM RxClaim Data Page'!$AE$62</definedName>
    <definedName name="BH_sum_paid_class_O_curr" localSheetId="3" hidden="1">'[36]ePSM RxClaim Data Page'!$AE$62</definedName>
    <definedName name="BH_sum_paid_class_O_curr" hidden="1">'[37]ePSM RxClaim Data Page'!$AE$62</definedName>
    <definedName name="BH_sum_paid_class_P_curr" localSheetId="1" hidden="1">'[36]ePSM RxClaim Data Page'!$AE$66</definedName>
    <definedName name="BH_sum_paid_class_P_curr" localSheetId="2" hidden="1">'[36]ePSM RxClaim Data Page'!$AE$66</definedName>
    <definedName name="BH_sum_paid_class_P_curr" localSheetId="3" hidden="1">'[36]ePSM RxClaim Data Page'!$AE$66</definedName>
    <definedName name="BH_sum_paid_class_P_curr" hidden="1">'[37]ePSM RxClaim Data Page'!$AE$66</definedName>
    <definedName name="BH_sum_paid_class_Q_curr" localSheetId="1" hidden="1">'[36]ePSM RxClaim Data Page'!$AE$70</definedName>
    <definedName name="BH_sum_paid_class_Q_curr" localSheetId="2" hidden="1">'[36]ePSM RxClaim Data Page'!$AE$70</definedName>
    <definedName name="BH_sum_paid_class_Q_curr" localSheetId="3" hidden="1">'[36]ePSM RxClaim Data Page'!$AE$70</definedName>
    <definedName name="BH_sum_paid_class_Q_curr" hidden="1">'[37]ePSM RxClaim Data Page'!$AE$70</definedName>
    <definedName name="BH_sum_paid_class_R_curr" localSheetId="1" hidden="1">'[36]ePSM RxClaim Data Page'!$AE$74</definedName>
    <definedName name="BH_sum_paid_class_R_curr" localSheetId="2" hidden="1">'[36]ePSM RxClaim Data Page'!$AE$74</definedName>
    <definedName name="BH_sum_paid_class_R_curr" localSheetId="3" hidden="1">'[36]ePSM RxClaim Data Page'!$AE$74</definedName>
    <definedName name="BH_sum_paid_class_R_curr" hidden="1">'[37]ePSM RxClaim Data Page'!$AE$74</definedName>
    <definedName name="BH_sum_paid_class_S_curr" localSheetId="1" hidden="1">'[36]ePSM RxClaim Data Page'!$AE$78</definedName>
    <definedName name="BH_sum_paid_class_S_curr" localSheetId="2" hidden="1">'[36]ePSM RxClaim Data Page'!$AE$78</definedName>
    <definedName name="BH_sum_paid_class_S_curr" localSheetId="3" hidden="1">'[36]ePSM RxClaim Data Page'!$AE$78</definedName>
    <definedName name="BH_sum_paid_class_S_curr" hidden="1">'[37]ePSM RxClaim Data Page'!$AE$78</definedName>
    <definedName name="BH_sum_paid_class_T_curr" localSheetId="1" hidden="1">'[36]ePSM RxClaim Data Page'!$AE$82</definedName>
    <definedName name="BH_sum_paid_class_T_curr" localSheetId="2" hidden="1">'[36]ePSM RxClaim Data Page'!$AE$82</definedName>
    <definedName name="BH_sum_paid_class_T_curr" localSheetId="3" hidden="1">'[36]ePSM RxClaim Data Page'!$AE$82</definedName>
    <definedName name="BH_sum_paid_class_T_curr" hidden="1">'[37]ePSM RxClaim Data Page'!$AE$82</definedName>
    <definedName name="BH_sum_paid_class_total_curr" localSheetId="1" hidden="1">'[36]ePSM RxClaim Data Page'!$AE$154</definedName>
    <definedName name="BH_sum_paid_class_total_curr" localSheetId="2" hidden="1">'[36]ePSM RxClaim Data Page'!$AE$154</definedName>
    <definedName name="BH_sum_paid_class_total_curr" localSheetId="3" hidden="1">'[36]ePSM RxClaim Data Page'!$AE$154</definedName>
    <definedName name="BH_sum_paid_class_total_curr" hidden="1">'[37]ePSM RxClaim Data Page'!$AE$154</definedName>
    <definedName name="BH_sum_paid_class_U_curr" localSheetId="1" hidden="1">'[36]ePSM RxClaim Data Page'!$AE$86</definedName>
    <definedName name="BH_sum_paid_class_U_curr" localSheetId="2" hidden="1">'[36]ePSM RxClaim Data Page'!$AE$86</definedName>
    <definedName name="BH_sum_paid_class_U_curr" localSheetId="3" hidden="1">'[36]ePSM RxClaim Data Page'!$AE$86</definedName>
    <definedName name="BH_sum_paid_class_U_curr" hidden="1">'[37]ePSM RxClaim Data Page'!$AE$86</definedName>
    <definedName name="BH_sum_paid_class_V_curr" localSheetId="1" hidden="1">'[36]ePSM RxClaim Data Page'!$AE$90</definedName>
    <definedName name="BH_sum_paid_class_V_curr" localSheetId="2" hidden="1">'[36]ePSM RxClaim Data Page'!$AE$90</definedName>
    <definedName name="BH_sum_paid_class_V_curr" localSheetId="3" hidden="1">'[36]ePSM RxClaim Data Page'!$AE$90</definedName>
    <definedName name="BH_sum_paid_class_V_curr" hidden="1">'[37]ePSM RxClaim Data Page'!$AE$90</definedName>
    <definedName name="BH_sum_paid_class_W_curr" localSheetId="1" hidden="1">'[36]ePSM RxClaim Data Page'!$AE$94</definedName>
    <definedName name="BH_sum_paid_class_W_curr" localSheetId="2" hidden="1">'[36]ePSM RxClaim Data Page'!$AE$94</definedName>
    <definedName name="BH_sum_paid_class_W_curr" localSheetId="3" hidden="1">'[36]ePSM RxClaim Data Page'!$AE$94</definedName>
    <definedName name="BH_sum_paid_class_W_curr" hidden="1">'[37]ePSM RxClaim Data Page'!$AE$94</definedName>
    <definedName name="BH_sum_paid_class_X_curr" localSheetId="1" hidden="1">'[36]ePSM RxClaim Data Page'!$AE$98</definedName>
    <definedName name="BH_sum_paid_class_X_curr" localSheetId="2" hidden="1">'[36]ePSM RxClaim Data Page'!$AE$98</definedName>
    <definedName name="BH_sum_paid_class_X_curr" localSheetId="3" hidden="1">'[36]ePSM RxClaim Data Page'!$AE$98</definedName>
    <definedName name="BH_sum_paid_class_X_curr" hidden="1">'[37]ePSM RxClaim Data Page'!$AE$98</definedName>
    <definedName name="BH_sum_paid_class_Y_curr" localSheetId="1" hidden="1">'[36]ePSM RxClaim Data Page'!$AE$102</definedName>
    <definedName name="BH_sum_paid_class_Y_curr" localSheetId="2" hidden="1">'[36]ePSM RxClaim Data Page'!$AE$102</definedName>
    <definedName name="BH_sum_paid_class_Y_curr" localSheetId="3" hidden="1">'[36]ePSM RxClaim Data Page'!$AE$102</definedName>
    <definedName name="BH_sum_paid_class_Y_curr" hidden="1">'[37]ePSM RxClaim Data Page'!$AE$102</definedName>
    <definedName name="BH_sum_paid_class_Z_curr" localSheetId="1" hidden="1">'[36]ePSM RxClaim Data Page'!$AE$106</definedName>
    <definedName name="BH_sum_paid_class_Z_curr" localSheetId="2" hidden="1">'[36]ePSM RxClaim Data Page'!$AE$106</definedName>
    <definedName name="BH_sum_paid_class_Z_curr" localSheetId="3" hidden="1">'[36]ePSM RxClaim Data Page'!$AE$106</definedName>
    <definedName name="BH_sum_paid_class_Z_curr" hidden="1">'[37]ePSM RxClaim Data Page'!$AE$106</definedName>
    <definedName name="BHBOBDate" localSheetId="1" hidden="1">'[29]ePSM Header Data Page'!$B$31</definedName>
    <definedName name="BHBOBDate" localSheetId="2" hidden="1">'[29]ePSM Header Data Page'!$B$31</definedName>
    <definedName name="BHBOBDate" localSheetId="3" hidden="1">'[29]ePSM Header Data Page'!$B$31</definedName>
    <definedName name="BHBOBDate" hidden="1">'[40]ePSM Header Data Page'!$B$31</definedName>
    <definedName name="BillingDetailReport" localSheetId="1">#REF!</definedName>
    <definedName name="BillingDetailReport" localSheetId="2">#REF!</definedName>
    <definedName name="BillingDetailReport">#REF!</definedName>
    <definedName name="blah" localSheetId="1" hidden="1">'[5]CLAIM HIST'!#REF!</definedName>
    <definedName name="blah" localSheetId="2" hidden="1">'[5]CLAIM HIST'!#REF!</definedName>
    <definedName name="blah" localSheetId="3" hidden="1">'[5]CLAIM HIST'!#REF!</definedName>
    <definedName name="blah" hidden="1">'[6]CLAIM HIST'!#REF!</definedName>
    <definedName name="Blank1" localSheetId="1">#REF!</definedName>
    <definedName name="Blank1" localSheetId="2">#REF!</definedName>
    <definedName name="Blank1">#REF!</definedName>
    <definedName name="BLEND">'[48]QA Worksheet'!$AB$2</definedName>
    <definedName name="bob" localSheetId="1" hidden="1">'[10]Vis Exp'!#REF!</definedName>
    <definedName name="bob" localSheetId="2" hidden="1">'[10]Vis Exp'!#REF!</definedName>
    <definedName name="bob" hidden="1">'[10]Vis Exp'!#REF!</definedName>
    <definedName name="BOB_Dental_allowed_amt_curr" localSheetId="2" hidden="1">'[30]ePSM BOB Data Page'!$AT$3</definedName>
    <definedName name="BOB_Dental_allowed_amt_curr" localSheetId="3" hidden="1">'[30]ePSM BOB Data Page'!$AT$3</definedName>
    <definedName name="BOB_Dental_allowed_amt_curr" hidden="1">'[32]ePSM BOB Data Page'!$AT$3</definedName>
    <definedName name="BOB_Dental_allowed_amt_prior" localSheetId="5" hidden="1">'[40]ePSM BOB Data Page'!#REF!</definedName>
    <definedName name="BOB_Dental_allowed_amt_prior" localSheetId="1" hidden="1">'[29]ePSM BOB Data Page'!#REF!</definedName>
    <definedName name="BOB_Dental_allowed_amt_prior" localSheetId="2" hidden="1">'[30]ePSM BOB Data Page'!$AW$3</definedName>
    <definedName name="BOB_Dental_allowed_amt_prior" localSheetId="3" hidden="1">'[30]ePSM BOB Data Page'!$AW$3</definedName>
    <definedName name="BOB_Dental_allowed_amt_prior" hidden="1">'[40]ePSM BOB Data Page'!#REF!</definedName>
    <definedName name="BOB_Dental_basic_paid_amt_curr" localSheetId="2" hidden="1">'[30]ePSM BOB Data Page'!$AN$7</definedName>
    <definedName name="BOB_Dental_basic_paid_amt_curr" localSheetId="3" hidden="1">'[30]ePSM BOB Data Page'!$AN$7</definedName>
    <definedName name="BOB_Dental_basic_paid_amt_curr" hidden="1">'[32]ePSM BOB Data Page'!$AN$7</definedName>
    <definedName name="BOB_Dental_basic_paid_amt_prior" localSheetId="5" hidden="1">'[40]ePSM BOB Data Page'!#REF!</definedName>
    <definedName name="BOB_Dental_basic_paid_amt_prior" localSheetId="1" hidden="1">'[29]ePSM BOB Data Page'!#REF!</definedName>
    <definedName name="BOB_Dental_basic_paid_amt_prior" localSheetId="2" hidden="1">'[30]ePSM BOB Data Page'!$AQ$7</definedName>
    <definedName name="BOB_Dental_basic_paid_amt_prior" localSheetId="3" hidden="1">'[30]ePSM BOB Data Page'!$AQ$7</definedName>
    <definedName name="BOB_Dental_basic_paid_amt_prior" hidden="1">'[40]ePSM BOB Data Page'!#REF!</definedName>
    <definedName name="BOB_Dental_basic_svcs_curr" localSheetId="2" hidden="1">'[30]ePSM BOB Data Page'!$AN$8</definedName>
    <definedName name="BOB_Dental_basic_svcs_curr" localSheetId="3" hidden="1">'[30]ePSM BOB Data Page'!$AN$8</definedName>
    <definedName name="BOB_Dental_basic_svcs_curr" hidden="1">'[32]ePSM BOB Data Page'!$AN$8</definedName>
    <definedName name="BOB_Dental_basic_svcs_prior" localSheetId="5" hidden="1">'[40]ePSM BOB Data Page'!#REF!</definedName>
    <definedName name="BOB_Dental_basic_svcs_prior" localSheetId="1" hidden="1">'[29]ePSM BOB Data Page'!#REF!</definedName>
    <definedName name="BOB_Dental_basic_svcs_prior" localSheetId="2" hidden="1">'[30]ePSM BOB Data Page'!$AQ$8</definedName>
    <definedName name="BOB_Dental_basic_svcs_prior" localSheetId="3" hidden="1">'[30]ePSM BOB Data Page'!$AQ$8</definedName>
    <definedName name="BOB_Dental_basic_svcs_prior" hidden="1">'[40]ePSM BOB Data Page'!#REF!</definedName>
    <definedName name="BOB_Dental_cob_amt_curr" localSheetId="2" hidden="1">'[30]ePSM BOB Data Page'!$AT$4</definedName>
    <definedName name="BOB_Dental_cob_amt_curr" localSheetId="3" hidden="1">'[30]ePSM BOB Data Page'!$AT$4</definedName>
    <definedName name="BOB_Dental_cob_amt_curr" hidden="1">'[32]ePSM BOB Data Page'!$AT$4</definedName>
    <definedName name="BOB_Dental_cob_amt_prior" localSheetId="5" hidden="1">'[40]ePSM BOB Data Page'!#REF!</definedName>
    <definedName name="BOB_Dental_cob_amt_prior" localSheetId="1" hidden="1">'[29]ePSM BOB Data Page'!#REF!</definedName>
    <definedName name="BOB_Dental_cob_amt_prior" localSheetId="2" hidden="1">'[30]ePSM BOB Data Page'!$AW$4</definedName>
    <definedName name="BOB_Dental_cob_amt_prior" localSheetId="3" hidden="1">'[30]ePSM BOB Data Page'!$AW$4</definedName>
    <definedName name="BOB_Dental_cob_amt_prior" hidden="1">'[40]ePSM BOB Data Page'!#REF!</definedName>
    <definedName name="BOB_Dental_coinsurance_amt_curr" localSheetId="2" hidden="1">'[30]ePSM BOB Data Page'!$AT$6</definedName>
    <definedName name="BOB_Dental_coinsurance_amt_curr" localSheetId="3" hidden="1">'[30]ePSM BOB Data Page'!$AT$6</definedName>
    <definedName name="BOB_Dental_coinsurance_amt_curr" hidden="1">'[32]ePSM BOB Data Page'!$AT$6</definedName>
    <definedName name="BOB_Dental_coinsurance_amt_prior" localSheetId="5" hidden="1">'[40]ePSM BOB Data Page'!#REF!</definedName>
    <definedName name="BOB_Dental_coinsurance_amt_prior" localSheetId="1" hidden="1">'[29]ePSM BOB Data Page'!#REF!</definedName>
    <definedName name="BOB_Dental_coinsurance_amt_prior" localSheetId="2" hidden="1">'[30]ePSM BOB Data Page'!$AW$6</definedName>
    <definedName name="BOB_Dental_coinsurance_amt_prior" localSheetId="3" hidden="1">'[30]ePSM BOB Data Page'!$AW$6</definedName>
    <definedName name="BOB_Dental_coinsurance_amt_prior" hidden="1">'[40]ePSM BOB Data Page'!#REF!</definedName>
    <definedName name="BOB_Dental_deductible_amt_curr" localSheetId="2" hidden="1">'[30]ePSM BOB Data Page'!$AT$5</definedName>
    <definedName name="BOB_Dental_deductible_amt_curr" localSheetId="3" hidden="1">'[30]ePSM BOB Data Page'!$AT$5</definedName>
    <definedName name="BOB_Dental_deductible_amt_curr" hidden="1">'[32]ePSM BOB Data Page'!$AT$5</definedName>
    <definedName name="BOB_Dental_deductible_amt_prior" localSheetId="5" hidden="1">'[40]ePSM BOB Data Page'!#REF!</definedName>
    <definedName name="BOB_Dental_deductible_amt_prior" localSheetId="1" hidden="1">'[29]ePSM BOB Data Page'!#REF!</definedName>
    <definedName name="BOB_Dental_deductible_amt_prior" localSheetId="2" hidden="1">'[30]ePSM BOB Data Page'!$AW$5</definedName>
    <definedName name="BOB_Dental_deductible_amt_prior" localSheetId="3" hidden="1">'[30]ePSM BOB Data Page'!$AW$5</definedName>
    <definedName name="BOB_Dental_deductible_amt_prior" hidden="1">'[40]ePSM BOB Data Page'!#REF!</definedName>
    <definedName name="BOB_Dental_major_paid_amt_curr" localSheetId="2" hidden="1">'[30]ePSM BOB Data Page'!$AN$9</definedName>
    <definedName name="BOB_Dental_major_paid_amt_curr" localSheetId="3" hidden="1">'[30]ePSM BOB Data Page'!$AN$9</definedName>
    <definedName name="BOB_Dental_major_paid_amt_curr" hidden="1">'[32]ePSM BOB Data Page'!$AN$9</definedName>
    <definedName name="BOB_Dental_major_paid_amt_prior" localSheetId="5" hidden="1">'[40]ePSM BOB Data Page'!#REF!</definedName>
    <definedName name="BOB_Dental_major_paid_amt_prior" localSheetId="1" hidden="1">'[29]ePSM BOB Data Page'!#REF!</definedName>
    <definedName name="BOB_Dental_major_paid_amt_prior" localSheetId="2" hidden="1">'[30]ePSM BOB Data Page'!$AQ$9</definedName>
    <definedName name="BOB_Dental_major_paid_amt_prior" localSheetId="3" hidden="1">'[30]ePSM BOB Data Page'!$AQ$9</definedName>
    <definedName name="BOB_Dental_major_paid_amt_prior" hidden="1">'[40]ePSM BOB Data Page'!#REF!</definedName>
    <definedName name="BOB_Dental_major_svcs_curr" localSheetId="2" hidden="1">'[30]ePSM BOB Data Page'!$AN$10</definedName>
    <definedName name="BOB_Dental_major_svcs_curr" localSheetId="3" hidden="1">'[30]ePSM BOB Data Page'!$AN$10</definedName>
    <definedName name="BOB_Dental_major_svcs_curr" hidden="1">'[32]ePSM BOB Data Page'!$AN$10</definedName>
    <definedName name="BOB_Dental_major_svcs_prior" localSheetId="5" hidden="1">'[40]ePSM BOB Data Page'!#REF!</definedName>
    <definedName name="BOB_Dental_major_svcs_prior" localSheetId="1" hidden="1">'[29]ePSM BOB Data Page'!#REF!</definedName>
    <definedName name="BOB_Dental_major_svcs_prior" localSheetId="2" hidden="1">'[30]ePSM BOB Data Page'!$AQ$10</definedName>
    <definedName name="BOB_Dental_major_svcs_prior" localSheetId="3" hidden="1">'[30]ePSM BOB Data Page'!$AQ$10</definedName>
    <definedName name="BOB_Dental_major_svcs_prior" hidden="1">'[40]ePSM BOB Data Page'!#REF!</definedName>
    <definedName name="BOB_Dental_network_paid_amt_curr" localSheetId="2" hidden="1">'[30]ePSM BOB Data Page'!$AN$4</definedName>
    <definedName name="BOB_Dental_network_paid_amt_curr" localSheetId="3" hidden="1">'[30]ePSM BOB Data Page'!$AN$4</definedName>
    <definedName name="BOB_Dental_network_paid_amt_curr" hidden="1">'[32]ePSM BOB Data Page'!$AN$4</definedName>
    <definedName name="BOB_Dental_network_paid_amt_prior" localSheetId="5" hidden="1">'[40]ePSM BOB Data Page'!#REF!</definedName>
    <definedName name="BOB_Dental_network_paid_amt_prior" localSheetId="1" hidden="1">'[29]ePSM BOB Data Page'!#REF!</definedName>
    <definedName name="BOB_Dental_network_paid_amt_prior" localSheetId="2" hidden="1">'[30]ePSM BOB Data Page'!$AQ$4</definedName>
    <definedName name="BOB_Dental_network_paid_amt_prior" localSheetId="3" hidden="1">'[30]ePSM BOB Data Page'!$AQ$4</definedName>
    <definedName name="BOB_Dental_network_paid_amt_prior" hidden="1">'[40]ePSM BOB Data Page'!#REF!</definedName>
    <definedName name="BOB_Dental_orthodonic_paid_amt_curr" localSheetId="2" hidden="1">'[30]ePSM BOB Data Page'!$AN$11</definedName>
    <definedName name="BOB_Dental_orthodonic_paid_amt_curr" localSheetId="3" hidden="1">'[30]ePSM BOB Data Page'!$AN$11</definedName>
    <definedName name="BOB_Dental_orthodonic_paid_amt_curr" hidden="1">'[32]ePSM BOB Data Page'!$AN$11</definedName>
    <definedName name="BOB_Dental_orthodonic_paid_amt_prior" localSheetId="5" hidden="1">'[40]ePSM BOB Data Page'!#REF!</definedName>
    <definedName name="BOB_Dental_orthodonic_paid_amt_prior" localSheetId="1" hidden="1">'[29]ePSM BOB Data Page'!#REF!</definedName>
    <definedName name="BOB_Dental_orthodonic_paid_amt_prior" localSheetId="2" hidden="1">'[30]ePSM BOB Data Page'!$AQ$11</definedName>
    <definedName name="BOB_Dental_orthodonic_paid_amt_prior" localSheetId="3" hidden="1">'[30]ePSM BOB Data Page'!$AQ$11</definedName>
    <definedName name="BOB_Dental_orthodonic_paid_amt_prior" hidden="1">'[40]ePSM BOB Data Page'!#REF!</definedName>
    <definedName name="BOB_Dental_orthodonic_svcs_curr" localSheetId="2" hidden="1">'[30]ePSM BOB Data Page'!$AN$12</definedName>
    <definedName name="BOB_Dental_orthodonic_svcs_curr" localSheetId="3" hidden="1">'[30]ePSM BOB Data Page'!$AN$12</definedName>
    <definedName name="BOB_Dental_orthodonic_svcs_curr" hidden="1">'[32]ePSM BOB Data Page'!$AN$12</definedName>
    <definedName name="BOB_Dental_orthodonic_svcs_prior" localSheetId="5" hidden="1">'[40]ePSM BOB Data Page'!#REF!</definedName>
    <definedName name="BOB_Dental_orthodonic_svcs_prior" localSheetId="1" hidden="1">'[29]ePSM BOB Data Page'!#REF!</definedName>
    <definedName name="BOB_Dental_orthodonic_svcs_prior" localSheetId="2" hidden="1">'[30]ePSM BOB Data Page'!$AQ$12</definedName>
    <definedName name="BOB_Dental_orthodonic_svcs_prior" localSheetId="3" hidden="1">'[30]ePSM BOB Data Page'!$AQ$12</definedName>
    <definedName name="BOB_Dental_orthodonic_svcs_prior" hidden="1">'[40]ePSM BOB Data Page'!#REF!</definedName>
    <definedName name="BOB_Dental_other_paid_amt_curr" localSheetId="2" hidden="1">'[30]ePSM BOB Data Page'!$AN$13</definedName>
    <definedName name="BOB_Dental_other_paid_amt_curr" localSheetId="3" hidden="1">'[30]ePSM BOB Data Page'!$AN$13</definedName>
    <definedName name="BOB_Dental_other_paid_amt_curr" hidden="1">'[32]ePSM BOB Data Page'!$AN$13</definedName>
    <definedName name="BOB_Dental_other_paid_amt_prior" localSheetId="5" hidden="1">'[40]ePSM BOB Data Page'!#REF!</definedName>
    <definedName name="BOB_Dental_other_paid_amt_prior" localSheetId="1" hidden="1">'[29]ePSM BOB Data Page'!#REF!</definedName>
    <definedName name="BOB_Dental_other_paid_amt_prior" localSheetId="2" hidden="1">'[30]ePSM BOB Data Page'!$AQ$13</definedName>
    <definedName name="BOB_Dental_other_paid_amt_prior" localSheetId="3" hidden="1">'[30]ePSM BOB Data Page'!$AQ$13</definedName>
    <definedName name="BOB_Dental_other_paid_amt_prior" hidden="1">'[40]ePSM BOB Data Page'!#REF!</definedName>
    <definedName name="BOB_Dental_other_svcs_curr" localSheetId="2" hidden="1">'[30]ePSM BOB Data Page'!$AN$14</definedName>
    <definedName name="BOB_Dental_other_svcs_curr" localSheetId="3" hidden="1">'[30]ePSM BOB Data Page'!$AN$14</definedName>
    <definedName name="BOB_Dental_other_svcs_curr" hidden="1">'[32]ePSM BOB Data Page'!$AN$14</definedName>
    <definedName name="BOB_Dental_other_svcs_prior" localSheetId="5" hidden="1">'[40]ePSM BOB Data Page'!#REF!</definedName>
    <definedName name="BOB_Dental_other_svcs_prior" localSheetId="1" hidden="1">'[29]ePSM BOB Data Page'!#REF!</definedName>
    <definedName name="BOB_Dental_other_svcs_prior" localSheetId="2" hidden="1">'[30]ePSM BOB Data Page'!$AQ$14</definedName>
    <definedName name="BOB_Dental_other_svcs_prior" localSheetId="3" hidden="1">'[30]ePSM BOB Data Page'!$AQ$14</definedName>
    <definedName name="BOB_Dental_other_svcs_prior" hidden="1">'[40]ePSM BOB Data Page'!#REF!</definedName>
    <definedName name="BOB_Dental_paid_amt_curr" localSheetId="2" hidden="1">'[30]ePSM BOB Data Page'!$AN$3</definedName>
    <definedName name="BOB_Dental_paid_amt_curr" localSheetId="3" hidden="1">'[30]ePSM BOB Data Page'!$AN$3</definedName>
    <definedName name="BOB_Dental_paid_amt_curr" hidden="1">'[32]ePSM BOB Data Page'!$AN$3</definedName>
    <definedName name="BOB_Dental_paid_amt_prior" localSheetId="5" hidden="1">'[40]ePSM BOB Data Page'!#REF!</definedName>
    <definedName name="BOB_Dental_paid_amt_prior" localSheetId="1" hidden="1">'[29]ePSM BOB Data Page'!#REF!</definedName>
    <definedName name="BOB_Dental_paid_amt_prior" localSheetId="2" hidden="1">'[30]ePSM BOB Data Page'!$AQ$3</definedName>
    <definedName name="BOB_Dental_paid_amt_prior" localSheetId="3" hidden="1">'[30]ePSM BOB Data Page'!$AQ$3</definedName>
    <definedName name="BOB_Dental_paid_amt_prior" hidden="1">'[40]ePSM BOB Data Page'!#REF!</definedName>
    <definedName name="BOB_Dental_preventative_paid_amt_curr" localSheetId="2" hidden="1">'[30]ePSM BOB Data Page'!$AN$5</definedName>
    <definedName name="BOB_Dental_preventative_paid_amt_curr" localSheetId="3" hidden="1">'[30]ePSM BOB Data Page'!$AN$5</definedName>
    <definedName name="BOB_Dental_preventative_paid_amt_curr" hidden="1">'[32]ePSM BOB Data Page'!$AN$5</definedName>
    <definedName name="BOB_Dental_preventative_paid_amt_prior" localSheetId="5" hidden="1">'[40]ePSM BOB Data Page'!#REF!</definedName>
    <definedName name="BOB_Dental_preventative_paid_amt_prior" localSheetId="1" hidden="1">'[29]ePSM BOB Data Page'!#REF!</definedName>
    <definedName name="BOB_Dental_preventative_paid_amt_prior" localSheetId="2" hidden="1">'[30]ePSM BOB Data Page'!$AQ$5</definedName>
    <definedName name="BOB_Dental_preventative_paid_amt_prior" localSheetId="3" hidden="1">'[30]ePSM BOB Data Page'!$AQ$5</definedName>
    <definedName name="BOB_Dental_preventative_paid_amt_prior" hidden="1">'[40]ePSM BOB Data Page'!#REF!</definedName>
    <definedName name="BOB_Dental_preventative_svcs_curr" localSheetId="2" hidden="1">'[30]ePSM BOB Data Page'!$AN$6</definedName>
    <definedName name="BOB_Dental_preventative_svcs_curr" localSheetId="3" hidden="1">'[30]ePSM BOB Data Page'!$AN$6</definedName>
    <definedName name="BOB_Dental_preventative_svcs_curr" hidden="1">'[32]ePSM BOB Data Page'!$AN$6</definedName>
    <definedName name="BOB_Dental_preventative_svcs_prior" localSheetId="5" hidden="1">'[40]ePSM BOB Data Page'!#REF!</definedName>
    <definedName name="BOB_Dental_preventative_svcs_prior" localSheetId="1" hidden="1">'[29]ePSM BOB Data Page'!#REF!</definedName>
    <definedName name="BOB_Dental_preventative_svcs_prior" localSheetId="2" hidden="1">'[30]ePSM BOB Data Page'!$AQ$6</definedName>
    <definedName name="BOB_Dental_preventative_svcs_prior" localSheetId="3" hidden="1">'[30]ePSM BOB Data Page'!$AQ$6</definedName>
    <definedName name="BOB_Dental_preventative_svcs_prior" hidden="1">'[40]ePSM BOB Data Page'!#REF!</definedName>
    <definedName name="BOB_EFFECT_CONTRIB_HRI" localSheetId="2">#REF!</definedName>
    <definedName name="BOB_EFFECT_CONTRIB_HRI">#REF!</definedName>
    <definedName name="BOB_GROSS_IMPU" localSheetId="2">#REF!</definedName>
    <definedName name="BOB_GROSS_IMPU">#REF!</definedName>
    <definedName name="BOB_HRI" localSheetId="2">#REF!</definedName>
    <definedName name="BOB_HRI">#REF!</definedName>
    <definedName name="BOB_Med_admit_count_curr" localSheetId="1" hidden="1">'[29]ePSM BOB Data Page'!$V$6</definedName>
    <definedName name="BOB_Med_admit_count_curr" localSheetId="2" hidden="1">'[30]ePSM BOB Data Page'!$V$6</definedName>
    <definedName name="BOB_Med_admit_count_curr" localSheetId="3" hidden="1">'[30]ePSM BOB Data Page'!$V$6</definedName>
    <definedName name="BOB_Med_admit_count_curr" hidden="1">'[40]ePSM BOB Data Page'!$V$6</definedName>
    <definedName name="BOB_Med_admit_count_prior" localSheetId="2" hidden="1">'[30]ePSM BOB Data Page'!$Y$6</definedName>
    <definedName name="BOB_Med_admit_count_prior" localSheetId="3" hidden="1">'[30]ePSM BOB Data Page'!$Y$6</definedName>
    <definedName name="BOB_Med_admit_count_prior" hidden="1">'[32]ePSM BOB Data Page'!$Y$6</definedName>
    <definedName name="BOB_Med_allowed_amt_curr" localSheetId="5" hidden="1">'[40]ePSM BOB Data Page'!#REF!</definedName>
    <definedName name="BOB_Med_allowed_amt_curr" localSheetId="1" hidden="1">'[29]ePSM BOB Data Page'!#REF!</definedName>
    <definedName name="BOB_Med_allowed_amt_curr" localSheetId="2" hidden="1">'[30]ePSM BOB Data Page'!$AT$3</definedName>
    <definedName name="BOB_Med_allowed_amt_curr" localSheetId="3" hidden="1">'[30]ePSM BOB Data Page'!$AT$3</definedName>
    <definedName name="BOB_Med_allowed_amt_curr" hidden="1">'[40]ePSM BOB Data Page'!#REF!</definedName>
    <definedName name="BOB_Med_allowed_amt_prior" localSheetId="5" hidden="1">'[40]ePSM BOB Data Page'!#REF!</definedName>
    <definedName name="BOB_Med_allowed_amt_prior" localSheetId="1" hidden="1">'[29]ePSM BOB Data Page'!#REF!</definedName>
    <definedName name="BOB_Med_allowed_amt_prior" localSheetId="2" hidden="1">'[30]ePSM BOB Data Page'!$AW$3</definedName>
    <definedName name="BOB_Med_allowed_amt_prior" localSheetId="3" hidden="1">'[30]ePSM BOB Data Page'!$AW$3</definedName>
    <definedName name="BOB_Med_allowed_amt_prior" hidden="1">'[40]ePSM BOB Data Page'!#REF!</definedName>
    <definedName name="BOB_Med_amb_paid_amt_curr" localSheetId="1" hidden="1">'[32]ePSM BOB Data Page'!$V$5</definedName>
    <definedName name="BOB_Med_amb_paid_amt_curr" localSheetId="2" hidden="1">'[30]ePSM BOB Data Page'!$V$5</definedName>
    <definedName name="BOB_Med_amb_paid_amt_curr" localSheetId="3" hidden="1">'[30]ePSM BOB Data Page'!$V$5</definedName>
    <definedName name="BOB_Med_amb_paid_amt_curr" hidden="1">'[40]ePSM BOB Data Page'!$V$5</definedName>
    <definedName name="BOB_Med_amb_paid_amt_prior" localSheetId="2" hidden="1">'[30]ePSM BOB Data Page'!$Y$5</definedName>
    <definedName name="BOB_Med_amb_paid_amt_prior" localSheetId="3" hidden="1">'[30]ePSM BOB Data Page'!$Y$5</definedName>
    <definedName name="BOB_Med_amb_paid_amt_prior" hidden="1">'[32]ePSM BOB Data Page'!$Y$5</definedName>
    <definedName name="BOB_Med_amb_surgery_count_curr" localSheetId="1" hidden="1">'[29]ePSM BOB Data Page'!$V$10</definedName>
    <definedName name="BOB_Med_amb_surgery_count_curr" localSheetId="2" hidden="1">'[30]ePSM BOB Data Page'!$V$10</definedName>
    <definedName name="BOB_Med_amb_surgery_count_curr" localSheetId="3" hidden="1">'[30]ePSM BOB Data Page'!$V$10</definedName>
    <definedName name="BOB_Med_amb_surgery_count_curr" hidden="1">'[40]ePSM BOB Data Page'!$V$10</definedName>
    <definedName name="BOB_Med_amb_surgery_count_prior" localSheetId="2" hidden="1">'[30]ePSM BOB Data Page'!$Y$10</definedName>
    <definedName name="BOB_Med_amb_surgery_count_prior" localSheetId="3" hidden="1">'[30]ePSM BOB Data Page'!$Y$10</definedName>
    <definedName name="BOB_Med_amb_surgery_count_prior" hidden="1">'[32]ePSM BOB Data Page'!$Y$10</definedName>
    <definedName name="BOB_Med_avg_age_members_curr" localSheetId="1" hidden="1">'[29]ePSM BOB Data Page'!$C$21</definedName>
    <definedName name="BOB_Med_avg_age_members_curr" localSheetId="2" hidden="1">'[30]ePSM BOB Data Page'!$C$21</definedName>
    <definedName name="BOB_Med_avg_age_members_curr" localSheetId="3" hidden="1">'[30]ePSM BOB Data Page'!$C$21</definedName>
    <definedName name="BOB_Med_avg_age_members_curr" hidden="1">'[40]ePSM BOB Data Page'!$C$21</definedName>
    <definedName name="BOB_Med_avg_age_members_prior" localSheetId="2" hidden="1">'[30]ePSM BOB Data Page'!$G$21</definedName>
    <definedName name="BOB_Med_avg_age_members_prior" localSheetId="3" hidden="1">'[30]ePSM BOB Data Page'!$G$21</definedName>
    <definedName name="BOB_Med_avg_age_members_prior" hidden="1">'[32]ePSM BOB Data Page'!$G$21</definedName>
    <definedName name="BOB_Med_claim_count_above_threshold_curr" localSheetId="1" hidden="1">'[32]ePSM BOB Data Page'!$V$15</definedName>
    <definedName name="BOB_Med_claim_count_above_threshold_curr" localSheetId="2" hidden="1">'[30]ePSM BOB Data Page'!$V$15</definedName>
    <definedName name="BOB_Med_claim_count_above_threshold_curr" localSheetId="3" hidden="1">'[30]ePSM BOB Data Page'!$V$15</definedName>
    <definedName name="BOB_Med_claim_count_above_threshold_curr" hidden="1">'[40]ePSM BOB Data Page'!$V$15</definedName>
    <definedName name="BOB_Med_claim_count_above_threshold_prior" localSheetId="2" hidden="1">'[30]ePSM BOB Data Page'!$Y$15</definedName>
    <definedName name="BOB_Med_claim_count_above_threshold_prior" localSheetId="3" hidden="1">'[30]ePSM BOB Data Page'!$Y$15</definedName>
    <definedName name="BOB_Med_claim_count_above_threshold_prior" hidden="1">'[32]ePSM BOB Data Page'!$Y$15</definedName>
    <definedName name="BOB_Med_claim_count_curr" localSheetId="2" hidden="1">'[30]ePSM BOB Data Page'!$V$13</definedName>
    <definedName name="BOB_Med_claim_count_curr" localSheetId="3" hidden="1">'[30]ePSM BOB Data Page'!$V$13</definedName>
    <definedName name="BOB_Med_claim_count_curr" hidden="1">'[32]ePSM BOB Data Page'!$V$13</definedName>
    <definedName name="BOB_Med_claim_count_prior" localSheetId="2" hidden="1">'[30]ePSM BOB Data Page'!$Y$13</definedName>
    <definedName name="BOB_Med_claim_count_prior" localSheetId="3" hidden="1">'[30]ePSM BOB Data Page'!$Y$13</definedName>
    <definedName name="BOB_Med_claim_count_prior" hidden="1">'[32]ePSM BOB Data Page'!$Y$13</definedName>
    <definedName name="BOB_Med_cob_amt_curr" localSheetId="1" hidden="1">'[32]ePSM BOB Data Page'!$V$21</definedName>
    <definedName name="BOB_Med_cob_amt_curr" localSheetId="2" hidden="1">'[30]ePSM BOB Data Page'!$V$21</definedName>
    <definedName name="BOB_Med_cob_amt_curr" localSheetId="3" hidden="1">'[30]ePSM BOB Data Page'!$V$21</definedName>
    <definedName name="BOB_Med_cob_amt_curr" hidden="1">'[40]ePSM BOB Data Page'!$V$21</definedName>
    <definedName name="BOB_Med_cob_amt_prior" localSheetId="2" hidden="1">'[30]ePSM BOB Data Page'!$Y$21</definedName>
    <definedName name="BOB_Med_cob_amt_prior" localSheetId="3" hidden="1">'[30]ePSM BOB Data Page'!$Y$21</definedName>
    <definedName name="BOB_Med_cob_amt_prior" hidden="1">'[32]ePSM BOB Data Page'!$Y$21</definedName>
    <definedName name="BOB_Med_coinsurance_amt_curr" localSheetId="1" hidden="1">'[32]ePSM BOB Data Page'!$V$24</definedName>
    <definedName name="BOB_Med_coinsurance_amt_curr" localSheetId="2" hidden="1">'[30]ePSM BOB Data Page'!$V$24</definedName>
    <definedName name="BOB_Med_coinsurance_amt_curr" localSheetId="3" hidden="1">'[30]ePSM BOB Data Page'!$V$24</definedName>
    <definedName name="BOB_Med_coinsurance_amt_curr" hidden="1">'[40]ePSM BOB Data Page'!$V$24</definedName>
    <definedName name="BOB_Med_coinsurance_amt_prior" localSheetId="2" hidden="1">'[30]ePSM BOB Data Page'!$Y$24</definedName>
    <definedName name="BOB_Med_coinsurance_amt_prior" localSheetId="3" hidden="1">'[30]ePSM BOB Data Page'!$Y$24</definedName>
    <definedName name="BOB_Med_coinsurance_amt_prior" hidden="1">'[32]ePSM BOB Data Page'!$Y$24</definedName>
    <definedName name="BOB_Med_copay_amt_curr" localSheetId="1" hidden="1">'[32]ePSM BOB Data Page'!$V$23</definedName>
    <definedName name="BOB_Med_copay_amt_curr" localSheetId="2" hidden="1">'[30]ePSM BOB Data Page'!$V$23</definedName>
    <definedName name="BOB_Med_copay_amt_curr" localSheetId="3" hidden="1">'[30]ePSM BOB Data Page'!$V$23</definedName>
    <definedName name="BOB_Med_copay_amt_curr" hidden="1">'[40]ePSM BOB Data Page'!$V$23</definedName>
    <definedName name="BOB_Med_copay_amt_prior" localSheetId="2" hidden="1">'[30]ePSM BOB Data Page'!$Y$23</definedName>
    <definedName name="BOB_Med_copay_amt_prior" localSheetId="3" hidden="1">'[30]ePSM BOB Data Page'!$Y$23</definedName>
    <definedName name="BOB_Med_copay_amt_prior" hidden="1">'[32]ePSM BOB Data Page'!$Y$23</definedName>
    <definedName name="BOB_Med_days_count_curr" localSheetId="1" hidden="1">'[29]ePSM BOB Data Page'!$V$7</definedName>
    <definedName name="BOB_Med_days_count_curr" localSheetId="2" hidden="1">'[30]ePSM BOB Data Page'!$V$7</definedName>
    <definedName name="BOB_Med_days_count_curr" localSheetId="3" hidden="1">'[30]ePSM BOB Data Page'!$V$7</definedName>
    <definedName name="BOB_Med_days_count_curr" hidden="1">'[40]ePSM BOB Data Page'!$V$7</definedName>
    <definedName name="BOB_Med_days_count_prior" localSheetId="2" hidden="1">'[30]ePSM BOB Data Page'!$Y$7</definedName>
    <definedName name="BOB_Med_days_count_prior" localSheetId="3" hidden="1">'[30]ePSM BOB Data Page'!$Y$7</definedName>
    <definedName name="BOB_Med_days_count_prior" hidden="1">'[32]ePSM BOB Data Page'!$Y$7</definedName>
    <definedName name="BOB_Med_deductible_amt_curr" localSheetId="1" hidden="1">'[32]ePSM BOB Data Page'!$V$22</definedName>
    <definedName name="BOB_Med_deductible_amt_curr" localSheetId="2" hidden="1">'[30]ePSM BOB Data Page'!$V$22</definedName>
    <definedName name="BOB_Med_deductible_amt_curr" localSheetId="3" hidden="1">'[30]ePSM BOB Data Page'!$V$22</definedName>
    <definedName name="BOB_Med_deductible_amt_curr" hidden="1">'[40]ePSM BOB Data Page'!$V$22</definedName>
    <definedName name="BOB_Med_deductible_amt_prior" localSheetId="2" hidden="1">'[30]ePSM BOB Data Page'!$Y$22</definedName>
    <definedName name="BOB_Med_deductible_amt_prior" localSheetId="3" hidden="1">'[30]ePSM BOB Data Page'!$Y$22</definedName>
    <definedName name="BOB_Med_deductible_amt_prior" hidden="1">'[32]ePSM BOB Data Page'!$Y$22</definedName>
    <definedName name="BOB_Med_er_visits_count_curr" localSheetId="1" hidden="1">'[29]ePSM BOB Data Page'!$V$12</definedName>
    <definedName name="BOB_Med_er_visits_count_curr" localSheetId="2" hidden="1">'[30]ePSM BOB Data Page'!$V$12</definedName>
    <definedName name="BOB_Med_er_visits_count_curr" localSheetId="3" hidden="1">'[30]ePSM BOB Data Page'!$V$12</definedName>
    <definedName name="BOB_Med_er_visits_count_curr" hidden="1">'[40]ePSM BOB Data Page'!$V$12</definedName>
    <definedName name="BOB_Med_er_visits_count_prior" localSheetId="2" hidden="1">'[30]ePSM BOB Data Page'!$Y$12</definedName>
    <definedName name="BOB_Med_er_visits_count_prior" localSheetId="3" hidden="1">'[30]ePSM BOB Data Page'!$Y$12</definedName>
    <definedName name="BOB_Med_er_visits_count_prior" hidden="1">'[32]ePSM BOB Data Page'!$Y$12</definedName>
    <definedName name="BOB_Med_female_mem_0_19_curr" localSheetId="1" hidden="1">'[29]ePSM BOB Data Page'!$C$4</definedName>
    <definedName name="BOB_Med_female_mem_0_19_curr" localSheetId="2" hidden="1">'[30]ePSM BOB Data Page'!$C$4</definedName>
    <definedName name="BOB_Med_female_mem_0_19_curr" localSheetId="3" hidden="1">'[30]ePSM BOB Data Page'!$C$4</definedName>
    <definedName name="BOB_Med_female_mem_0_19_curr" hidden="1">'[40]ePSM BOB Data Page'!$C$4</definedName>
    <definedName name="BOB_Med_female_mem_0_19_prior" localSheetId="2" hidden="1">'[30]ePSM BOB Data Page'!$G$4</definedName>
    <definedName name="BOB_Med_female_mem_0_19_prior" localSheetId="3" hidden="1">'[30]ePSM BOB Data Page'!$G$4</definedName>
    <definedName name="BOB_Med_female_mem_0_19_prior" hidden="1">'[32]ePSM BOB Data Page'!$G$4</definedName>
    <definedName name="BOB_Med_female_mem_20_44_curr" localSheetId="1" hidden="1">'[29]ePSM BOB Data Page'!$C$5</definedName>
    <definedName name="BOB_Med_female_mem_20_44_curr" localSheetId="2" hidden="1">'[30]ePSM BOB Data Page'!$C$5</definedName>
    <definedName name="BOB_Med_female_mem_20_44_curr" localSheetId="3" hidden="1">'[30]ePSM BOB Data Page'!$C$5</definedName>
    <definedName name="BOB_Med_female_mem_20_44_curr" hidden="1">'[40]ePSM BOB Data Page'!$C$5</definedName>
    <definedName name="BOB_Med_female_mem_20_44_prior" localSheetId="2" hidden="1">'[30]ePSM BOB Data Page'!$G$5</definedName>
    <definedName name="BOB_Med_female_mem_20_44_prior" localSheetId="3" hidden="1">'[30]ePSM BOB Data Page'!$G$5</definedName>
    <definedName name="BOB_Med_female_mem_20_44_prior" hidden="1">'[32]ePSM BOB Data Page'!$G$5</definedName>
    <definedName name="BOB_Med_female_mem_45_64_curr" localSheetId="1" hidden="1">'[29]ePSM BOB Data Page'!$C$6</definedName>
    <definedName name="BOB_Med_female_mem_45_64_curr" localSheetId="2" hidden="1">'[30]ePSM BOB Data Page'!$C$6</definedName>
    <definedName name="BOB_Med_female_mem_45_64_curr" localSheetId="3" hidden="1">'[30]ePSM BOB Data Page'!$C$6</definedName>
    <definedName name="BOB_Med_female_mem_45_64_curr" hidden="1">'[40]ePSM BOB Data Page'!$C$6</definedName>
    <definedName name="BOB_Med_female_mem_45_64_prior" localSheetId="2" hidden="1">'[30]ePSM BOB Data Page'!$G$6</definedName>
    <definedName name="BOB_Med_female_mem_45_64_prior" localSheetId="3" hidden="1">'[30]ePSM BOB Data Page'!$G$6</definedName>
    <definedName name="BOB_Med_female_mem_45_64_prior" hidden="1">'[32]ePSM BOB Data Page'!$G$6</definedName>
    <definedName name="BOB_Med_female_mem_65_over_curr" localSheetId="1" hidden="1">'[29]ePSM BOB Data Page'!$C$7</definedName>
    <definedName name="BOB_Med_female_mem_65_over_curr" localSheetId="2" hidden="1">'[30]ePSM BOB Data Page'!$C$7</definedName>
    <definedName name="BOB_Med_female_mem_65_over_curr" localSheetId="3" hidden="1">'[30]ePSM BOB Data Page'!$C$7</definedName>
    <definedName name="BOB_Med_female_mem_65_over_curr" hidden="1">'[40]ePSM BOB Data Page'!$C$7</definedName>
    <definedName name="BOB_Med_female_mem_65_over_prior" localSheetId="2" hidden="1">'[30]ePSM BOB Data Page'!$G$7</definedName>
    <definedName name="BOB_Med_female_mem_65_over_prior" localSheetId="3" hidden="1">'[30]ePSM BOB Data Page'!$G$7</definedName>
    <definedName name="BOB_Med_female_mem_65_over_prior" hidden="1">'[32]ePSM BOB Data Page'!$G$7</definedName>
    <definedName name="BOB_Med_female_members_curr" localSheetId="1" hidden="1">'[29]ePSM BOB Data Page'!$C$8</definedName>
    <definedName name="BOB_Med_female_members_curr" localSheetId="2" hidden="1">'[30]ePSM BOB Data Page'!$C$8</definedName>
    <definedName name="BOB_Med_female_members_curr" localSheetId="3" hidden="1">'[30]ePSM BOB Data Page'!$C$8</definedName>
    <definedName name="BOB_Med_female_members_curr" hidden="1">'[40]ePSM BOB Data Page'!$C$8</definedName>
    <definedName name="BOB_Med_female_members_prior" localSheetId="2" hidden="1">'[30]ePSM BOB Data Page'!$G$8</definedName>
    <definedName name="BOB_Med_female_members_prior" localSheetId="3" hidden="1">'[30]ePSM BOB Data Page'!$G$8</definedName>
    <definedName name="BOB_Med_female_members_prior" hidden="1">'[32]ePSM BOB Data Page'!$G$8</definedName>
    <definedName name="BOB_Med_inp_paid_amt_curr" localSheetId="1" hidden="1">'[32]ePSM BOB Data Page'!$V$4</definedName>
    <definedName name="BOB_Med_inp_paid_amt_curr" localSheetId="2" hidden="1">'[30]ePSM BOB Data Page'!$V$4</definedName>
    <definedName name="BOB_Med_inp_paid_amt_curr" localSheetId="3" hidden="1">'[30]ePSM BOB Data Page'!$V$4</definedName>
    <definedName name="BOB_Med_inp_paid_amt_curr" hidden="1">'[40]ePSM BOB Data Page'!$V$4</definedName>
    <definedName name="BOB_Med_inp_paid_amt_prior" localSheetId="2" hidden="1">'[30]ePSM BOB Data Page'!$Y$4</definedName>
    <definedName name="BOB_Med_inp_paid_amt_prior" localSheetId="3" hidden="1">'[30]ePSM BOB Data Page'!$Y$4</definedName>
    <definedName name="BOB_Med_inp_paid_amt_prior" hidden="1">'[32]ePSM BOB Data Page'!$Y$4</definedName>
    <definedName name="BOB_Med_inp_surgery_count_curr" localSheetId="1" hidden="1">'[29]ePSM BOB Data Page'!$V$9</definedName>
    <definedName name="BOB_Med_inp_surgery_count_curr" localSheetId="2" hidden="1">'[30]ePSM BOB Data Page'!$V$9</definedName>
    <definedName name="BOB_Med_inp_surgery_count_curr" localSheetId="3" hidden="1">'[30]ePSM BOB Data Page'!$V$9</definedName>
    <definedName name="BOB_Med_inp_surgery_count_curr" hidden="1">'[40]ePSM BOB Data Page'!$V$9</definedName>
    <definedName name="BOB_Med_inp_surgery_count_prior" localSheetId="2" hidden="1">'[30]ePSM BOB Data Page'!$Y$9</definedName>
    <definedName name="BOB_Med_inp_surgery_count_prior" localSheetId="3" hidden="1">'[30]ePSM BOB Data Page'!$Y$9</definedName>
    <definedName name="BOB_Med_inp_surgery_count_prior" hidden="1">'[32]ePSM BOB Data Page'!$Y$9</definedName>
    <definedName name="BOB_Med_male_mem_0_19_curr" localSheetId="1" hidden="1">'[29]ePSM BOB Data Page'!$C$9</definedName>
    <definedName name="BOB_Med_male_mem_0_19_curr" localSheetId="2" hidden="1">'[30]ePSM BOB Data Page'!$C$9</definedName>
    <definedName name="BOB_Med_male_mem_0_19_curr" localSheetId="3" hidden="1">'[30]ePSM BOB Data Page'!$C$9</definedName>
    <definedName name="BOB_Med_male_mem_0_19_curr" hidden="1">'[40]ePSM BOB Data Page'!$C$9</definedName>
    <definedName name="BOB_Med_male_mem_0_19_prior" localSheetId="2" hidden="1">'[30]ePSM BOB Data Page'!$G$9</definedName>
    <definedName name="BOB_Med_male_mem_0_19_prior" localSheetId="3" hidden="1">'[30]ePSM BOB Data Page'!$G$9</definedName>
    <definedName name="BOB_Med_male_mem_0_19_prior" hidden="1">'[32]ePSM BOB Data Page'!$G$9</definedName>
    <definedName name="BOB_Med_male_mem_20_44_curr" localSheetId="1" hidden="1">'[29]ePSM BOB Data Page'!$C$10</definedName>
    <definedName name="BOB_Med_male_mem_20_44_curr" localSheetId="2" hidden="1">'[30]ePSM BOB Data Page'!$C$10</definedName>
    <definedName name="BOB_Med_male_mem_20_44_curr" localSheetId="3" hidden="1">'[30]ePSM BOB Data Page'!$C$10</definedName>
    <definedName name="BOB_Med_male_mem_20_44_curr" hidden="1">'[40]ePSM BOB Data Page'!$C$10</definedName>
    <definedName name="BOB_Med_male_mem_20_44_prior" localSheetId="2" hidden="1">'[30]ePSM BOB Data Page'!$G$10</definedName>
    <definedName name="BOB_Med_male_mem_20_44_prior" localSheetId="3" hidden="1">'[30]ePSM BOB Data Page'!$G$10</definedName>
    <definedName name="BOB_Med_male_mem_20_44_prior" hidden="1">'[32]ePSM BOB Data Page'!$G$10</definedName>
    <definedName name="BOB_Med_male_mem_45_64_curr" localSheetId="1" hidden="1">'[29]ePSM BOB Data Page'!$C$11</definedName>
    <definedName name="BOB_Med_male_mem_45_64_curr" localSheetId="2" hidden="1">'[30]ePSM BOB Data Page'!$C$11</definedName>
    <definedName name="BOB_Med_male_mem_45_64_curr" localSheetId="3" hidden="1">'[30]ePSM BOB Data Page'!$C$11</definedName>
    <definedName name="BOB_Med_male_mem_45_64_curr" hidden="1">'[40]ePSM BOB Data Page'!$C$11</definedName>
    <definedName name="BOB_Med_male_mem_45_64_prior" localSheetId="2" hidden="1">'[30]ePSM BOB Data Page'!$G$11</definedName>
    <definedName name="BOB_Med_male_mem_45_64_prior" localSheetId="3" hidden="1">'[30]ePSM BOB Data Page'!$G$11</definedName>
    <definedName name="BOB_Med_male_mem_45_64_prior" hidden="1">'[32]ePSM BOB Data Page'!$G$11</definedName>
    <definedName name="BOB_Med_male_mem_65_over_curr" localSheetId="1" hidden="1">'[29]ePSM BOB Data Page'!$C$12</definedName>
    <definedName name="BOB_Med_male_mem_65_over_curr" localSheetId="2" hidden="1">'[30]ePSM BOB Data Page'!$C$12</definedName>
    <definedName name="BOB_Med_male_mem_65_over_curr" localSheetId="3" hidden="1">'[30]ePSM BOB Data Page'!$C$12</definedName>
    <definedName name="BOB_Med_male_mem_65_over_curr" hidden="1">'[40]ePSM BOB Data Page'!$C$12</definedName>
    <definedName name="BOB_Med_male_mem_65_over_prior" localSheetId="2" hidden="1">'[30]ePSM BOB Data Page'!$G$12</definedName>
    <definedName name="BOB_Med_male_mem_65_over_prior" localSheetId="3" hidden="1">'[30]ePSM BOB Data Page'!$G$12</definedName>
    <definedName name="BOB_Med_male_mem_65_over_prior" hidden="1">'[32]ePSM BOB Data Page'!$G$12</definedName>
    <definedName name="BOB_Med_male_members_curr" localSheetId="1" hidden="1">'[29]ePSM BOB Data Page'!$C$13</definedName>
    <definedName name="BOB_Med_male_members_curr" localSheetId="2" hidden="1">'[30]ePSM BOB Data Page'!$C$13</definedName>
    <definedName name="BOB_Med_male_members_curr" localSheetId="3" hidden="1">'[30]ePSM BOB Data Page'!$C$13</definedName>
    <definedName name="BOB_Med_male_members_curr" hidden="1">'[40]ePSM BOB Data Page'!$C$13</definedName>
    <definedName name="BOB_Med_male_members_prior" localSheetId="2" hidden="1">'[30]ePSM BOB Data Page'!$G$13</definedName>
    <definedName name="BOB_Med_male_members_prior" localSheetId="3" hidden="1">'[30]ePSM BOB Data Page'!$G$13</definedName>
    <definedName name="BOB_Med_male_members_prior" hidden="1">'[32]ePSM BOB Data Page'!$G$13</definedName>
    <definedName name="BOB_Med_MDC_admits_00_curr" localSheetId="1" hidden="1">'[29]ePSM BOB Data Page'!$AB$7</definedName>
    <definedName name="BOB_Med_MDC_admits_00_curr" localSheetId="2" hidden="1">'[30]ePSM BOB Data Page'!$AB$7</definedName>
    <definedName name="BOB_Med_MDC_admits_00_curr" localSheetId="3" hidden="1">'[30]ePSM BOB Data Page'!$AB$7</definedName>
    <definedName name="BOB_Med_MDC_admits_00_curr" hidden="1">'[40]ePSM BOB Data Page'!$AB$7</definedName>
    <definedName name="BOB_Med_MDC_admits_01_curr" localSheetId="1" hidden="1">'[29]ePSM BOB Data Page'!$AB$14</definedName>
    <definedName name="BOB_Med_MDC_admits_01_curr" localSheetId="2" hidden="1">'[30]ePSM BOB Data Page'!$AB$14</definedName>
    <definedName name="BOB_Med_MDC_admits_01_curr" localSheetId="3" hidden="1">'[30]ePSM BOB Data Page'!$AB$14</definedName>
    <definedName name="BOB_Med_MDC_admits_01_curr" hidden="1">'[40]ePSM BOB Data Page'!$AB$14</definedName>
    <definedName name="BOB_Med_MDC_admits_02_curr" localSheetId="1" hidden="1">'[29]ePSM BOB Data Page'!$AB$21</definedName>
    <definedName name="BOB_Med_MDC_admits_02_curr" localSheetId="2" hidden="1">'[30]ePSM BOB Data Page'!$AB$21</definedName>
    <definedName name="BOB_Med_MDC_admits_02_curr" localSheetId="3" hidden="1">'[30]ePSM BOB Data Page'!$AB$21</definedName>
    <definedName name="BOB_Med_MDC_admits_02_curr" hidden="1">'[40]ePSM BOB Data Page'!$AB$21</definedName>
    <definedName name="BOB_Med_MDC_admits_03_curr" localSheetId="1" hidden="1">'[29]ePSM BOB Data Page'!$AB$28</definedName>
    <definedName name="BOB_Med_MDC_admits_03_curr" localSheetId="2" hidden="1">'[30]ePSM BOB Data Page'!$AB$28</definedName>
    <definedName name="BOB_Med_MDC_admits_03_curr" localSheetId="3" hidden="1">'[30]ePSM BOB Data Page'!$AB$28</definedName>
    <definedName name="BOB_Med_MDC_admits_03_curr" hidden="1">'[40]ePSM BOB Data Page'!$AB$28</definedName>
    <definedName name="BOB_Med_MDC_admits_04_curr" localSheetId="1" hidden="1">'[29]ePSM BOB Data Page'!$AB$35</definedName>
    <definedName name="BOB_Med_MDC_admits_04_curr" localSheetId="2" hidden="1">'[30]ePSM BOB Data Page'!$AB$35</definedName>
    <definedName name="BOB_Med_MDC_admits_04_curr" localSheetId="3" hidden="1">'[30]ePSM BOB Data Page'!$AB$35</definedName>
    <definedName name="BOB_Med_MDC_admits_04_curr" hidden="1">'[40]ePSM BOB Data Page'!$AB$35</definedName>
    <definedName name="BOB_Med_MDC_admits_05_curr" localSheetId="1" hidden="1">'[29]ePSM BOB Data Page'!$AB$42</definedName>
    <definedName name="BOB_Med_MDC_admits_05_curr" localSheetId="2" hidden="1">'[30]ePSM BOB Data Page'!$AB$42</definedName>
    <definedName name="BOB_Med_MDC_admits_05_curr" localSheetId="3" hidden="1">'[30]ePSM BOB Data Page'!$AB$42</definedName>
    <definedName name="BOB_Med_MDC_admits_05_curr" hidden="1">'[40]ePSM BOB Data Page'!$AB$42</definedName>
    <definedName name="BOB_Med_MDC_admits_06_curr" localSheetId="1" hidden="1">'[29]ePSM BOB Data Page'!$AB$49</definedName>
    <definedName name="BOB_Med_MDC_admits_06_curr" localSheetId="2" hidden="1">'[30]ePSM BOB Data Page'!$AB$49</definedName>
    <definedName name="BOB_Med_MDC_admits_06_curr" localSheetId="3" hidden="1">'[30]ePSM BOB Data Page'!$AB$49</definedName>
    <definedName name="BOB_Med_MDC_admits_06_curr" hidden="1">'[40]ePSM BOB Data Page'!$AB$49</definedName>
    <definedName name="BOB_Med_MDC_admits_07_curr" localSheetId="1" hidden="1">'[29]ePSM BOB Data Page'!$AB$56</definedName>
    <definedName name="BOB_Med_MDC_admits_07_curr" localSheetId="2" hidden="1">'[30]ePSM BOB Data Page'!$AB$56</definedName>
    <definedName name="BOB_Med_MDC_admits_07_curr" localSheetId="3" hidden="1">'[30]ePSM BOB Data Page'!$AB$56</definedName>
    <definedName name="BOB_Med_MDC_admits_07_curr" hidden="1">'[40]ePSM BOB Data Page'!$AB$56</definedName>
    <definedName name="BOB_Med_MDC_admits_08_curr" localSheetId="1" hidden="1">'[29]ePSM BOB Data Page'!$AB$63</definedName>
    <definedName name="BOB_Med_MDC_admits_08_curr" localSheetId="2" hidden="1">'[30]ePSM BOB Data Page'!$AB$63</definedName>
    <definedName name="BOB_Med_MDC_admits_08_curr" localSheetId="3" hidden="1">'[30]ePSM BOB Data Page'!$AB$63</definedName>
    <definedName name="BOB_Med_MDC_admits_08_curr" hidden="1">'[40]ePSM BOB Data Page'!$AB$63</definedName>
    <definedName name="BOB_Med_MDC_admits_09_curr" localSheetId="1" hidden="1">'[29]ePSM BOB Data Page'!$AB$70</definedName>
    <definedName name="BOB_Med_MDC_admits_09_curr" localSheetId="2" hidden="1">'[30]ePSM BOB Data Page'!$AB$70</definedName>
    <definedName name="BOB_Med_MDC_admits_09_curr" localSheetId="3" hidden="1">'[30]ePSM BOB Data Page'!$AB$70</definedName>
    <definedName name="BOB_Med_MDC_admits_09_curr" hidden="1">'[40]ePSM BOB Data Page'!$AB$70</definedName>
    <definedName name="BOB_Med_MDC_admits_10_curr" localSheetId="1" hidden="1">'[29]ePSM BOB Data Page'!$AB$77</definedName>
    <definedName name="BOB_Med_MDC_admits_10_curr" localSheetId="2" hidden="1">'[30]ePSM BOB Data Page'!$AB$77</definedName>
    <definedName name="BOB_Med_MDC_admits_10_curr" localSheetId="3" hidden="1">'[30]ePSM BOB Data Page'!$AB$77</definedName>
    <definedName name="BOB_Med_MDC_admits_10_curr" hidden="1">'[40]ePSM BOB Data Page'!$AB$77</definedName>
    <definedName name="BOB_Med_MDC_admits_11_curr" localSheetId="1" hidden="1">'[29]ePSM BOB Data Page'!$AB$84</definedName>
    <definedName name="BOB_Med_MDC_admits_11_curr" localSheetId="2" hidden="1">'[30]ePSM BOB Data Page'!$AB$84</definedName>
    <definedName name="BOB_Med_MDC_admits_11_curr" localSheetId="3" hidden="1">'[30]ePSM BOB Data Page'!$AB$84</definedName>
    <definedName name="BOB_Med_MDC_admits_11_curr" hidden="1">'[40]ePSM BOB Data Page'!$AB$84</definedName>
    <definedName name="BOB_Med_MDC_admits_12_curr" localSheetId="1" hidden="1">'[29]ePSM BOB Data Page'!$AB$91</definedName>
    <definedName name="BOB_Med_MDC_admits_12_curr" localSheetId="2" hidden="1">'[30]ePSM BOB Data Page'!$AB$91</definedName>
    <definedName name="BOB_Med_MDC_admits_12_curr" localSheetId="3" hidden="1">'[30]ePSM BOB Data Page'!$AB$91</definedName>
    <definedName name="BOB_Med_MDC_admits_12_curr" hidden="1">'[40]ePSM BOB Data Page'!$AB$91</definedName>
    <definedName name="BOB_Med_MDC_admits_13_curr" localSheetId="1" hidden="1">'[29]ePSM BOB Data Page'!$AB$98</definedName>
    <definedName name="BOB_Med_MDC_admits_13_curr" localSheetId="2" hidden="1">'[30]ePSM BOB Data Page'!$AB$98</definedName>
    <definedName name="BOB_Med_MDC_admits_13_curr" localSheetId="3" hidden="1">'[30]ePSM BOB Data Page'!$AB$98</definedName>
    <definedName name="BOB_Med_MDC_admits_13_curr" hidden="1">'[40]ePSM BOB Data Page'!$AB$98</definedName>
    <definedName name="BOB_Med_MDC_admits_14_curr" localSheetId="1" hidden="1">'[29]ePSM BOB Data Page'!$AB$105</definedName>
    <definedName name="BOB_Med_MDC_admits_14_curr" localSheetId="2" hidden="1">'[30]ePSM BOB Data Page'!$AB$105</definedName>
    <definedName name="BOB_Med_MDC_admits_14_curr" localSheetId="3" hidden="1">'[30]ePSM BOB Data Page'!$AB$105</definedName>
    <definedName name="BOB_Med_MDC_admits_14_curr" hidden="1">'[40]ePSM BOB Data Page'!$AB$105</definedName>
    <definedName name="BOB_Med_MDC_admits_15_curr" localSheetId="1" hidden="1">'[29]ePSM BOB Data Page'!$AB$112</definedName>
    <definedName name="BOB_Med_MDC_admits_15_curr" localSheetId="2" hidden="1">'[30]ePSM BOB Data Page'!$AB$112</definedName>
    <definedName name="BOB_Med_MDC_admits_15_curr" localSheetId="3" hidden="1">'[30]ePSM BOB Data Page'!$AB$112</definedName>
    <definedName name="BOB_Med_MDC_admits_15_curr" hidden="1">'[40]ePSM BOB Data Page'!$AB$112</definedName>
    <definedName name="BOB_Med_MDC_admits_16_curr" localSheetId="1" hidden="1">'[29]ePSM BOB Data Page'!$AB$119</definedName>
    <definedName name="BOB_Med_MDC_admits_16_curr" localSheetId="2" hidden="1">'[30]ePSM BOB Data Page'!$AB$119</definedName>
    <definedName name="BOB_Med_MDC_admits_16_curr" localSheetId="3" hidden="1">'[30]ePSM BOB Data Page'!$AB$119</definedName>
    <definedName name="BOB_Med_MDC_admits_16_curr" hidden="1">'[40]ePSM BOB Data Page'!$AB$119</definedName>
    <definedName name="BOB_Med_MDC_admits_17_curr" localSheetId="1" hidden="1">'[29]ePSM BOB Data Page'!$AB$126</definedName>
    <definedName name="BOB_Med_MDC_admits_17_curr" localSheetId="2" hidden="1">'[30]ePSM BOB Data Page'!$AB$126</definedName>
    <definedName name="BOB_Med_MDC_admits_17_curr" localSheetId="3" hidden="1">'[30]ePSM BOB Data Page'!$AB$126</definedName>
    <definedName name="BOB_Med_MDC_admits_17_curr" hidden="1">'[40]ePSM BOB Data Page'!$AB$126</definedName>
    <definedName name="BOB_Med_MDC_admits_18_curr" localSheetId="1" hidden="1">'[29]ePSM BOB Data Page'!$AB$133</definedName>
    <definedName name="BOB_Med_MDC_admits_18_curr" localSheetId="2" hidden="1">'[30]ePSM BOB Data Page'!$AB$133</definedName>
    <definedName name="BOB_Med_MDC_admits_18_curr" localSheetId="3" hidden="1">'[30]ePSM BOB Data Page'!$AB$133</definedName>
    <definedName name="BOB_Med_MDC_admits_18_curr" hidden="1">'[40]ePSM BOB Data Page'!$AB$133</definedName>
    <definedName name="BOB_Med_MDC_admits_19_curr" localSheetId="1" hidden="1">'[29]ePSM BOB Data Page'!$AB$140</definedName>
    <definedName name="BOB_Med_MDC_admits_19_curr" localSheetId="2" hidden="1">'[30]ePSM BOB Data Page'!$AB$140</definedName>
    <definedName name="BOB_Med_MDC_admits_19_curr" localSheetId="3" hidden="1">'[30]ePSM BOB Data Page'!$AB$140</definedName>
    <definedName name="BOB_Med_MDC_admits_19_curr" hidden="1">'[40]ePSM BOB Data Page'!$AB$140</definedName>
    <definedName name="BOB_Med_MDC_admits_20_curr" localSheetId="1" hidden="1">'[29]ePSM BOB Data Page'!$AB$147</definedName>
    <definedName name="BOB_Med_MDC_admits_20_curr" localSheetId="2" hidden="1">'[30]ePSM BOB Data Page'!$AB$147</definedName>
    <definedName name="BOB_Med_MDC_admits_20_curr" localSheetId="3" hidden="1">'[30]ePSM BOB Data Page'!$AB$147</definedName>
    <definedName name="BOB_Med_MDC_admits_20_curr" hidden="1">'[40]ePSM BOB Data Page'!$AB$147</definedName>
    <definedName name="BOB_Med_MDC_admits_21_curr" localSheetId="1" hidden="1">'[29]ePSM BOB Data Page'!$AB$154</definedName>
    <definedName name="BOB_Med_MDC_admits_21_curr" localSheetId="2" hidden="1">'[30]ePSM BOB Data Page'!$AB$154</definedName>
    <definedName name="BOB_Med_MDC_admits_21_curr" localSheetId="3" hidden="1">'[30]ePSM BOB Data Page'!$AB$154</definedName>
    <definedName name="BOB_Med_MDC_admits_21_curr" hidden="1">'[40]ePSM BOB Data Page'!$AB$154</definedName>
    <definedName name="BOB_Med_MDC_admits_22_curr" localSheetId="1" hidden="1">'[29]ePSM BOB Data Page'!$AB$161</definedName>
    <definedName name="BOB_Med_MDC_admits_22_curr" localSheetId="2" hidden="1">'[30]ePSM BOB Data Page'!$AB$161</definedName>
    <definedName name="BOB_Med_MDC_admits_22_curr" localSheetId="3" hidden="1">'[30]ePSM BOB Data Page'!$AB$161</definedName>
    <definedName name="BOB_Med_MDC_admits_22_curr" hidden="1">'[40]ePSM BOB Data Page'!$AB$161</definedName>
    <definedName name="BOB_Med_MDC_admits_23_curr" localSheetId="1" hidden="1">'[29]ePSM BOB Data Page'!$AB$168</definedName>
    <definedName name="BOB_Med_MDC_admits_23_curr" localSheetId="2" hidden="1">'[30]ePSM BOB Data Page'!$AB$168</definedName>
    <definedName name="BOB_Med_MDC_admits_23_curr" localSheetId="3" hidden="1">'[30]ePSM BOB Data Page'!$AB$168</definedName>
    <definedName name="BOB_Med_MDC_admits_23_curr" hidden="1">'[40]ePSM BOB Data Page'!$AB$168</definedName>
    <definedName name="BOB_Med_MDC_admits_999_curr" localSheetId="1" hidden="1">'[29]ePSM BOB Data Page'!$AB$175</definedName>
    <definedName name="BOB_Med_MDC_admits_999_curr" localSheetId="2" hidden="1">'[30]ePSM BOB Data Page'!$AB$175</definedName>
    <definedName name="BOB_Med_MDC_admits_999_curr" localSheetId="3" hidden="1">'[30]ePSM BOB Data Page'!$AB$175</definedName>
    <definedName name="BOB_Med_MDC_admits_999_curr" hidden="1">'[40]ePSM BOB Data Page'!$AB$175</definedName>
    <definedName name="BOB_Med_MDC_amb_paid_00_curr" localSheetId="1" hidden="1">'[32]ePSM BOB Data Page'!$AB$6</definedName>
    <definedName name="BOB_Med_MDC_amb_paid_00_curr" localSheetId="2" hidden="1">'[30]ePSM BOB Data Page'!$AB$6</definedName>
    <definedName name="BOB_Med_MDC_amb_paid_00_curr" localSheetId="3" hidden="1">'[30]ePSM BOB Data Page'!$AB$6</definedName>
    <definedName name="BOB_Med_MDC_amb_paid_00_curr" hidden="1">'[40]ePSM BOB Data Page'!$AB$6</definedName>
    <definedName name="BOB_Med_MDC_amb_paid_01_curr" localSheetId="1" hidden="1">'[32]ePSM BOB Data Page'!$AB$13</definedName>
    <definedName name="BOB_Med_MDC_amb_paid_01_curr" localSheetId="2" hidden="1">'[30]ePSM BOB Data Page'!$AB$13</definedName>
    <definedName name="BOB_Med_MDC_amb_paid_01_curr" localSheetId="3" hidden="1">'[30]ePSM BOB Data Page'!$AB$13</definedName>
    <definedName name="BOB_Med_MDC_amb_paid_01_curr" hidden="1">'[40]ePSM BOB Data Page'!$AB$13</definedName>
    <definedName name="BOB_Med_MDC_amb_paid_02_curr" localSheetId="1" hidden="1">'[32]ePSM BOB Data Page'!$AB$20</definedName>
    <definedName name="BOB_Med_MDC_amb_paid_02_curr" localSheetId="2" hidden="1">'[30]ePSM BOB Data Page'!$AB$20</definedName>
    <definedName name="BOB_Med_MDC_amb_paid_02_curr" localSheetId="3" hidden="1">'[30]ePSM BOB Data Page'!$AB$20</definedName>
    <definedName name="BOB_Med_MDC_amb_paid_02_curr" hidden="1">'[40]ePSM BOB Data Page'!$AB$20</definedName>
    <definedName name="BOB_Med_MDC_amb_paid_03_curr" localSheetId="1" hidden="1">'[32]ePSM BOB Data Page'!$AB$27</definedName>
    <definedName name="BOB_Med_MDC_amb_paid_03_curr" localSheetId="2" hidden="1">'[30]ePSM BOB Data Page'!$AB$27</definedName>
    <definedName name="BOB_Med_MDC_amb_paid_03_curr" localSheetId="3" hidden="1">'[30]ePSM BOB Data Page'!$AB$27</definedName>
    <definedName name="BOB_Med_MDC_amb_paid_03_curr" hidden="1">'[40]ePSM BOB Data Page'!$AB$27</definedName>
    <definedName name="BOB_Med_MDC_amb_paid_04_curr" localSheetId="1" hidden="1">'[32]ePSM BOB Data Page'!$AB$34</definedName>
    <definedName name="BOB_Med_MDC_amb_paid_04_curr" localSheetId="2" hidden="1">'[30]ePSM BOB Data Page'!$AB$34</definedName>
    <definedName name="BOB_Med_MDC_amb_paid_04_curr" localSheetId="3" hidden="1">'[30]ePSM BOB Data Page'!$AB$34</definedName>
    <definedName name="BOB_Med_MDC_amb_paid_04_curr" hidden="1">'[40]ePSM BOB Data Page'!$AB$34</definedName>
    <definedName name="BOB_Med_MDC_amb_paid_05_curr" localSheetId="1" hidden="1">'[32]ePSM BOB Data Page'!$AB$41</definedName>
    <definedName name="BOB_Med_MDC_amb_paid_05_curr" localSheetId="2" hidden="1">'[30]ePSM BOB Data Page'!$AB$41</definedName>
    <definedName name="BOB_Med_MDC_amb_paid_05_curr" localSheetId="3" hidden="1">'[30]ePSM BOB Data Page'!$AB$41</definedName>
    <definedName name="BOB_Med_MDC_amb_paid_05_curr" hidden="1">'[40]ePSM BOB Data Page'!$AB$41</definedName>
    <definedName name="BOB_Med_MDC_amb_paid_06_curr" localSheetId="1" hidden="1">'[32]ePSM BOB Data Page'!$AB$48</definedName>
    <definedName name="BOB_Med_MDC_amb_paid_06_curr" localSheetId="2" hidden="1">'[30]ePSM BOB Data Page'!$AB$48</definedName>
    <definedName name="BOB_Med_MDC_amb_paid_06_curr" localSheetId="3" hidden="1">'[30]ePSM BOB Data Page'!$AB$48</definedName>
    <definedName name="BOB_Med_MDC_amb_paid_06_curr" hidden="1">'[40]ePSM BOB Data Page'!$AB$48</definedName>
    <definedName name="BOB_Med_MDC_amb_paid_07_curr" localSheetId="1" hidden="1">'[32]ePSM BOB Data Page'!$AB$55</definedName>
    <definedName name="BOB_Med_MDC_amb_paid_07_curr" localSheetId="2" hidden="1">'[30]ePSM BOB Data Page'!$AB$55</definedName>
    <definedName name="BOB_Med_MDC_amb_paid_07_curr" localSheetId="3" hidden="1">'[30]ePSM BOB Data Page'!$AB$55</definedName>
    <definedName name="BOB_Med_MDC_amb_paid_07_curr" hidden="1">'[40]ePSM BOB Data Page'!$AB$55</definedName>
    <definedName name="BOB_Med_MDC_amb_paid_08_curr" localSheetId="1" hidden="1">'[32]ePSM BOB Data Page'!$AB$62</definedName>
    <definedName name="BOB_Med_MDC_amb_paid_08_curr" localSheetId="2" hidden="1">'[30]ePSM BOB Data Page'!$AB$62</definedName>
    <definedName name="BOB_Med_MDC_amb_paid_08_curr" localSheetId="3" hidden="1">'[30]ePSM BOB Data Page'!$AB$62</definedName>
    <definedName name="BOB_Med_MDC_amb_paid_08_curr" hidden="1">'[40]ePSM BOB Data Page'!$AB$62</definedName>
    <definedName name="BOB_Med_MDC_amb_paid_09_curr" localSheetId="1" hidden="1">'[32]ePSM BOB Data Page'!$AB$69</definedName>
    <definedName name="BOB_Med_MDC_amb_paid_09_curr" localSheetId="2" hidden="1">'[30]ePSM BOB Data Page'!$AB$69</definedName>
    <definedName name="BOB_Med_MDC_amb_paid_09_curr" localSheetId="3" hidden="1">'[30]ePSM BOB Data Page'!$AB$69</definedName>
    <definedName name="BOB_Med_MDC_amb_paid_09_curr" hidden="1">'[40]ePSM BOB Data Page'!$AB$69</definedName>
    <definedName name="BOB_Med_MDC_amb_paid_10_curr" localSheetId="1" hidden="1">'[32]ePSM BOB Data Page'!$AB$76</definedName>
    <definedName name="BOB_Med_MDC_amb_paid_10_curr" localSheetId="2" hidden="1">'[30]ePSM BOB Data Page'!$AB$76</definedName>
    <definedName name="BOB_Med_MDC_amb_paid_10_curr" localSheetId="3" hidden="1">'[30]ePSM BOB Data Page'!$AB$76</definedName>
    <definedName name="BOB_Med_MDC_amb_paid_10_curr" hidden="1">'[40]ePSM BOB Data Page'!$AB$76</definedName>
    <definedName name="BOB_Med_MDC_amb_paid_11_curr" localSheetId="1" hidden="1">'[32]ePSM BOB Data Page'!$AB$83</definedName>
    <definedName name="BOB_Med_MDC_amb_paid_11_curr" localSheetId="2" hidden="1">'[30]ePSM BOB Data Page'!$AB$83</definedName>
    <definedName name="BOB_Med_MDC_amb_paid_11_curr" localSheetId="3" hidden="1">'[30]ePSM BOB Data Page'!$AB$83</definedName>
    <definedName name="BOB_Med_MDC_amb_paid_11_curr" hidden="1">'[40]ePSM BOB Data Page'!$AB$83</definedName>
    <definedName name="BOB_Med_MDC_amb_paid_12_curr" localSheetId="1" hidden="1">'[32]ePSM BOB Data Page'!$AB$90</definedName>
    <definedName name="BOB_Med_MDC_amb_paid_12_curr" localSheetId="2" hidden="1">'[30]ePSM BOB Data Page'!$AB$90</definedName>
    <definedName name="BOB_Med_MDC_amb_paid_12_curr" localSheetId="3" hidden="1">'[30]ePSM BOB Data Page'!$AB$90</definedName>
    <definedName name="BOB_Med_MDC_amb_paid_12_curr" hidden="1">'[40]ePSM BOB Data Page'!$AB$90</definedName>
    <definedName name="BOB_Med_MDC_amb_paid_13_curr" localSheetId="1" hidden="1">'[32]ePSM BOB Data Page'!$AB$97</definedName>
    <definedName name="BOB_Med_MDC_amb_paid_13_curr" localSheetId="2" hidden="1">'[30]ePSM BOB Data Page'!$AB$97</definedName>
    <definedName name="BOB_Med_MDC_amb_paid_13_curr" localSheetId="3" hidden="1">'[30]ePSM BOB Data Page'!$AB$97</definedName>
    <definedName name="BOB_Med_MDC_amb_paid_13_curr" hidden="1">'[40]ePSM BOB Data Page'!$AB$97</definedName>
    <definedName name="BOB_Med_MDC_amb_paid_14_curr" localSheetId="1" hidden="1">'[32]ePSM BOB Data Page'!$AB$104</definedName>
    <definedName name="BOB_Med_MDC_amb_paid_14_curr" localSheetId="2" hidden="1">'[30]ePSM BOB Data Page'!$AB$104</definedName>
    <definedName name="BOB_Med_MDC_amb_paid_14_curr" localSheetId="3" hidden="1">'[30]ePSM BOB Data Page'!$AB$104</definedName>
    <definedName name="BOB_Med_MDC_amb_paid_14_curr" hidden="1">'[40]ePSM BOB Data Page'!$AB$104</definedName>
    <definedName name="BOB_Med_MDC_amb_paid_15_curr" localSheetId="1" hidden="1">'[32]ePSM BOB Data Page'!$AB$111</definedName>
    <definedName name="BOB_Med_MDC_amb_paid_15_curr" localSheetId="2" hidden="1">'[30]ePSM BOB Data Page'!$AB$111</definedName>
    <definedName name="BOB_Med_MDC_amb_paid_15_curr" localSheetId="3" hidden="1">'[30]ePSM BOB Data Page'!$AB$111</definedName>
    <definedName name="BOB_Med_MDC_amb_paid_15_curr" hidden="1">'[40]ePSM BOB Data Page'!$AB$111</definedName>
    <definedName name="BOB_Med_MDC_amb_paid_16_curr" localSheetId="1" hidden="1">'[32]ePSM BOB Data Page'!$AB$118</definedName>
    <definedName name="BOB_Med_MDC_amb_paid_16_curr" localSheetId="2" hidden="1">'[30]ePSM BOB Data Page'!$AB$118</definedName>
    <definedName name="BOB_Med_MDC_amb_paid_16_curr" localSheetId="3" hidden="1">'[30]ePSM BOB Data Page'!$AB$118</definedName>
    <definedName name="BOB_Med_MDC_amb_paid_16_curr" hidden="1">'[40]ePSM BOB Data Page'!$AB$118</definedName>
    <definedName name="BOB_Med_MDC_amb_paid_17_curr" localSheetId="1" hidden="1">'[32]ePSM BOB Data Page'!$AB$125</definedName>
    <definedName name="BOB_Med_MDC_amb_paid_17_curr" localSheetId="2" hidden="1">'[30]ePSM BOB Data Page'!$AB$125</definedName>
    <definedName name="BOB_Med_MDC_amb_paid_17_curr" localSheetId="3" hidden="1">'[30]ePSM BOB Data Page'!$AB$125</definedName>
    <definedName name="BOB_Med_MDC_amb_paid_17_curr" hidden="1">'[40]ePSM BOB Data Page'!$AB$125</definedName>
    <definedName name="BOB_Med_MDC_amb_paid_18_curr" localSheetId="1" hidden="1">'[32]ePSM BOB Data Page'!$AB$132</definedName>
    <definedName name="BOB_Med_MDC_amb_paid_18_curr" localSheetId="2" hidden="1">'[30]ePSM BOB Data Page'!$AB$132</definedName>
    <definedName name="BOB_Med_MDC_amb_paid_18_curr" localSheetId="3" hidden="1">'[30]ePSM BOB Data Page'!$AB$132</definedName>
    <definedName name="BOB_Med_MDC_amb_paid_18_curr" hidden="1">'[40]ePSM BOB Data Page'!$AB$132</definedName>
    <definedName name="BOB_Med_MDC_amb_paid_19_curr" localSheetId="1" hidden="1">'[32]ePSM BOB Data Page'!$AB$139</definedName>
    <definedName name="BOB_Med_MDC_amb_paid_19_curr" localSheetId="2" hidden="1">'[30]ePSM BOB Data Page'!$AB$139</definedName>
    <definedName name="BOB_Med_MDC_amb_paid_19_curr" localSheetId="3" hidden="1">'[30]ePSM BOB Data Page'!$AB$139</definedName>
    <definedName name="BOB_Med_MDC_amb_paid_19_curr" hidden="1">'[40]ePSM BOB Data Page'!$AB$139</definedName>
    <definedName name="BOB_Med_MDC_amb_paid_20_curr" localSheetId="1" hidden="1">'[32]ePSM BOB Data Page'!$AB$146</definedName>
    <definedName name="BOB_Med_MDC_amb_paid_20_curr" localSheetId="2" hidden="1">'[30]ePSM BOB Data Page'!$AB$146</definedName>
    <definedName name="BOB_Med_MDC_amb_paid_20_curr" localSheetId="3" hidden="1">'[30]ePSM BOB Data Page'!$AB$146</definedName>
    <definedName name="BOB_Med_MDC_amb_paid_20_curr" hidden="1">'[40]ePSM BOB Data Page'!$AB$146</definedName>
    <definedName name="BOB_Med_MDC_amb_paid_21_curr" localSheetId="1" hidden="1">'[32]ePSM BOB Data Page'!$AB$153</definedName>
    <definedName name="BOB_Med_MDC_amb_paid_21_curr" localSheetId="2" hidden="1">'[30]ePSM BOB Data Page'!$AB$153</definedName>
    <definedName name="BOB_Med_MDC_amb_paid_21_curr" localSheetId="3" hidden="1">'[30]ePSM BOB Data Page'!$AB$153</definedName>
    <definedName name="BOB_Med_MDC_amb_paid_21_curr" hidden="1">'[40]ePSM BOB Data Page'!$AB$153</definedName>
    <definedName name="BOB_Med_MDC_amb_paid_22_curr" localSheetId="1" hidden="1">'[32]ePSM BOB Data Page'!$AB$160</definedName>
    <definedName name="BOB_Med_MDC_amb_paid_22_curr" localSheetId="2" hidden="1">'[30]ePSM BOB Data Page'!$AB$160</definedName>
    <definedName name="BOB_Med_MDC_amb_paid_22_curr" localSheetId="3" hidden="1">'[30]ePSM BOB Data Page'!$AB$160</definedName>
    <definedName name="BOB_Med_MDC_amb_paid_22_curr" hidden="1">'[40]ePSM BOB Data Page'!$AB$160</definedName>
    <definedName name="BOB_Med_MDC_amb_paid_23_curr" localSheetId="1" hidden="1">'[32]ePSM BOB Data Page'!$AB$167</definedName>
    <definedName name="BOB_Med_MDC_amb_paid_23_curr" localSheetId="2" hidden="1">'[30]ePSM BOB Data Page'!$AB$167</definedName>
    <definedName name="BOB_Med_MDC_amb_paid_23_curr" localSheetId="3" hidden="1">'[30]ePSM BOB Data Page'!$AB$167</definedName>
    <definedName name="BOB_Med_MDC_amb_paid_23_curr" hidden="1">'[40]ePSM BOB Data Page'!$AB$167</definedName>
    <definedName name="BOB_Med_MDC_amb_paid_999_curr" localSheetId="1" hidden="1">'[32]ePSM BOB Data Page'!$AB$174</definedName>
    <definedName name="BOB_Med_MDC_amb_paid_999_curr" localSheetId="2" hidden="1">'[30]ePSM BOB Data Page'!$AB$174</definedName>
    <definedName name="BOB_Med_MDC_amb_paid_999_curr" localSheetId="3" hidden="1">'[30]ePSM BOB Data Page'!$AB$174</definedName>
    <definedName name="BOB_Med_MDC_amb_paid_999_curr" hidden="1">'[40]ePSM BOB Data Page'!$AB$174</definedName>
    <definedName name="BOB_Med_MDC_cd_00_curr" localSheetId="2" hidden="1">'[30]ePSM BOB Data Page'!$AB$3</definedName>
    <definedName name="BOB_Med_MDC_cd_00_curr" localSheetId="3" hidden="1">'[30]ePSM BOB Data Page'!$AB$3</definedName>
    <definedName name="BOB_Med_MDC_cd_00_curr" hidden="1">'[32]ePSM BOB Data Page'!$AB$3</definedName>
    <definedName name="BOB_Med_MDC_cd_01_curr" localSheetId="2" hidden="1">'[30]ePSM BOB Data Page'!$AB$10</definedName>
    <definedName name="BOB_Med_MDC_cd_01_curr" localSheetId="3" hidden="1">'[30]ePSM BOB Data Page'!$AB$10</definedName>
    <definedName name="BOB_Med_MDC_cd_01_curr" hidden="1">'[32]ePSM BOB Data Page'!$AB$10</definedName>
    <definedName name="BOB_Med_MDC_cd_02_curr" localSheetId="2" hidden="1">'[30]ePSM BOB Data Page'!$AB$17</definedName>
    <definedName name="BOB_Med_MDC_cd_02_curr" localSheetId="3" hidden="1">'[30]ePSM BOB Data Page'!$AB$17</definedName>
    <definedName name="BOB_Med_MDC_cd_02_curr" hidden="1">'[32]ePSM BOB Data Page'!$AB$17</definedName>
    <definedName name="BOB_Med_MDC_cd_03_curr" localSheetId="2" hidden="1">'[30]ePSM BOB Data Page'!$AB$24</definedName>
    <definedName name="BOB_Med_MDC_cd_03_curr" localSheetId="3" hidden="1">'[30]ePSM BOB Data Page'!$AB$24</definedName>
    <definedName name="BOB_Med_MDC_cd_03_curr" hidden="1">'[32]ePSM BOB Data Page'!$AB$24</definedName>
    <definedName name="BOB_Med_MDC_cd_04_curr" localSheetId="2" hidden="1">'[30]ePSM BOB Data Page'!$AB$31</definedName>
    <definedName name="BOB_Med_MDC_cd_04_curr" localSheetId="3" hidden="1">'[30]ePSM BOB Data Page'!$AB$31</definedName>
    <definedName name="BOB_Med_MDC_cd_04_curr" hidden="1">'[32]ePSM BOB Data Page'!$AB$31</definedName>
    <definedName name="BOB_Med_MDC_cd_05_curr" localSheetId="2" hidden="1">'[30]ePSM BOB Data Page'!$AB$38</definedName>
    <definedName name="BOB_Med_MDC_cd_05_curr" localSheetId="3" hidden="1">'[30]ePSM BOB Data Page'!$AB$38</definedName>
    <definedName name="BOB_Med_MDC_cd_05_curr" hidden="1">'[32]ePSM BOB Data Page'!$AB$38</definedName>
    <definedName name="BOB_Med_MDC_cd_06_curr" localSheetId="2" hidden="1">'[30]ePSM BOB Data Page'!$AB$45</definedName>
    <definedName name="BOB_Med_MDC_cd_06_curr" localSheetId="3" hidden="1">'[30]ePSM BOB Data Page'!$AB$45</definedName>
    <definedName name="BOB_Med_MDC_cd_06_curr" hidden="1">'[32]ePSM BOB Data Page'!$AB$45</definedName>
    <definedName name="BOB_Med_MDC_cd_07_curr" localSheetId="2" hidden="1">'[30]ePSM BOB Data Page'!$AB$52</definedName>
    <definedName name="BOB_Med_MDC_cd_07_curr" localSheetId="3" hidden="1">'[30]ePSM BOB Data Page'!$AB$52</definedName>
    <definedName name="BOB_Med_MDC_cd_07_curr" hidden="1">'[32]ePSM BOB Data Page'!$AB$52</definedName>
    <definedName name="BOB_Med_MDC_cd_08_curr" localSheetId="2" hidden="1">'[30]ePSM BOB Data Page'!$AB$59</definedName>
    <definedName name="BOB_Med_MDC_cd_08_curr" localSheetId="3" hidden="1">'[30]ePSM BOB Data Page'!$AB$59</definedName>
    <definedName name="BOB_Med_MDC_cd_08_curr" hidden="1">'[32]ePSM BOB Data Page'!$AB$59</definedName>
    <definedName name="BOB_Med_MDC_cd_09_curr" localSheetId="2" hidden="1">'[30]ePSM BOB Data Page'!$AB$66</definedName>
    <definedName name="BOB_Med_MDC_cd_09_curr" localSheetId="3" hidden="1">'[30]ePSM BOB Data Page'!$AB$66</definedName>
    <definedName name="BOB_Med_MDC_cd_09_curr" hidden="1">'[32]ePSM BOB Data Page'!$AB$66</definedName>
    <definedName name="BOB_Med_MDC_cd_10_curr" localSheetId="2" hidden="1">'[30]ePSM BOB Data Page'!$AB$73</definedName>
    <definedName name="BOB_Med_MDC_cd_10_curr" localSheetId="3" hidden="1">'[30]ePSM BOB Data Page'!$AB$73</definedName>
    <definedName name="BOB_Med_MDC_cd_10_curr" hidden="1">'[32]ePSM BOB Data Page'!$AB$73</definedName>
    <definedName name="BOB_Med_MDC_cd_11_curr" localSheetId="2" hidden="1">'[30]ePSM BOB Data Page'!$AB$80</definedName>
    <definedName name="BOB_Med_MDC_cd_11_curr" localSheetId="3" hidden="1">'[30]ePSM BOB Data Page'!$AB$80</definedName>
    <definedName name="BOB_Med_MDC_cd_11_curr" hidden="1">'[32]ePSM BOB Data Page'!$AB$80</definedName>
    <definedName name="BOB_Med_MDC_cd_12_curr" localSheetId="2" hidden="1">'[30]ePSM BOB Data Page'!$AB$87</definedName>
    <definedName name="BOB_Med_MDC_cd_12_curr" localSheetId="3" hidden="1">'[30]ePSM BOB Data Page'!$AB$87</definedName>
    <definedName name="BOB_Med_MDC_cd_12_curr" hidden="1">'[32]ePSM BOB Data Page'!$AB$87</definedName>
    <definedName name="BOB_Med_MDC_cd_13_curr" localSheetId="2" hidden="1">'[30]ePSM BOB Data Page'!$AB$94</definedName>
    <definedName name="BOB_Med_MDC_cd_13_curr" localSheetId="3" hidden="1">'[30]ePSM BOB Data Page'!$AB$94</definedName>
    <definedName name="BOB_Med_MDC_cd_13_curr" hidden="1">'[32]ePSM BOB Data Page'!$AB$94</definedName>
    <definedName name="BOB_Med_MDC_cd_14_curr" localSheetId="2" hidden="1">'[30]ePSM BOB Data Page'!$AB$101</definedName>
    <definedName name="BOB_Med_MDC_cd_14_curr" localSheetId="3" hidden="1">'[30]ePSM BOB Data Page'!$AB$101</definedName>
    <definedName name="BOB_Med_MDC_cd_14_curr" hidden="1">'[32]ePSM BOB Data Page'!$AB$101</definedName>
    <definedName name="BOB_Med_MDC_cd_15_curr" localSheetId="2" hidden="1">'[30]ePSM BOB Data Page'!$AB$108</definedName>
    <definedName name="BOB_Med_MDC_cd_15_curr" localSheetId="3" hidden="1">'[30]ePSM BOB Data Page'!$AB$108</definedName>
    <definedName name="BOB_Med_MDC_cd_15_curr" hidden="1">'[32]ePSM BOB Data Page'!$AB$108</definedName>
    <definedName name="BOB_Med_MDC_cd_16_curr" localSheetId="2" hidden="1">'[30]ePSM BOB Data Page'!$AB$115</definedName>
    <definedName name="BOB_Med_MDC_cd_16_curr" localSheetId="3" hidden="1">'[30]ePSM BOB Data Page'!$AB$115</definedName>
    <definedName name="BOB_Med_MDC_cd_16_curr" hidden="1">'[32]ePSM BOB Data Page'!$AB$115</definedName>
    <definedName name="BOB_Med_MDC_cd_17_curr" localSheetId="2" hidden="1">'[30]ePSM BOB Data Page'!$AB$122</definedName>
    <definedName name="BOB_Med_MDC_cd_17_curr" localSheetId="3" hidden="1">'[30]ePSM BOB Data Page'!$AB$122</definedName>
    <definedName name="BOB_Med_MDC_cd_17_curr" hidden="1">'[32]ePSM BOB Data Page'!$AB$122</definedName>
    <definedName name="BOB_Med_MDC_cd_18_curr" localSheetId="2" hidden="1">'[30]ePSM BOB Data Page'!$AB$129</definedName>
    <definedName name="BOB_Med_MDC_cd_18_curr" localSheetId="3" hidden="1">'[30]ePSM BOB Data Page'!$AB$129</definedName>
    <definedName name="BOB_Med_MDC_cd_18_curr" hidden="1">'[32]ePSM BOB Data Page'!$AB$129</definedName>
    <definedName name="BOB_Med_MDC_cd_19_curr" localSheetId="2" hidden="1">'[30]ePSM BOB Data Page'!$AB$136</definedName>
    <definedName name="BOB_Med_MDC_cd_19_curr" localSheetId="3" hidden="1">'[30]ePSM BOB Data Page'!$AB$136</definedName>
    <definedName name="BOB_Med_MDC_cd_19_curr" hidden="1">'[32]ePSM BOB Data Page'!$AB$136</definedName>
    <definedName name="BOB_Med_MDC_cd_20_curr" localSheetId="2" hidden="1">'[30]ePSM BOB Data Page'!$AB$143</definedName>
    <definedName name="BOB_Med_MDC_cd_20_curr" localSheetId="3" hidden="1">'[30]ePSM BOB Data Page'!$AB$143</definedName>
    <definedName name="BOB_Med_MDC_cd_20_curr" hidden="1">'[32]ePSM BOB Data Page'!$AB$143</definedName>
    <definedName name="BOB_Med_MDC_cd_21_curr" localSheetId="2" hidden="1">'[30]ePSM BOB Data Page'!$AB$150</definedName>
    <definedName name="BOB_Med_MDC_cd_21_curr" localSheetId="3" hidden="1">'[30]ePSM BOB Data Page'!$AB$150</definedName>
    <definedName name="BOB_Med_MDC_cd_21_curr" hidden="1">'[32]ePSM BOB Data Page'!$AB$150</definedName>
    <definedName name="BOB_Med_MDC_cd_22_curr" localSheetId="2" hidden="1">'[30]ePSM BOB Data Page'!$AB$157</definedName>
    <definedName name="BOB_Med_MDC_cd_22_curr" localSheetId="3" hidden="1">'[30]ePSM BOB Data Page'!$AB$157</definedName>
    <definedName name="BOB_Med_MDC_cd_22_curr" hidden="1">'[32]ePSM BOB Data Page'!$AB$157</definedName>
    <definedName name="BOB_Med_MDC_cd_23_curr" localSheetId="2" hidden="1">'[30]ePSM BOB Data Page'!$AB$164</definedName>
    <definedName name="BOB_Med_MDC_cd_23_curr" localSheetId="3" hidden="1">'[30]ePSM BOB Data Page'!$AB$164</definedName>
    <definedName name="BOB_Med_MDC_cd_23_curr" hidden="1">'[32]ePSM BOB Data Page'!$AB$164</definedName>
    <definedName name="BOB_Med_MDC_cd_999_curr" localSheetId="2" hidden="1">'[30]ePSM BOB Data Page'!$AB$171</definedName>
    <definedName name="BOB_Med_MDC_cd_999_curr" localSheetId="3" hidden="1">'[30]ePSM BOB Data Page'!$AB$171</definedName>
    <definedName name="BOB_Med_MDC_cd_999_curr" hidden="1">'[32]ePSM BOB Data Page'!$AB$171</definedName>
    <definedName name="BOB_Med_MDC_claimants_00_curr" localSheetId="1" hidden="1">'[29]ePSM BOB Data Page'!$AB$9</definedName>
    <definedName name="BOB_Med_MDC_claimants_00_curr" localSheetId="2" hidden="1">'[30]ePSM BOB Data Page'!$AB$9</definedName>
    <definedName name="BOB_Med_MDC_claimants_00_curr" localSheetId="3" hidden="1">'[30]ePSM BOB Data Page'!$AB$9</definedName>
    <definedName name="BOB_Med_MDC_claimants_00_curr" hidden="1">'[40]ePSM BOB Data Page'!$AB$9</definedName>
    <definedName name="BOB_Med_MDC_claimants_01_curr" localSheetId="1" hidden="1">'[29]ePSM BOB Data Page'!$AB$16</definedName>
    <definedName name="BOB_Med_MDC_claimants_01_curr" localSheetId="2" hidden="1">'[30]ePSM BOB Data Page'!$AB$16</definedName>
    <definedName name="BOB_Med_MDC_claimants_01_curr" localSheetId="3" hidden="1">'[30]ePSM BOB Data Page'!$AB$16</definedName>
    <definedName name="BOB_Med_MDC_claimants_01_curr" hidden="1">'[40]ePSM BOB Data Page'!$AB$16</definedName>
    <definedName name="BOB_Med_MDC_claimants_02_curr" localSheetId="1" hidden="1">'[29]ePSM BOB Data Page'!$AB$23</definedName>
    <definedName name="BOB_Med_MDC_claimants_02_curr" localSheetId="2" hidden="1">'[30]ePSM BOB Data Page'!$AB$23</definedName>
    <definedName name="BOB_Med_MDC_claimants_02_curr" localSheetId="3" hidden="1">'[30]ePSM BOB Data Page'!$AB$23</definedName>
    <definedName name="BOB_Med_MDC_claimants_02_curr" hidden="1">'[40]ePSM BOB Data Page'!$AB$23</definedName>
    <definedName name="BOB_Med_MDC_claimants_03_curr" localSheetId="1" hidden="1">'[29]ePSM BOB Data Page'!$AB$30</definedName>
    <definedName name="BOB_Med_MDC_claimants_03_curr" localSheetId="2" hidden="1">'[30]ePSM BOB Data Page'!$AB$30</definedName>
    <definedName name="BOB_Med_MDC_claimants_03_curr" localSheetId="3" hidden="1">'[30]ePSM BOB Data Page'!$AB$30</definedName>
    <definedName name="BOB_Med_MDC_claimants_03_curr" hidden="1">'[40]ePSM BOB Data Page'!$AB$30</definedName>
    <definedName name="BOB_Med_MDC_claimants_04_curr" localSheetId="1" hidden="1">'[29]ePSM BOB Data Page'!$AB$37</definedName>
    <definedName name="BOB_Med_MDC_claimants_04_curr" localSheetId="2" hidden="1">'[30]ePSM BOB Data Page'!$AB$37</definedName>
    <definedName name="BOB_Med_MDC_claimants_04_curr" localSheetId="3" hidden="1">'[30]ePSM BOB Data Page'!$AB$37</definedName>
    <definedName name="BOB_Med_MDC_claimants_04_curr" hidden="1">'[40]ePSM BOB Data Page'!$AB$37</definedName>
    <definedName name="BOB_Med_MDC_claimants_05_curr" localSheetId="1" hidden="1">'[29]ePSM BOB Data Page'!$AB$44</definedName>
    <definedName name="BOB_Med_MDC_claimants_05_curr" localSheetId="2" hidden="1">'[30]ePSM BOB Data Page'!$AB$44</definedName>
    <definedName name="BOB_Med_MDC_claimants_05_curr" localSheetId="3" hidden="1">'[30]ePSM BOB Data Page'!$AB$44</definedName>
    <definedName name="BOB_Med_MDC_claimants_05_curr" hidden="1">'[40]ePSM BOB Data Page'!$AB$44</definedName>
    <definedName name="BOB_Med_MDC_claimants_06_curr" localSheetId="1" hidden="1">'[29]ePSM BOB Data Page'!$AB$51</definedName>
    <definedName name="BOB_Med_MDC_claimants_06_curr" localSheetId="2" hidden="1">'[30]ePSM BOB Data Page'!$AB$51</definedName>
    <definedName name="BOB_Med_MDC_claimants_06_curr" localSheetId="3" hidden="1">'[30]ePSM BOB Data Page'!$AB$51</definedName>
    <definedName name="BOB_Med_MDC_claimants_06_curr" hidden="1">'[40]ePSM BOB Data Page'!$AB$51</definedName>
    <definedName name="BOB_Med_MDC_claimants_07_curr" localSheetId="1" hidden="1">'[29]ePSM BOB Data Page'!$AB$58</definedName>
    <definedName name="BOB_Med_MDC_claimants_07_curr" localSheetId="2" hidden="1">'[30]ePSM BOB Data Page'!$AB$58</definedName>
    <definedName name="BOB_Med_MDC_claimants_07_curr" localSheetId="3" hidden="1">'[30]ePSM BOB Data Page'!$AB$58</definedName>
    <definedName name="BOB_Med_MDC_claimants_07_curr" hidden="1">'[40]ePSM BOB Data Page'!$AB$58</definedName>
    <definedName name="BOB_Med_MDC_claimants_08_curr" localSheetId="1" hidden="1">'[29]ePSM BOB Data Page'!$AB$65</definedName>
    <definedName name="BOB_Med_MDC_claimants_08_curr" localSheetId="2" hidden="1">'[30]ePSM BOB Data Page'!$AB$65</definedName>
    <definedName name="BOB_Med_MDC_claimants_08_curr" localSheetId="3" hidden="1">'[30]ePSM BOB Data Page'!$AB$65</definedName>
    <definedName name="BOB_Med_MDC_claimants_08_curr" hidden="1">'[40]ePSM BOB Data Page'!$AB$65</definedName>
    <definedName name="BOB_Med_MDC_claimants_09_curr" localSheetId="1" hidden="1">'[29]ePSM BOB Data Page'!$AB$72</definedName>
    <definedName name="BOB_Med_MDC_claimants_09_curr" localSheetId="2" hidden="1">'[30]ePSM BOB Data Page'!$AB$72</definedName>
    <definedName name="BOB_Med_MDC_claimants_09_curr" localSheetId="3" hidden="1">'[30]ePSM BOB Data Page'!$AB$72</definedName>
    <definedName name="BOB_Med_MDC_claimants_09_curr" hidden="1">'[40]ePSM BOB Data Page'!$AB$72</definedName>
    <definedName name="BOB_Med_MDC_claimants_10_curr" localSheetId="1" hidden="1">'[29]ePSM BOB Data Page'!$AB$79</definedName>
    <definedName name="BOB_Med_MDC_claimants_10_curr" localSheetId="2" hidden="1">'[30]ePSM BOB Data Page'!$AB$79</definedName>
    <definedName name="BOB_Med_MDC_claimants_10_curr" localSheetId="3" hidden="1">'[30]ePSM BOB Data Page'!$AB$79</definedName>
    <definedName name="BOB_Med_MDC_claimants_10_curr" hidden="1">'[40]ePSM BOB Data Page'!$AB$79</definedName>
    <definedName name="BOB_Med_MDC_claimants_11_curr" localSheetId="1" hidden="1">'[29]ePSM BOB Data Page'!$AB$86</definedName>
    <definedName name="BOB_Med_MDC_claimants_11_curr" localSheetId="2" hidden="1">'[30]ePSM BOB Data Page'!$AB$86</definedName>
    <definedName name="BOB_Med_MDC_claimants_11_curr" localSheetId="3" hidden="1">'[30]ePSM BOB Data Page'!$AB$86</definedName>
    <definedName name="BOB_Med_MDC_claimants_11_curr" hidden="1">'[40]ePSM BOB Data Page'!$AB$86</definedName>
    <definedName name="BOB_Med_MDC_claimants_12_curr" localSheetId="1" hidden="1">'[29]ePSM BOB Data Page'!$AB$93</definedName>
    <definedName name="BOB_Med_MDC_claimants_12_curr" localSheetId="2" hidden="1">'[30]ePSM BOB Data Page'!$AB$93</definedName>
    <definedName name="BOB_Med_MDC_claimants_12_curr" localSheetId="3" hidden="1">'[30]ePSM BOB Data Page'!$AB$93</definedName>
    <definedName name="BOB_Med_MDC_claimants_12_curr" hidden="1">'[40]ePSM BOB Data Page'!$AB$93</definedName>
    <definedName name="BOB_Med_MDC_claimants_13_curr" localSheetId="1" hidden="1">'[29]ePSM BOB Data Page'!$AB$100</definedName>
    <definedName name="BOB_Med_MDC_claimants_13_curr" localSheetId="2" hidden="1">'[30]ePSM BOB Data Page'!$AB$100</definedName>
    <definedName name="BOB_Med_MDC_claimants_13_curr" localSheetId="3" hidden="1">'[30]ePSM BOB Data Page'!$AB$100</definedName>
    <definedName name="BOB_Med_MDC_claimants_13_curr" hidden="1">'[40]ePSM BOB Data Page'!$AB$100</definedName>
    <definedName name="BOB_Med_MDC_claimants_14_curr" localSheetId="1" hidden="1">'[29]ePSM BOB Data Page'!$AB$107</definedName>
    <definedName name="BOB_Med_MDC_claimants_14_curr" localSheetId="2" hidden="1">'[30]ePSM BOB Data Page'!$AB$107</definedName>
    <definedName name="BOB_Med_MDC_claimants_14_curr" localSheetId="3" hidden="1">'[30]ePSM BOB Data Page'!$AB$107</definedName>
    <definedName name="BOB_Med_MDC_claimants_14_curr" hidden="1">'[40]ePSM BOB Data Page'!$AB$107</definedName>
    <definedName name="BOB_Med_MDC_claimants_15_curr" localSheetId="1" hidden="1">'[29]ePSM BOB Data Page'!$AB$114</definedName>
    <definedName name="BOB_Med_MDC_claimants_15_curr" localSheetId="2" hidden="1">'[30]ePSM BOB Data Page'!$AB$114</definedName>
    <definedName name="BOB_Med_MDC_claimants_15_curr" localSheetId="3" hidden="1">'[30]ePSM BOB Data Page'!$AB$114</definedName>
    <definedName name="BOB_Med_MDC_claimants_15_curr" hidden="1">'[40]ePSM BOB Data Page'!$AB$114</definedName>
    <definedName name="BOB_Med_MDC_claimants_16_curr" localSheetId="1" hidden="1">'[29]ePSM BOB Data Page'!$AB$121</definedName>
    <definedName name="BOB_Med_MDC_claimants_16_curr" localSheetId="2" hidden="1">'[30]ePSM BOB Data Page'!$AB$121</definedName>
    <definedName name="BOB_Med_MDC_claimants_16_curr" localSheetId="3" hidden="1">'[30]ePSM BOB Data Page'!$AB$121</definedName>
    <definedName name="BOB_Med_MDC_claimants_16_curr" hidden="1">'[40]ePSM BOB Data Page'!$AB$121</definedName>
    <definedName name="BOB_Med_MDC_claimants_17_curr" localSheetId="1" hidden="1">'[29]ePSM BOB Data Page'!$AB$128</definedName>
    <definedName name="BOB_Med_MDC_claimants_17_curr" localSheetId="2" hidden="1">'[30]ePSM BOB Data Page'!$AB$128</definedName>
    <definedName name="BOB_Med_MDC_claimants_17_curr" localSheetId="3" hidden="1">'[30]ePSM BOB Data Page'!$AB$128</definedName>
    <definedName name="BOB_Med_MDC_claimants_17_curr" hidden="1">'[40]ePSM BOB Data Page'!$AB$128</definedName>
    <definedName name="BOB_Med_MDC_claimants_18_curr" localSheetId="1" hidden="1">'[29]ePSM BOB Data Page'!$AB$135</definedName>
    <definedName name="BOB_Med_MDC_claimants_18_curr" localSheetId="2" hidden="1">'[30]ePSM BOB Data Page'!$AB$135</definedName>
    <definedName name="BOB_Med_MDC_claimants_18_curr" localSheetId="3" hidden="1">'[30]ePSM BOB Data Page'!$AB$135</definedName>
    <definedName name="BOB_Med_MDC_claimants_18_curr" hidden="1">'[40]ePSM BOB Data Page'!$AB$135</definedName>
    <definedName name="BOB_Med_MDC_claimants_19_curr" localSheetId="1" hidden="1">'[29]ePSM BOB Data Page'!$AB$142</definedName>
    <definedName name="BOB_Med_MDC_claimants_19_curr" localSheetId="2" hidden="1">'[30]ePSM BOB Data Page'!$AB$142</definedName>
    <definedName name="BOB_Med_MDC_claimants_19_curr" localSheetId="3" hidden="1">'[30]ePSM BOB Data Page'!$AB$142</definedName>
    <definedName name="BOB_Med_MDC_claimants_19_curr" hidden="1">'[40]ePSM BOB Data Page'!$AB$142</definedName>
    <definedName name="BOB_Med_MDC_claimants_20_curr" localSheetId="1" hidden="1">'[29]ePSM BOB Data Page'!$AB$149</definedName>
    <definedName name="BOB_Med_MDC_claimants_20_curr" localSheetId="2" hidden="1">'[30]ePSM BOB Data Page'!$AB$149</definedName>
    <definedName name="BOB_Med_MDC_claimants_20_curr" localSheetId="3" hidden="1">'[30]ePSM BOB Data Page'!$AB$149</definedName>
    <definedName name="BOB_Med_MDC_claimants_20_curr" hidden="1">'[40]ePSM BOB Data Page'!$AB$149</definedName>
    <definedName name="BOB_Med_MDC_claimants_21_curr" localSheetId="1" hidden="1">'[29]ePSM BOB Data Page'!$AB$156</definedName>
    <definedName name="BOB_Med_MDC_claimants_21_curr" localSheetId="2" hidden="1">'[30]ePSM BOB Data Page'!$AB$156</definedName>
    <definedName name="BOB_Med_MDC_claimants_21_curr" localSheetId="3" hidden="1">'[30]ePSM BOB Data Page'!$AB$156</definedName>
    <definedName name="BOB_Med_MDC_claimants_21_curr" hidden="1">'[40]ePSM BOB Data Page'!$AB$156</definedName>
    <definedName name="BOB_Med_MDC_claimants_22_curr" localSheetId="1" hidden="1">'[29]ePSM BOB Data Page'!$AB$163</definedName>
    <definedName name="BOB_Med_MDC_claimants_22_curr" localSheetId="2" hidden="1">'[30]ePSM BOB Data Page'!$AB$163</definedName>
    <definedName name="BOB_Med_MDC_claimants_22_curr" localSheetId="3" hidden="1">'[30]ePSM BOB Data Page'!$AB$163</definedName>
    <definedName name="BOB_Med_MDC_claimants_22_curr" hidden="1">'[40]ePSM BOB Data Page'!$AB$163</definedName>
    <definedName name="BOB_Med_MDC_claimants_23_curr" localSheetId="1" hidden="1">'[29]ePSM BOB Data Page'!$AB$170</definedName>
    <definedName name="BOB_Med_MDC_claimants_23_curr" localSheetId="2" hidden="1">'[30]ePSM BOB Data Page'!$AB$170</definedName>
    <definedName name="BOB_Med_MDC_claimants_23_curr" localSheetId="3" hidden="1">'[30]ePSM BOB Data Page'!$AB$170</definedName>
    <definedName name="BOB_Med_MDC_claimants_23_curr" hidden="1">'[40]ePSM BOB Data Page'!$AB$170</definedName>
    <definedName name="BOB_Med_MDC_claimants_999_curr" localSheetId="1" hidden="1">'[29]ePSM BOB Data Page'!$AB$177</definedName>
    <definedName name="BOB_Med_MDC_claimants_999_curr" localSheetId="2" hidden="1">'[30]ePSM BOB Data Page'!$AB$177</definedName>
    <definedName name="BOB_Med_MDC_claimants_999_curr" localSheetId="3" hidden="1">'[30]ePSM BOB Data Page'!$AB$177</definedName>
    <definedName name="BOB_Med_MDC_claimants_999_curr" hidden="1">'[40]ePSM BOB Data Page'!$AB$177</definedName>
    <definedName name="BOB_Med_MDC_days_00_curr" localSheetId="1" hidden="1">'[29]ePSM BOB Data Page'!$AB$8</definedName>
    <definedName name="BOB_Med_MDC_days_00_curr" localSheetId="2" hidden="1">'[30]ePSM BOB Data Page'!$AB$8</definedName>
    <definedName name="BOB_Med_MDC_days_00_curr" localSheetId="3" hidden="1">'[30]ePSM BOB Data Page'!$AB$8</definedName>
    <definedName name="BOB_Med_MDC_days_00_curr" hidden="1">'[40]ePSM BOB Data Page'!$AB$8</definedName>
    <definedName name="BOB_Med_MDC_days_01_curr" localSheetId="1" hidden="1">'[29]ePSM BOB Data Page'!$AB$15</definedName>
    <definedName name="BOB_Med_MDC_days_01_curr" localSheetId="2" hidden="1">'[30]ePSM BOB Data Page'!$AB$15</definedName>
    <definedName name="BOB_Med_MDC_days_01_curr" localSheetId="3" hidden="1">'[30]ePSM BOB Data Page'!$AB$15</definedName>
    <definedName name="BOB_Med_MDC_days_01_curr" hidden="1">'[40]ePSM BOB Data Page'!$AB$15</definedName>
    <definedName name="BOB_Med_MDC_days_02_curr" localSheetId="1" hidden="1">'[29]ePSM BOB Data Page'!$AB$22</definedName>
    <definedName name="BOB_Med_MDC_days_02_curr" localSheetId="2" hidden="1">'[30]ePSM BOB Data Page'!$AB$22</definedName>
    <definedName name="BOB_Med_MDC_days_02_curr" localSheetId="3" hidden="1">'[30]ePSM BOB Data Page'!$AB$22</definedName>
    <definedName name="BOB_Med_MDC_days_02_curr" hidden="1">'[40]ePSM BOB Data Page'!$AB$22</definedName>
    <definedName name="BOB_Med_MDC_days_03_curr" localSheetId="1" hidden="1">'[29]ePSM BOB Data Page'!$AB$29</definedName>
    <definedName name="BOB_Med_MDC_days_03_curr" localSheetId="2" hidden="1">'[30]ePSM BOB Data Page'!$AB$29</definedName>
    <definedName name="BOB_Med_MDC_days_03_curr" localSheetId="3" hidden="1">'[30]ePSM BOB Data Page'!$AB$29</definedName>
    <definedName name="BOB_Med_MDC_days_03_curr" hidden="1">'[40]ePSM BOB Data Page'!$AB$29</definedName>
    <definedName name="BOB_Med_MDC_days_04_curr" localSheetId="1" hidden="1">'[29]ePSM BOB Data Page'!$AB$36</definedName>
    <definedName name="BOB_Med_MDC_days_04_curr" localSheetId="2" hidden="1">'[30]ePSM BOB Data Page'!$AB$36</definedName>
    <definedName name="BOB_Med_MDC_days_04_curr" localSheetId="3" hidden="1">'[30]ePSM BOB Data Page'!$AB$36</definedName>
    <definedName name="BOB_Med_MDC_days_04_curr" hidden="1">'[40]ePSM BOB Data Page'!$AB$36</definedName>
    <definedName name="BOB_Med_MDC_days_05_curr" localSheetId="1" hidden="1">'[29]ePSM BOB Data Page'!$AB$43</definedName>
    <definedName name="BOB_Med_MDC_days_05_curr" localSheetId="2" hidden="1">'[30]ePSM BOB Data Page'!$AB$43</definedName>
    <definedName name="BOB_Med_MDC_days_05_curr" localSheetId="3" hidden="1">'[30]ePSM BOB Data Page'!$AB$43</definedName>
    <definedName name="BOB_Med_MDC_days_05_curr" hidden="1">'[40]ePSM BOB Data Page'!$AB$43</definedName>
    <definedName name="BOB_Med_MDC_days_06_curr" localSheetId="1" hidden="1">'[29]ePSM BOB Data Page'!$AB$50</definedName>
    <definedName name="BOB_Med_MDC_days_06_curr" localSheetId="2" hidden="1">'[30]ePSM BOB Data Page'!$AB$50</definedName>
    <definedName name="BOB_Med_MDC_days_06_curr" localSheetId="3" hidden="1">'[30]ePSM BOB Data Page'!$AB$50</definedName>
    <definedName name="BOB_Med_MDC_days_06_curr" hidden="1">'[40]ePSM BOB Data Page'!$AB$50</definedName>
    <definedName name="BOB_Med_MDC_days_07_curr" localSheetId="1" hidden="1">'[29]ePSM BOB Data Page'!$AB$57</definedName>
    <definedName name="BOB_Med_MDC_days_07_curr" localSheetId="2" hidden="1">'[30]ePSM BOB Data Page'!$AB$57</definedName>
    <definedName name="BOB_Med_MDC_days_07_curr" localSheetId="3" hidden="1">'[30]ePSM BOB Data Page'!$AB$57</definedName>
    <definedName name="BOB_Med_MDC_days_07_curr" hidden="1">'[40]ePSM BOB Data Page'!$AB$57</definedName>
    <definedName name="BOB_Med_MDC_days_08_curr" localSheetId="1" hidden="1">'[29]ePSM BOB Data Page'!$AB$64</definedName>
    <definedName name="BOB_Med_MDC_days_08_curr" localSheetId="2" hidden="1">'[30]ePSM BOB Data Page'!$AB$64</definedName>
    <definedName name="BOB_Med_MDC_days_08_curr" localSheetId="3" hidden="1">'[30]ePSM BOB Data Page'!$AB$64</definedName>
    <definedName name="BOB_Med_MDC_days_08_curr" hidden="1">'[40]ePSM BOB Data Page'!$AB$64</definedName>
    <definedName name="BOB_Med_MDC_days_09_curr" localSheetId="1" hidden="1">'[29]ePSM BOB Data Page'!$AB$71</definedName>
    <definedName name="BOB_Med_MDC_days_09_curr" localSheetId="2" hidden="1">'[30]ePSM BOB Data Page'!$AB$71</definedName>
    <definedName name="BOB_Med_MDC_days_09_curr" localSheetId="3" hidden="1">'[30]ePSM BOB Data Page'!$AB$71</definedName>
    <definedName name="BOB_Med_MDC_days_09_curr" hidden="1">'[40]ePSM BOB Data Page'!$AB$71</definedName>
    <definedName name="BOB_Med_MDC_days_10_curr" localSheetId="1" hidden="1">'[29]ePSM BOB Data Page'!$AB$78</definedName>
    <definedName name="BOB_Med_MDC_days_10_curr" localSheetId="2" hidden="1">'[30]ePSM BOB Data Page'!$AB$78</definedName>
    <definedName name="BOB_Med_MDC_days_10_curr" localSheetId="3" hidden="1">'[30]ePSM BOB Data Page'!$AB$78</definedName>
    <definedName name="BOB_Med_MDC_days_10_curr" hidden="1">'[40]ePSM BOB Data Page'!$AB$78</definedName>
    <definedName name="BOB_Med_MDC_days_11_curr" localSheetId="1" hidden="1">'[29]ePSM BOB Data Page'!$AB$85</definedName>
    <definedName name="BOB_Med_MDC_days_11_curr" localSheetId="2" hidden="1">'[30]ePSM BOB Data Page'!$AB$85</definedName>
    <definedName name="BOB_Med_MDC_days_11_curr" localSheetId="3" hidden="1">'[30]ePSM BOB Data Page'!$AB$85</definedName>
    <definedName name="BOB_Med_MDC_days_11_curr" hidden="1">'[40]ePSM BOB Data Page'!$AB$85</definedName>
    <definedName name="BOB_Med_MDC_days_12_curr" localSheetId="1" hidden="1">'[29]ePSM BOB Data Page'!$AB$92</definedName>
    <definedName name="BOB_Med_MDC_days_12_curr" localSheetId="2" hidden="1">'[30]ePSM BOB Data Page'!$AB$92</definedName>
    <definedName name="BOB_Med_MDC_days_12_curr" localSheetId="3" hidden="1">'[30]ePSM BOB Data Page'!$AB$92</definedName>
    <definedName name="BOB_Med_MDC_days_12_curr" hidden="1">'[40]ePSM BOB Data Page'!$AB$92</definedName>
    <definedName name="BOB_Med_MDC_days_13_curr" localSheetId="1" hidden="1">'[29]ePSM BOB Data Page'!$AB$99</definedName>
    <definedName name="BOB_Med_MDC_days_13_curr" localSheetId="2" hidden="1">'[30]ePSM BOB Data Page'!$AB$99</definedName>
    <definedName name="BOB_Med_MDC_days_13_curr" localSheetId="3" hidden="1">'[30]ePSM BOB Data Page'!$AB$99</definedName>
    <definedName name="BOB_Med_MDC_days_13_curr" hidden="1">'[40]ePSM BOB Data Page'!$AB$99</definedName>
    <definedName name="BOB_Med_MDC_days_14_curr" localSheetId="1" hidden="1">'[29]ePSM BOB Data Page'!$AB$106</definedName>
    <definedName name="BOB_Med_MDC_days_14_curr" localSheetId="2" hidden="1">'[30]ePSM BOB Data Page'!$AB$106</definedName>
    <definedName name="BOB_Med_MDC_days_14_curr" localSheetId="3" hidden="1">'[30]ePSM BOB Data Page'!$AB$106</definedName>
    <definedName name="BOB_Med_MDC_days_14_curr" hidden="1">'[40]ePSM BOB Data Page'!$AB$106</definedName>
    <definedName name="BOB_Med_MDC_days_15_curr" localSheetId="1" hidden="1">'[29]ePSM BOB Data Page'!$AB$113</definedName>
    <definedName name="BOB_Med_MDC_days_15_curr" localSheetId="2" hidden="1">'[30]ePSM BOB Data Page'!$AB$113</definedName>
    <definedName name="BOB_Med_MDC_days_15_curr" localSheetId="3" hidden="1">'[30]ePSM BOB Data Page'!$AB$113</definedName>
    <definedName name="BOB_Med_MDC_days_15_curr" hidden="1">'[40]ePSM BOB Data Page'!$AB$113</definedName>
    <definedName name="BOB_Med_MDC_days_16_curr" localSheetId="1" hidden="1">'[29]ePSM BOB Data Page'!$AB$120</definedName>
    <definedName name="BOB_Med_MDC_days_16_curr" localSheetId="2" hidden="1">'[30]ePSM BOB Data Page'!$AB$120</definedName>
    <definedName name="BOB_Med_MDC_days_16_curr" localSheetId="3" hidden="1">'[30]ePSM BOB Data Page'!$AB$120</definedName>
    <definedName name="BOB_Med_MDC_days_16_curr" hidden="1">'[40]ePSM BOB Data Page'!$AB$120</definedName>
    <definedName name="BOB_Med_MDC_days_17_curr" localSheetId="1" hidden="1">'[29]ePSM BOB Data Page'!$AB$127</definedName>
    <definedName name="BOB_Med_MDC_days_17_curr" localSheetId="2" hidden="1">'[30]ePSM BOB Data Page'!$AB$127</definedName>
    <definedName name="BOB_Med_MDC_days_17_curr" localSheetId="3" hidden="1">'[30]ePSM BOB Data Page'!$AB$127</definedName>
    <definedName name="BOB_Med_MDC_days_17_curr" hidden="1">'[40]ePSM BOB Data Page'!$AB$127</definedName>
    <definedName name="BOB_Med_MDC_days_18_curr" localSheetId="1" hidden="1">'[29]ePSM BOB Data Page'!$AB$134</definedName>
    <definedName name="BOB_Med_MDC_days_18_curr" localSheetId="2" hidden="1">'[30]ePSM BOB Data Page'!$AB$134</definedName>
    <definedName name="BOB_Med_MDC_days_18_curr" localSheetId="3" hidden="1">'[30]ePSM BOB Data Page'!$AB$134</definedName>
    <definedName name="BOB_Med_MDC_days_18_curr" hidden="1">'[40]ePSM BOB Data Page'!$AB$134</definedName>
    <definedName name="BOB_Med_MDC_days_19_curr" localSheetId="1" hidden="1">'[29]ePSM BOB Data Page'!$AB$141</definedName>
    <definedName name="BOB_Med_MDC_days_19_curr" localSheetId="2" hidden="1">'[30]ePSM BOB Data Page'!$AB$141</definedName>
    <definedName name="BOB_Med_MDC_days_19_curr" localSheetId="3" hidden="1">'[30]ePSM BOB Data Page'!$AB$141</definedName>
    <definedName name="BOB_Med_MDC_days_19_curr" hidden="1">'[40]ePSM BOB Data Page'!$AB$141</definedName>
    <definedName name="BOB_Med_MDC_days_20_curr" localSheetId="1" hidden="1">'[29]ePSM BOB Data Page'!$AB$148</definedName>
    <definedName name="BOB_Med_MDC_days_20_curr" localSheetId="2" hidden="1">'[30]ePSM BOB Data Page'!$AB$148</definedName>
    <definedName name="BOB_Med_MDC_days_20_curr" localSheetId="3" hidden="1">'[30]ePSM BOB Data Page'!$AB$148</definedName>
    <definedName name="BOB_Med_MDC_days_20_curr" hidden="1">'[40]ePSM BOB Data Page'!$AB$148</definedName>
    <definedName name="BOB_Med_MDC_days_21_curr" localSheetId="1" hidden="1">'[29]ePSM BOB Data Page'!$AB$155</definedName>
    <definedName name="BOB_Med_MDC_days_21_curr" localSheetId="2" hidden="1">'[30]ePSM BOB Data Page'!$AB$155</definedName>
    <definedName name="BOB_Med_MDC_days_21_curr" localSheetId="3" hidden="1">'[30]ePSM BOB Data Page'!$AB$155</definedName>
    <definedName name="BOB_Med_MDC_days_21_curr" hidden="1">'[40]ePSM BOB Data Page'!$AB$155</definedName>
    <definedName name="BOB_Med_MDC_days_22_curr" localSheetId="1" hidden="1">'[29]ePSM BOB Data Page'!$AB$162</definedName>
    <definedName name="BOB_Med_MDC_days_22_curr" localSheetId="2" hidden="1">'[30]ePSM BOB Data Page'!$AB$162</definedName>
    <definedName name="BOB_Med_MDC_days_22_curr" localSheetId="3" hidden="1">'[30]ePSM BOB Data Page'!$AB$162</definedName>
    <definedName name="BOB_Med_MDC_days_22_curr" hidden="1">'[40]ePSM BOB Data Page'!$AB$162</definedName>
    <definedName name="BOB_Med_MDC_days_23_curr" localSheetId="1" hidden="1">'[29]ePSM BOB Data Page'!$AB$169</definedName>
    <definedName name="BOB_Med_MDC_days_23_curr" localSheetId="2" hidden="1">'[30]ePSM BOB Data Page'!$AB$169</definedName>
    <definedName name="BOB_Med_MDC_days_23_curr" localSheetId="3" hidden="1">'[30]ePSM BOB Data Page'!$AB$169</definedName>
    <definedName name="BOB_Med_MDC_days_23_curr" hidden="1">'[40]ePSM BOB Data Page'!$AB$169</definedName>
    <definedName name="BOB_Med_MDC_days_999_curr" localSheetId="1" hidden="1">'[29]ePSM BOB Data Page'!$AB$176</definedName>
    <definedName name="BOB_Med_MDC_days_999_curr" localSheetId="2" hidden="1">'[30]ePSM BOB Data Page'!$AB$176</definedName>
    <definedName name="BOB_Med_MDC_days_999_curr" localSheetId="3" hidden="1">'[30]ePSM BOB Data Page'!$AB$176</definedName>
    <definedName name="BOB_Med_MDC_days_999_curr" hidden="1">'[40]ePSM BOB Data Page'!$AB$176</definedName>
    <definedName name="BOB_Med_MDC_inp_paid_00_curr" localSheetId="1" hidden="1">'[32]ePSM BOB Data Page'!$AB$5</definedName>
    <definedName name="BOB_Med_MDC_inp_paid_00_curr" localSheetId="2" hidden="1">'[30]ePSM BOB Data Page'!$AB$5</definedName>
    <definedName name="BOB_Med_MDC_inp_paid_00_curr" localSheetId="3" hidden="1">'[30]ePSM BOB Data Page'!$AB$5</definedName>
    <definedName name="BOB_Med_MDC_inp_paid_00_curr" hidden="1">'[40]ePSM BOB Data Page'!$AB$5</definedName>
    <definedName name="BOB_Med_MDC_inp_paid_01_curr" localSheetId="1" hidden="1">'[32]ePSM BOB Data Page'!$AB$12</definedName>
    <definedName name="BOB_Med_MDC_inp_paid_01_curr" localSheetId="2" hidden="1">'[30]ePSM BOB Data Page'!$AB$12</definedName>
    <definedName name="BOB_Med_MDC_inp_paid_01_curr" localSheetId="3" hidden="1">'[30]ePSM BOB Data Page'!$AB$12</definedName>
    <definedName name="BOB_Med_MDC_inp_paid_01_curr" hidden="1">'[40]ePSM BOB Data Page'!$AB$12</definedName>
    <definedName name="BOB_Med_MDC_inp_paid_02_curr" localSheetId="1" hidden="1">'[32]ePSM BOB Data Page'!$AB$19</definedName>
    <definedName name="BOB_Med_MDC_inp_paid_02_curr" localSheetId="2" hidden="1">'[30]ePSM BOB Data Page'!$AB$19</definedName>
    <definedName name="BOB_Med_MDC_inp_paid_02_curr" localSheetId="3" hidden="1">'[30]ePSM BOB Data Page'!$AB$19</definedName>
    <definedName name="BOB_Med_MDC_inp_paid_02_curr" hidden="1">'[40]ePSM BOB Data Page'!$AB$19</definedName>
    <definedName name="BOB_Med_MDC_inp_paid_03_curr" localSheetId="1" hidden="1">'[32]ePSM BOB Data Page'!$AB$26</definedName>
    <definedName name="BOB_Med_MDC_inp_paid_03_curr" localSheetId="2" hidden="1">'[30]ePSM BOB Data Page'!$AB$26</definedName>
    <definedName name="BOB_Med_MDC_inp_paid_03_curr" localSheetId="3" hidden="1">'[30]ePSM BOB Data Page'!$AB$26</definedName>
    <definedName name="BOB_Med_MDC_inp_paid_03_curr" hidden="1">'[40]ePSM BOB Data Page'!$AB$26</definedName>
    <definedName name="BOB_Med_MDC_inp_paid_04_curr" localSheetId="1" hidden="1">'[32]ePSM BOB Data Page'!$AB$33</definedName>
    <definedName name="BOB_Med_MDC_inp_paid_04_curr" localSheetId="2" hidden="1">'[30]ePSM BOB Data Page'!$AB$33</definedName>
    <definedName name="BOB_Med_MDC_inp_paid_04_curr" localSheetId="3" hidden="1">'[30]ePSM BOB Data Page'!$AB$33</definedName>
    <definedName name="BOB_Med_MDC_inp_paid_04_curr" hidden="1">'[40]ePSM BOB Data Page'!$AB$33</definedName>
    <definedName name="BOB_Med_MDC_inp_paid_05_curr" localSheetId="1" hidden="1">'[32]ePSM BOB Data Page'!$AB$40</definedName>
    <definedName name="BOB_Med_MDC_inp_paid_05_curr" localSheetId="2" hidden="1">'[30]ePSM BOB Data Page'!$AB$40</definedName>
    <definedName name="BOB_Med_MDC_inp_paid_05_curr" localSheetId="3" hidden="1">'[30]ePSM BOB Data Page'!$AB$40</definedName>
    <definedName name="BOB_Med_MDC_inp_paid_05_curr" hidden="1">'[40]ePSM BOB Data Page'!$AB$40</definedName>
    <definedName name="BOB_Med_MDC_inp_paid_06_curr" localSheetId="1" hidden="1">'[32]ePSM BOB Data Page'!$AB$47</definedName>
    <definedName name="BOB_Med_MDC_inp_paid_06_curr" localSheetId="2" hidden="1">'[30]ePSM BOB Data Page'!$AB$47</definedName>
    <definedName name="BOB_Med_MDC_inp_paid_06_curr" localSheetId="3" hidden="1">'[30]ePSM BOB Data Page'!$AB$47</definedName>
    <definedName name="BOB_Med_MDC_inp_paid_06_curr" hidden="1">'[40]ePSM BOB Data Page'!$AB$47</definedName>
    <definedName name="BOB_Med_MDC_inp_paid_07_curr" localSheetId="1" hidden="1">'[32]ePSM BOB Data Page'!$AB$54</definedName>
    <definedName name="BOB_Med_MDC_inp_paid_07_curr" localSheetId="2" hidden="1">'[30]ePSM BOB Data Page'!$AB$54</definedName>
    <definedName name="BOB_Med_MDC_inp_paid_07_curr" localSheetId="3" hidden="1">'[30]ePSM BOB Data Page'!$AB$54</definedName>
    <definedName name="BOB_Med_MDC_inp_paid_07_curr" hidden="1">'[40]ePSM BOB Data Page'!$AB$54</definedName>
    <definedName name="BOB_Med_MDC_inp_paid_08_curr" localSheetId="1" hidden="1">'[32]ePSM BOB Data Page'!$AB$61</definedName>
    <definedName name="BOB_Med_MDC_inp_paid_08_curr" localSheetId="2" hidden="1">'[30]ePSM BOB Data Page'!$AB$61</definedName>
    <definedName name="BOB_Med_MDC_inp_paid_08_curr" localSheetId="3" hidden="1">'[30]ePSM BOB Data Page'!$AB$61</definedName>
    <definedName name="BOB_Med_MDC_inp_paid_08_curr" hidden="1">'[40]ePSM BOB Data Page'!$AB$61</definedName>
    <definedName name="BOB_Med_MDC_inp_paid_09_curr" localSheetId="1" hidden="1">'[32]ePSM BOB Data Page'!$AB$68</definedName>
    <definedName name="BOB_Med_MDC_inp_paid_09_curr" localSheetId="2" hidden="1">'[30]ePSM BOB Data Page'!$AB$68</definedName>
    <definedName name="BOB_Med_MDC_inp_paid_09_curr" localSheetId="3" hidden="1">'[30]ePSM BOB Data Page'!$AB$68</definedName>
    <definedName name="BOB_Med_MDC_inp_paid_09_curr" hidden="1">'[40]ePSM BOB Data Page'!$AB$68</definedName>
    <definedName name="BOB_Med_MDC_inp_paid_10_curr" localSheetId="1" hidden="1">'[32]ePSM BOB Data Page'!$AB$75</definedName>
    <definedName name="BOB_Med_MDC_inp_paid_10_curr" localSheetId="2" hidden="1">'[30]ePSM BOB Data Page'!$AB$75</definedName>
    <definedName name="BOB_Med_MDC_inp_paid_10_curr" localSheetId="3" hidden="1">'[30]ePSM BOB Data Page'!$AB$75</definedName>
    <definedName name="BOB_Med_MDC_inp_paid_10_curr" hidden="1">'[40]ePSM BOB Data Page'!$AB$75</definedName>
    <definedName name="BOB_Med_MDC_inp_paid_11_curr" localSheetId="1" hidden="1">'[32]ePSM BOB Data Page'!$AB$82</definedName>
    <definedName name="BOB_Med_MDC_inp_paid_11_curr" localSheetId="2" hidden="1">'[30]ePSM BOB Data Page'!$AB$82</definedName>
    <definedName name="BOB_Med_MDC_inp_paid_11_curr" localSheetId="3" hidden="1">'[30]ePSM BOB Data Page'!$AB$82</definedName>
    <definedName name="BOB_Med_MDC_inp_paid_11_curr" hidden="1">'[40]ePSM BOB Data Page'!$AB$82</definedName>
    <definedName name="BOB_Med_MDC_inp_paid_12_curr" localSheetId="1" hidden="1">'[32]ePSM BOB Data Page'!$AB$89</definedName>
    <definedName name="BOB_Med_MDC_inp_paid_12_curr" localSheetId="2" hidden="1">'[30]ePSM BOB Data Page'!$AB$89</definedName>
    <definedName name="BOB_Med_MDC_inp_paid_12_curr" localSheetId="3" hidden="1">'[30]ePSM BOB Data Page'!$AB$89</definedName>
    <definedName name="BOB_Med_MDC_inp_paid_12_curr" hidden="1">'[40]ePSM BOB Data Page'!$AB$89</definedName>
    <definedName name="BOB_Med_MDC_inp_paid_13_curr" localSheetId="1" hidden="1">'[32]ePSM BOB Data Page'!$AB$96</definedName>
    <definedName name="BOB_Med_MDC_inp_paid_13_curr" localSheetId="2" hidden="1">'[30]ePSM BOB Data Page'!$AB$96</definedName>
    <definedName name="BOB_Med_MDC_inp_paid_13_curr" localSheetId="3" hidden="1">'[30]ePSM BOB Data Page'!$AB$96</definedName>
    <definedName name="BOB_Med_MDC_inp_paid_13_curr" hidden="1">'[40]ePSM BOB Data Page'!$AB$96</definedName>
    <definedName name="BOB_Med_MDC_inp_paid_14_curr" localSheetId="1" hidden="1">'[32]ePSM BOB Data Page'!$AB$103</definedName>
    <definedName name="BOB_Med_MDC_inp_paid_14_curr" localSheetId="2" hidden="1">'[30]ePSM BOB Data Page'!$AB$103</definedName>
    <definedName name="BOB_Med_MDC_inp_paid_14_curr" localSheetId="3" hidden="1">'[30]ePSM BOB Data Page'!$AB$103</definedName>
    <definedName name="BOB_Med_MDC_inp_paid_14_curr" hidden="1">'[40]ePSM BOB Data Page'!$AB$103</definedName>
    <definedName name="BOB_Med_MDC_inp_paid_15_curr" localSheetId="1" hidden="1">'[32]ePSM BOB Data Page'!$AB$110</definedName>
    <definedName name="BOB_Med_MDC_inp_paid_15_curr" localSheetId="2" hidden="1">'[30]ePSM BOB Data Page'!$AB$110</definedName>
    <definedName name="BOB_Med_MDC_inp_paid_15_curr" localSheetId="3" hidden="1">'[30]ePSM BOB Data Page'!$AB$110</definedName>
    <definedName name="BOB_Med_MDC_inp_paid_15_curr" hidden="1">'[40]ePSM BOB Data Page'!$AB$110</definedName>
    <definedName name="BOB_Med_MDC_inp_paid_16_curr" localSheetId="1" hidden="1">'[32]ePSM BOB Data Page'!$AB$117</definedName>
    <definedName name="BOB_Med_MDC_inp_paid_16_curr" localSheetId="2" hidden="1">'[30]ePSM BOB Data Page'!$AB$117</definedName>
    <definedName name="BOB_Med_MDC_inp_paid_16_curr" localSheetId="3" hidden="1">'[30]ePSM BOB Data Page'!$AB$117</definedName>
    <definedName name="BOB_Med_MDC_inp_paid_16_curr" hidden="1">'[40]ePSM BOB Data Page'!$AB$117</definedName>
    <definedName name="BOB_Med_MDC_inp_paid_17_curr" localSheetId="1" hidden="1">'[32]ePSM BOB Data Page'!$AB$124</definedName>
    <definedName name="BOB_Med_MDC_inp_paid_17_curr" localSheetId="2" hidden="1">'[30]ePSM BOB Data Page'!$AB$124</definedName>
    <definedName name="BOB_Med_MDC_inp_paid_17_curr" localSheetId="3" hidden="1">'[30]ePSM BOB Data Page'!$AB$124</definedName>
    <definedName name="BOB_Med_MDC_inp_paid_17_curr" hidden="1">'[40]ePSM BOB Data Page'!$AB$124</definedName>
    <definedName name="BOB_Med_MDC_inp_paid_18_curr" localSheetId="1" hidden="1">'[32]ePSM BOB Data Page'!$AB$131</definedName>
    <definedName name="BOB_Med_MDC_inp_paid_18_curr" localSheetId="2" hidden="1">'[30]ePSM BOB Data Page'!$AB$131</definedName>
    <definedName name="BOB_Med_MDC_inp_paid_18_curr" localSheetId="3" hidden="1">'[30]ePSM BOB Data Page'!$AB$131</definedName>
    <definedName name="BOB_Med_MDC_inp_paid_18_curr" hidden="1">'[40]ePSM BOB Data Page'!$AB$131</definedName>
    <definedName name="BOB_Med_MDC_inp_paid_19_curr" localSheetId="1" hidden="1">'[32]ePSM BOB Data Page'!$AB$138</definedName>
    <definedName name="BOB_Med_MDC_inp_paid_19_curr" localSheetId="2" hidden="1">'[30]ePSM BOB Data Page'!$AB$138</definedName>
    <definedName name="BOB_Med_MDC_inp_paid_19_curr" localSheetId="3" hidden="1">'[30]ePSM BOB Data Page'!$AB$138</definedName>
    <definedName name="BOB_Med_MDC_inp_paid_19_curr" hidden="1">'[40]ePSM BOB Data Page'!$AB$138</definedName>
    <definedName name="BOB_Med_MDC_inp_paid_20_curr" localSheetId="1" hidden="1">'[32]ePSM BOB Data Page'!$AB$145</definedName>
    <definedName name="BOB_Med_MDC_inp_paid_20_curr" localSheetId="2" hidden="1">'[30]ePSM BOB Data Page'!$AB$145</definedName>
    <definedName name="BOB_Med_MDC_inp_paid_20_curr" localSheetId="3" hidden="1">'[30]ePSM BOB Data Page'!$AB$145</definedName>
    <definedName name="BOB_Med_MDC_inp_paid_20_curr" hidden="1">'[40]ePSM BOB Data Page'!$AB$145</definedName>
    <definedName name="BOB_Med_MDC_inp_paid_21_curr" localSheetId="1" hidden="1">'[32]ePSM BOB Data Page'!$AB$152</definedName>
    <definedName name="BOB_Med_MDC_inp_paid_21_curr" localSheetId="2" hidden="1">'[30]ePSM BOB Data Page'!$AB$152</definedName>
    <definedName name="BOB_Med_MDC_inp_paid_21_curr" localSheetId="3" hidden="1">'[30]ePSM BOB Data Page'!$AB$152</definedName>
    <definedName name="BOB_Med_MDC_inp_paid_21_curr" hidden="1">'[40]ePSM BOB Data Page'!$AB$152</definedName>
    <definedName name="BOB_Med_MDC_inp_paid_22_curr" localSheetId="1" hidden="1">'[32]ePSM BOB Data Page'!$AB$159</definedName>
    <definedName name="BOB_Med_MDC_inp_paid_22_curr" localSheetId="2" hidden="1">'[30]ePSM BOB Data Page'!$AB$159</definedName>
    <definedName name="BOB_Med_MDC_inp_paid_22_curr" localSheetId="3" hidden="1">'[30]ePSM BOB Data Page'!$AB$159</definedName>
    <definedName name="BOB_Med_MDC_inp_paid_22_curr" hidden="1">'[40]ePSM BOB Data Page'!$AB$159</definedName>
    <definedName name="BOB_Med_MDC_inp_paid_23_curr" localSheetId="1" hidden="1">'[32]ePSM BOB Data Page'!$AB$166</definedName>
    <definedName name="BOB_Med_MDC_inp_paid_23_curr" localSheetId="2" hidden="1">'[30]ePSM BOB Data Page'!$AB$166</definedName>
    <definedName name="BOB_Med_MDC_inp_paid_23_curr" localSheetId="3" hidden="1">'[30]ePSM BOB Data Page'!$AB$166</definedName>
    <definedName name="BOB_Med_MDC_inp_paid_23_curr" hidden="1">'[40]ePSM BOB Data Page'!$AB$166</definedName>
    <definedName name="BOB_Med_MDC_inp_paid_999_curr" localSheetId="1" hidden="1">'[32]ePSM BOB Data Page'!$AB$173</definedName>
    <definedName name="BOB_Med_MDC_inp_paid_999_curr" localSheetId="2" hidden="1">'[30]ePSM BOB Data Page'!$AB$173</definedName>
    <definedName name="BOB_Med_MDC_inp_paid_999_curr" localSheetId="3" hidden="1">'[30]ePSM BOB Data Page'!$AB$173</definedName>
    <definedName name="BOB_Med_MDC_inp_paid_999_curr" hidden="1">'[40]ePSM BOB Data Page'!$AB$173</definedName>
    <definedName name="BOB_Med_MDC_paid_00_curr" localSheetId="1" hidden="1">'[32]ePSM BOB Data Page'!$AB$4</definedName>
    <definedName name="BOB_Med_MDC_paid_00_curr" localSheetId="2" hidden="1">'[30]ePSM BOB Data Page'!$AB$4</definedName>
    <definedName name="BOB_Med_MDC_paid_00_curr" localSheetId="3" hidden="1">'[30]ePSM BOB Data Page'!$AB$4</definedName>
    <definedName name="BOB_Med_MDC_paid_00_curr" hidden="1">'[40]ePSM BOB Data Page'!$AB$4</definedName>
    <definedName name="BOB_Med_MDC_paid_01_curr" localSheetId="1" hidden="1">'[32]ePSM BOB Data Page'!$AB$11</definedName>
    <definedName name="BOB_Med_MDC_paid_01_curr" localSheetId="2" hidden="1">'[30]ePSM BOB Data Page'!$AB$11</definedName>
    <definedName name="BOB_Med_MDC_paid_01_curr" localSheetId="3" hidden="1">'[30]ePSM BOB Data Page'!$AB$11</definedName>
    <definedName name="BOB_Med_MDC_paid_01_curr" hidden="1">'[40]ePSM BOB Data Page'!$AB$11</definedName>
    <definedName name="BOB_Med_MDC_paid_02_curr" localSheetId="1" hidden="1">'[32]ePSM BOB Data Page'!$AB$18</definedName>
    <definedName name="BOB_Med_MDC_paid_02_curr" localSheetId="2" hidden="1">'[30]ePSM BOB Data Page'!$AB$18</definedName>
    <definedName name="BOB_Med_MDC_paid_02_curr" localSheetId="3" hidden="1">'[30]ePSM BOB Data Page'!$AB$18</definedName>
    <definedName name="BOB_Med_MDC_paid_02_curr" hidden="1">'[40]ePSM BOB Data Page'!$AB$18</definedName>
    <definedName name="BOB_Med_MDC_paid_03_curr" localSheetId="1" hidden="1">'[32]ePSM BOB Data Page'!$AB$25</definedName>
    <definedName name="BOB_Med_MDC_paid_03_curr" localSheetId="2" hidden="1">'[30]ePSM BOB Data Page'!$AB$25</definedName>
    <definedName name="BOB_Med_MDC_paid_03_curr" localSheetId="3" hidden="1">'[30]ePSM BOB Data Page'!$AB$25</definedName>
    <definedName name="BOB_Med_MDC_paid_03_curr" hidden="1">'[40]ePSM BOB Data Page'!$AB$25</definedName>
    <definedName name="BOB_Med_MDC_paid_04_curr" localSheetId="1" hidden="1">'[32]ePSM BOB Data Page'!$AB$32</definedName>
    <definedName name="BOB_Med_MDC_paid_04_curr" localSheetId="2" hidden="1">'[30]ePSM BOB Data Page'!$AB$32</definedName>
    <definedName name="BOB_Med_MDC_paid_04_curr" localSheetId="3" hidden="1">'[30]ePSM BOB Data Page'!$AB$32</definedName>
    <definedName name="BOB_Med_MDC_paid_04_curr" hidden="1">'[40]ePSM BOB Data Page'!$AB$32</definedName>
    <definedName name="BOB_Med_MDC_paid_05_curr" localSheetId="1" hidden="1">'[32]ePSM BOB Data Page'!$AB$39</definedName>
    <definedName name="BOB_Med_MDC_paid_05_curr" localSheetId="2" hidden="1">'[30]ePSM BOB Data Page'!$AB$39</definedName>
    <definedName name="BOB_Med_MDC_paid_05_curr" localSheetId="3" hidden="1">'[30]ePSM BOB Data Page'!$AB$39</definedName>
    <definedName name="BOB_Med_MDC_paid_05_curr" hidden="1">'[40]ePSM BOB Data Page'!$AB$39</definedName>
    <definedName name="BOB_Med_MDC_paid_06_curr" localSheetId="1" hidden="1">'[32]ePSM BOB Data Page'!$AB$46</definedName>
    <definedName name="BOB_Med_MDC_paid_06_curr" localSheetId="2" hidden="1">'[30]ePSM BOB Data Page'!$AB$46</definedName>
    <definedName name="BOB_Med_MDC_paid_06_curr" localSheetId="3" hidden="1">'[30]ePSM BOB Data Page'!$AB$46</definedName>
    <definedName name="BOB_Med_MDC_paid_06_curr" hidden="1">'[40]ePSM BOB Data Page'!$AB$46</definedName>
    <definedName name="BOB_Med_MDC_paid_07_curr" localSheetId="1" hidden="1">'[32]ePSM BOB Data Page'!$AB$53</definedName>
    <definedName name="BOB_Med_MDC_paid_07_curr" localSheetId="2" hidden="1">'[30]ePSM BOB Data Page'!$AB$53</definedName>
    <definedName name="BOB_Med_MDC_paid_07_curr" localSheetId="3" hidden="1">'[30]ePSM BOB Data Page'!$AB$53</definedName>
    <definedName name="BOB_Med_MDC_paid_07_curr" hidden="1">'[40]ePSM BOB Data Page'!$AB$53</definedName>
    <definedName name="BOB_Med_MDC_paid_08_curr" localSheetId="1" hidden="1">'[32]ePSM BOB Data Page'!$AB$60</definedName>
    <definedName name="BOB_Med_MDC_paid_08_curr" localSheetId="2" hidden="1">'[30]ePSM BOB Data Page'!$AB$60</definedName>
    <definedName name="BOB_Med_MDC_paid_08_curr" localSheetId="3" hidden="1">'[30]ePSM BOB Data Page'!$AB$60</definedName>
    <definedName name="BOB_Med_MDC_paid_08_curr" hidden="1">'[40]ePSM BOB Data Page'!$AB$60</definedName>
    <definedName name="BOB_Med_MDC_paid_09_curr" localSheetId="1" hidden="1">'[32]ePSM BOB Data Page'!$AB$67</definedName>
    <definedName name="BOB_Med_MDC_paid_09_curr" localSheetId="2" hidden="1">'[30]ePSM BOB Data Page'!$AB$67</definedName>
    <definedName name="BOB_Med_MDC_paid_09_curr" localSheetId="3" hidden="1">'[30]ePSM BOB Data Page'!$AB$67</definedName>
    <definedName name="BOB_Med_MDC_paid_09_curr" hidden="1">'[40]ePSM BOB Data Page'!$AB$67</definedName>
    <definedName name="BOB_Med_MDC_paid_10_curr" localSheetId="1" hidden="1">'[32]ePSM BOB Data Page'!$AB$74</definedName>
    <definedName name="BOB_Med_MDC_paid_10_curr" localSheetId="2" hidden="1">'[30]ePSM BOB Data Page'!$AB$74</definedName>
    <definedName name="BOB_Med_MDC_paid_10_curr" localSheetId="3" hidden="1">'[30]ePSM BOB Data Page'!$AB$74</definedName>
    <definedName name="BOB_Med_MDC_paid_10_curr" hidden="1">'[40]ePSM BOB Data Page'!$AB$74</definedName>
    <definedName name="BOB_Med_MDC_paid_11_curr" localSheetId="1" hidden="1">'[32]ePSM BOB Data Page'!$AB$81</definedName>
    <definedName name="BOB_Med_MDC_paid_11_curr" localSheetId="2" hidden="1">'[30]ePSM BOB Data Page'!$AB$81</definedName>
    <definedName name="BOB_Med_MDC_paid_11_curr" localSheetId="3" hidden="1">'[30]ePSM BOB Data Page'!$AB$81</definedName>
    <definedName name="BOB_Med_MDC_paid_11_curr" hidden="1">'[40]ePSM BOB Data Page'!$AB$81</definedName>
    <definedName name="BOB_Med_MDC_paid_12_curr" localSheetId="1" hidden="1">'[32]ePSM BOB Data Page'!$AB$88</definedName>
    <definedName name="BOB_Med_MDC_paid_12_curr" localSheetId="2" hidden="1">'[30]ePSM BOB Data Page'!$AB$88</definedName>
    <definedName name="BOB_Med_MDC_paid_12_curr" localSheetId="3" hidden="1">'[30]ePSM BOB Data Page'!$AB$88</definedName>
    <definedName name="BOB_Med_MDC_paid_12_curr" hidden="1">'[40]ePSM BOB Data Page'!$AB$88</definedName>
    <definedName name="BOB_Med_MDC_paid_13_curr" localSheetId="1" hidden="1">'[32]ePSM BOB Data Page'!$AB$95</definedName>
    <definedName name="BOB_Med_MDC_paid_13_curr" localSheetId="2" hidden="1">'[30]ePSM BOB Data Page'!$AB$95</definedName>
    <definedName name="BOB_Med_MDC_paid_13_curr" localSheetId="3" hidden="1">'[30]ePSM BOB Data Page'!$AB$95</definedName>
    <definedName name="BOB_Med_MDC_paid_13_curr" hidden="1">'[40]ePSM BOB Data Page'!$AB$95</definedName>
    <definedName name="BOB_Med_MDC_paid_14_curr" localSheetId="1" hidden="1">'[32]ePSM BOB Data Page'!$AB$102</definedName>
    <definedName name="BOB_Med_MDC_paid_14_curr" localSheetId="2" hidden="1">'[30]ePSM BOB Data Page'!$AB$102</definedName>
    <definedName name="BOB_Med_MDC_paid_14_curr" localSheetId="3" hidden="1">'[30]ePSM BOB Data Page'!$AB$102</definedName>
    <definedName name="BOB_Med_MDC_paid_14_curr" hidden="1">'[40]ePSM BOB Data Page'!$AB$102</definedName>
    <definedName name="BOB_Med_MDC_paid_15_curr" localSheetId="1" hidden="1">'[32]ePSM BOB Data Page'!$AB$109</definedName>
    <definedName name="BOB_Med_MDC_paid_15_curr" localSheetId="2" hidden="1">'[30]ePSM BOB Data Page'!$AB$109</definedName>
    <definedName name="BOB_Med_MDC_paid_15_curr" localSheetId="3" hidden="1">'[30]ePSM BOB Data Page'!$AB$109</definedName>
    <definedName name="BOB_Med_MDC_paid_15_curr" hidden="1">'[40]ePSM BOB Data Page'!$AB$109</definedName>
    <definedName name="BOB_Med_MDC_paid_16_curr" localSheetId="1" hidden="1">'[32]ePSM BOB Data Page'!$AB$116</definedName>
    <definedName name="BOB_Med_MDC_paid_16_curr" localSheetId="2" hidden="1">'[30]ePSM BOB Data Page'!$AB$116</definedName>
    <definedName name="BOB_Med_MDC_paid_16_curr" localSheetId="3" hidden="1">'[30]ePSM BOB Data Page'!$AB$116</definedName>
    <definedName name="BOB_Med_MDC_paid_16_curr" hidden="1">'[40]ePSM BOB Data Page'!$AB$116</definedName>
    <definedName name="BOB_Med_MDC_paid_17_curr" localSheetId="1" hidden="1">'[32]ePSM BOB Data Page'!$AB$123</definedName>
    <definedName name="BOB_Med_MDC_paid_17_curr" localSheetId="2" hidden="1">'[30]ePSM BOB Data Page'!$AB$123</definedName>
    <definedName name="BOB_Med_MDC_paid_17_curr" localSheetId="3" hidden="1">'[30]ePSM BOB Data Page'!$AB$123</definedName>
    <definedName name="BOB_Med_MDC_paid_17_curr" hidden="1">'[40]ePSM BOB Data Page'!$AB$123</definedName>
    <definedName name="BOB_Med_MDC_paid_18_curr" localSheetId="1" hidden="1">'[32]ePSM BOB Data Page'!$AB$130</definedName>
    <definedName name="BOB_Med_MDC_paid_18_curr" localSheetId="2" hidden="1">'[30]ePSM BOB Data Page'!$AB$130</definedName>
    <definedName name="BOB_Med_MDC_paid_18_curr" localSheetId="3" hidden="1">'[30]ePSM BOB Data Page'!$AB$130</definedName>
    <definedName name="BOB_Med_MDC_paid_18_curr" hidden="1">'[40]ePSM BOB Data Page'!$AB$130</definedName>
    <definedName name="BOB_Med_MDC_paid_19_curr" localSheetId="1" hidden="1">'[32]ePSM BOB Data Page'!$AB$137</definedName>
    <definedName name="BOB_Med_MDC_paid_19_curr" localSheetId="2" hidden="1">'[30]ePSM BOB Data Page'!$AB$137</definedName>
    <definedName name="BOB_Med_MDC_paid_19_curr" localSheetId="3" hidden="1">'[30]ePSM BOB Data Page'!$AB$137</definedName>
    <definedName name="BOB_Med_MDC_paid_19_curr" hidden="1">'[40]ePSM BOB Data Page'!$AB$137</definedName>
    <definedName name="BOB_Med_MDC_paid_20_curr" localSheetId="1" hidden="1">'[32]ePSM BOB Data Page'!$AB$144</definedName>
    <definedName name="BOB_Med_MDC_paid_20_curr" localSheetId="2" hidden="1">'[30]ePSM BOB Data Page'!$AB$144</definedName>
    <definedName name="BOB_Med_MDC_paid_20_curr" localSheetId="3" hidden="1">'[30]ePSM BOB Data Page'!$AB$144</definedName>
    <definedName name="BOB_Med_MDC_paid_20_curr" hidden="1">'[40]ePSM BOB Data Page'!$AB$144</definedName>
    <definedName name="BOB_Med_MDC_paid_21_curr" localSheetId="1" hidden="1">'[32]ePSM BOB Data Page'!$AB$151</definedName>
    <definedName name="BOB_Med_MDC_paid_21_curr" localSheetId="2" hidden="1">'[30]ePSM BOB Data Page'!$AB$151</definedName>
    <definedName name="BOB_Med_MDC_paid_21_curr" localSheetId="3" hidden="1">'[30]ePSM BOB Data Page'!$AB$151</definedName>
    <definedName name="BOB_Med_MDC_paid_21_curr" hidden="1">'[40]ePSM BOB Data Page'!$AB$151</definedName>
    <definedName name="BOB_Med_MDC_paid_22_curr" localSheetId="1" hidden="1">'[32]ePSM BOB Data Page'!$AB$158</definedName>
    <definedName name="BOB_Med_MDC_paid_22_curr" localSheetId="2" hidden="1">'[30]ePSM BOB Data Page'!$AB$158</definedName>
    <definedName name="BOB_Med_MDC_paid_22_curr" localSheetId="3" hidden="1">'[30]ePSM BOB Data Page'!$AB$158</definedName>
    <definedName name="BOB_Med_MDC_paid_22_curr" hidden="1">'[40]ePSM BOB Data Page'!$AB$158</definedName>
    <definedName name="BOB_Med_MDC_paid_23_curr" localSheetId="1" hidden="1">'[32]ePSM BOB Data Page'!$AB$165</definedName>
    <definedName name="BOB_Med_MDC_paid_23_curr" localSheetId="2" hidden="1">'[30]ePSM BOB Data Page'!$AB$165</definedName>
    <definedName name="BOB_Med_MDC_paid_23_curr" localSheetId="3" hidden="1">'[30]ePSM BOB Data Page'!$AB$165</definedName>
    <definedName name="BOB_Med_MDC_paid_23_curr" hidden="1">'[40]ePSM BOB Data Page'!$AB$165</definedName>
    <definedName name="BOB_Med_MDC_paid_999_curr" localSheetId="1" hidden="1">'[32]ePSM BOB Data Page'!$AB$172</definedName>
    <definedName name="BOB_Med_MDC_paid_999_curr" localSheetId="2" hidden="1">'[30]ePSM BOB Data Page'!$AB$172</definedName>
    <definedName name="BOB_Med_MDC_paid_999_curr" localSheetId="3" hidden="1">'[30]ePSM BOB Data Page'!$AB$172</definedName>
    <definedName name="BOB_Med_MDC_paid_999_curr" hidden="1">'[40]ePSM BOB Data Page'!$AB$172</definedName>
    <definedName name="BOB_Med_months_curr" localSheetId="2" hidden="1">'[30]ePSM BOB Data Page'!$C$3</definedName>
    <definedName name="BOB_Med_months_curr" localSheetId="3" hidden="1">'[30]ePSM BOB Data Page'!$C$3</definedName>
    <definedName name="BOB_Med_months_curr" hidden="1">'[32]ePSM BOB Data Page'!$C$3</definedName>
    <definedName name="BOB_Med_months_prior" localSheetId="2" hidden="1">'[30]ePSM BOB Data Page'!$G$3</definedName>
    <definedName name="BOB_Med_months_prior" localSheetId="3" hidden="1">'[30]ePSM BOB Data Page'!$G$3</definedName>
    <definedName name="BOB_Med_months_prior" hidden="1">'[32]ePSM BOB Data Page'!$G$3</definedName>
    <definedName name="BOB_Med_num_employees_curr" localSheetId="1" hidden="1">'[29]ePSM BOB Data Page'!$C$20</definedName>
    <definedName name="BOB_Med_num_employees_curr" localSheetId="2" hidden="1">'[30]ePSM BOB Data Page'!$C$20</definedName>
    <definedName name="BOB_Med_num_employees_curr" localSheetId="3" hidden="1">'[30]ePSM BOB Data Page'!$C$20</definedName>
    <definedName name="BOB_Med_num_employees_curr" hidden="1">'[40]ePSM BOB Data Page'!$C$20</definedName>
    <definedName name="BOB_Med_num_employees_prior" localSheetId="2" hidden="1">'[30]ePSM BOB Data Page'!$G$20</definedName>
    <definedName name="BOB_Med_num_employees_prior" localSheetId="3" hidden="1">'[30]ePSM BOB Data Page'!$G$20</definedName>
    <definedName name="BOB_Med_num_employees_prior" hidden="1">'[32]ePSM BOB Data Page'!$G$20</definedName>
    <definedName name="BOB_Med_num_members_curr" localSheetId="1" hidden="1">'[29]ePSM BOB Data Page'!$C$19</definedName>
    <definedName name="BOB_Med_num_members_curr" localSheetId="2" hidden="1">'[30]ePSM BOB Data Page'!$C$19</definedName>
    <definedName name="BOB_Med_num_members_curr" localSheetId="3" hidden="1">'[30]ePSM BOB Data Page'!$C$19</definedName>
    <definedName name="BOB_Med_num_members_curr" hidden="1">'[40]ePSM BOB Data Page'!$C$19</definedName>
    <definedName name="BOB_Med_num_members_prior" localSheetId="2" hidden="1">'[30]ePSM BOB Data Page'!$G$19</definedName>
    <definedName name="BOB_Med_num_members_prior" localSheetId="3" hidden="1">'[30]ePSM BOB Data Page'!$G$19</definedName>
    <definedName name="BOB_Med_num_members_prior" hidden="1">'[32]ePSM BOB Data Page'!$G$19</definedName>
    <definedName name="BOB_Med_office_visits_count_curr" localSheetId="1" hidden="1">'[29]ePSM BOB Data Page'!$V$11</definedName>
    <definedName name="BOB_Med_office_visits_count_curr" localSheetId="2" hidden="1">'[30]ePSM BOB Data Page'!$V$11</definedName>
    <definedName name="BOB_Med_office_visits_count_curr" localSheetId="3" hidden="1">'[30]ePSM BOB Data Page'!$V$11</definedName>
    <definedName name="BOB_Med_office_visits_count_curr" hidden="1">'[40]ePSM BOB Data Page'!$V$11</definedName>
    <definedName name="BOB_Med_office_visits_count_prior" localSheetId="2" hidden="1">'[30]ePSM BOB Data Page'!$Y$11</definedName>
    <definedName name="BOB_Med_office_visits_count_prior" localSheetId="3" hidden="1">'[30]ePSM BOB Data Page'!$Y$11</definedName>
    <definedName name="BOB_Med_office_visits_count_prior" hidden="1">'[32]ePSM BOB Data Page'!$Y$11</definedName>
    <definedName name="BOB_Med_paid_amt_above_threshold_curr" localSheetId="1" hidden="1">'[32]ePSM BOB Data Page'!$V$16</definedName>
    <definedName name="BOB_Med_paid_amt_above_threshold_curr" localSheetId="2" hidden="1">'[30]ePSM BOB Data Page'!$V$16</definedName>
    <definedName name="BOB_Med_paid_amt_above_threshold_curr" localSheetId="3" hidden="1">'[30]ePSM BOB Data Page'!$V$16</definedName>
    <definedName name="BOB_Med_paid_amt_above_threshold_curr" hidden="1">'[40]ePSM BOB Data Page'!$V$16</definedName>
    <definedName name="BOB_Med_paid_amt_above_threshold_prior" localSheetId="2" hidden="1">'[30]ePSM BOB Data Page'!$Y$16</definedName>
    <definedName name="BOB_Med_paid_amt_above_threshold_prior" localSheetId="3" hidden="1">'[30]ePSM BOB Data Page'!$Y$16</definedName>
    <definedName name="BOB_Med_paid_amt_above_threshold_prior" hidden="1">'[32]ePSM BOB Data Page'!$Y$16</definedName>
    <definedName name="BOB_Med_paid_amt_amb_surgeries_curr" localSheetId="1" hidden="1">'[29]ePSM BOB Data Page'!$AH$9</definedName>
    <definedName name="BOB_Med_paid_amt_amb_surgeries_curr" localSheetId="2" hidden="1">'[30]ePSM BOB Data Page'!$AH$9</definedName>
    <definedName name="BOB_Med_paid_amt_amb_surgeries_curr" localSheetId="3" hidden="1">'[30]ePSM BOB Data Page'!$AH$9</definedName>
    <definedName name="BOB_Med_paid_amt_amb_surgeries_curr" hidden="1">'[40]ePSM BOB Data Page'!$AH$9</definedName>
    <definedName name="BOB_Med_paid_amt_amb_surgeries_prior" localSheetId="5" hidden="1">'[40]ePSM BOB Data Page'!#REF!</definedName>
    <definedName name="BOB_Med_paid_amt_amb_surgeries_prior" localSheetId="1" hidden="1">'[29]ePSM BOB Data Page'!#REF!</definedName>
    <definedName name="BOB_Med_paid_amt_amb_surgeries_prior" localSheetId="2" hidden="1">'[30]ePSM BOB Data Page'!$AK$9</definedName>
    <definedName name="BOB_Med_paid_amt_amb_surgeries_prior" localSheetId="3" hidden="1">'[30]ePSM BOB Data Page'!$AK$9</definedName>
    <definedName name="BOB_Med_paid_amt_amb_surgeries_prior" hidden="1">'[40]ePSM BOB Data Page'!#REF!</definedName>
    <definedName name="BOB_Med_paid_amt_amb_visits_curr" localSheetId="1" hidden="1">'[29]ePSM BOB Data Page'!$AH$4</definedName>
    <definedName name="BOB_Med_paid_amt_amb_visits_curr" localSheetId="2" hidden="1">'[30]ePSM BOB Data Page'!$AH$4</definedName>
    <definedName name="BOB_Med_paid_amt_amb_visits_curr" localSheetId="3" hidden="1">'[30]ePSM BOB Data Page'!$AH$4</definedName>
    <definedName name="BOB_Med_paid_amt_amb_visits_curr" hidden="1">'[40]ePSM BOB Data Page'!$AH$4</definedName>
    <definedName name="BOB_Med_paid_amt_amb_visits_prior" localSheetId="5" hidden="1">'[40]ePSM BOB Data Page'!#REF!</definedName>
    <definedName name="BOB_Med_paid_amt_amb_visits_prior" localSheetId="1" hidden="1">'[29]ePSM BOB Data Page'!#REF!</definedName>
    <definedName name="BOB_Med_paid_amt_amb_visits_prior" localSheetId="2" hidden="1">'[30]ePSM BOB Data Page'!$AK$4</definedName>
    <definedName name="BOB_Med_paid_amt_amb_visits_prior" localSheetId="3" hidden="1">'[30]ePSM BOB Data Page'!$AK$4</definedName>
    <definedName name="BOB_Med_paid_amt_amb_visits_prior" hidden="1">'[40]ePSM BOB Data Page'!#REF!</definedName>
    <definedName name="BOB_Med_paid_amt_curr" localSheetId="1" hidden="1">'[29]ePSM BOB Data Page'!$V$3</definedName>
    <definedName name="BOB_Med_paid_amt_curr" localSheetId="2" hidden="1">'[30]ePSM BOB Data Page'!$V$3</definedName>
    <definedName name="BOB_Med_paid_amt_curr" localSheetId="3" hidden="1">'[30]ePSM BOB Data Page'!$V$3</definedName>
    <definedName name="BOB_Med_paid_amt_curr" hidden="1">'[40]ePSM BOB Data Page'!$V$3</definedName>
    <definedName name="BOB_Med_paid_amt_er_visits_curr" localSheetId="1" hidden="1">'[29]ePSM BOB Data Page'!$AH$5</definedName>
    <definedName name="BOB_Med_paid_amt_er_visits_curr" localSheetId="2" hidden="1">'[30]ePSM BOB Data Page'!$AH$5</definedName>
    <definedName name="BOB_Med_paid_amt_er_visits_curr" localSheetId="3" hidden="1">'[30]ePSM BOB Data Page'!$AH$5</definedName>
    <definedName name="BOB_Med_paid_amt_er_visits_curr" hidden="1">'[40]ePSM BOB Data Page'!$AH$5</definedName>
    <definedName name="BOB_Med_paid_amt_er_visits_prior" localSheetId="5" hidden="1">'[40]ePSM BOB Data Page'!#REF!</definedName>
    <definedName name="BOB_Med_paid_amt_er_visits_prior" localSheetId="1" hidden="1">'[29]ePSM BOB Data Page'!#REF!</definedName>
    <definedName name="BOB_Med_paid_amt_er_visits_prior" localSheetId="2" hidden="1">'[30]ePSM BOB Data Page'!$AK$5</definedName>
    <definedName name="BOB_Med_paid_amt_er_visits_prior" localSheetId="3" hidden="1">'[30]ePSM BOB Data Page'!$AK$5</definedName>
    <definedName name="BOB_Med_paid_amt_er_visits_prior" hidden="1">'[40]ePSM BOB Data Page'!#REF!</definedName>
    <definedName name="BOB_Med_paid_amt_home_health_curr" localSheetId="1" hidden="1">'[29]ePSM BOB Data Page'!$AH$14</definedName>
    <definedName name="BOB_Med_paid_amt_home_health_curr" localSheetId="2" hidden="1">'[30]ePSM BOB Data Page'!$AH$14</definedName>
    <definedName name="BOB_Med_paid_amt_home_health_curr" localSheetId="3" hidden="1">'[30]ePSM BOB Data Page'!$AH$14</definedName>
    <definedName name="BOB_Med_paid_amt_home_health_curr" hidden="1">'[40]ePSM BOB Data Page'!$AH$14</definedName>
    <definedName name="BOB_Med_paid_amt_home_health_prior" localSheetId="5" hidden="1">'[40]ePSM BOB Data Page'!#REF!</definedName>
    <definedName name="BOB_Med_paid_amt_home_health_prior" localSheetId="1" hidden="1">'[29]ePSM BOB Data Page'!#REF!</definedName>
    <definedName name="BOB_Med_paid_amt_home_health_prior" localSheetId="2" hidden="1">'[30]ePSM BOB Data Page'!$AK$14</definedName>
    <definedName name="BOB_Med_paid_amt_home_health_prior" localSheetId="3" hidden="1">'[30]ePSM BOB Data Page'!$AK$14</definedName>
    <definedName name="BOB_Med_paid_amt_home_health_prior" hidden="1">'[40]ePSM BOB Data Page'!#REF!</definedName>
    <definedName name="BOB_Med_paid_amt_inp_days_curr" localSheetId="1" hidden="1">'[29]ePSM BOB Data Page'!$AH$3</definedName>
    <definedName name="BOB_Med_paid_amt_inp_days_curr" localSheetId="2" hidden="1">'[30]ePSM BOB Data Page'!$AH$3</definedName>
    <definedName name="BOB_Med_paid_amt_inp_days_curr" localSheetId="3" hidden="1">'[30]ePSM BOB Data Page'!$AH$3</definedName>
    <definedName name="BOB_Med_paid_amt_inp_days_curr" hidden="1">'[40]ePSM BOB Data Page'!$AH$3</definedName>
    <definedName name="BOB_Med_paid_amt_inp_days_prior" localSheetId="5" hidden="1">'[40]ePSM BOB Data Page'!#REF!</definedName>
    <definedName name="BOB_Med_paid_amt_inp_days_prior" localSheetId="1" hidden="1">'[29]ePSM BOB Data Page'!#REF!</definedName>
    <definedName name="BOB_Med_paid_amt_inp_days_prior" localSheetId="2" hidden="1">'[30]ePSM BOB Data Page'!$AK$3</definedName>
    <definedName name="BOB_Med_paid_amt_inp_days_prior" localSheetId="3" hidden="1">'[30]ePSM BOB Data Page'!$AK$3</definedName>
    <definedName name="BOB_Med_paid_amt_inp_days_prior" hidden="1">'[40]ePSM BOB Data Page'!#REF!</definedName>
    <definedName name="BOB_Med_paid_amt_inp_surgeries_curr" localSheetId="1" hidden="1">'[29]ePSM BOB Data Page'!$AH$8</definedName>
    <definedName name="BOB_Med_paid_amt_inp_surgeries_curr" localSheetId="2" hidden="1">'[30]ePSM BOB Data Page'!$AH$8</definedName>
    <definedName name="BOB_Med_paid_amt_inp_surgeries_curr" localSheetId="3" hidden="1">'[30]ePSM BOB Data Page'!$AH$8</definedName>
    <definedName name="BOB_Med_paid_amt_inp_surgeries_curr" hidden="1">'[40]ePSM BOB Data Page'!$AH$8</definedName>
    <definedName name="BOB_Med_paid_amt_inp_surgeries_prior" localSheetId="5" hidden="1">'[40]ePSM BOB Data Page'!#REF!</definedName>
    <definedName name="BOB_Med_paid_amt_inp_surgeries_prior" localSheetId="1" hidden="1">'[29]ePSM BOB Data Page'!#REF!</definedName>
    <definedName name="BOB_Med_paid_amt_inp_surgeries_prior" localSheetId="2" hidden="1">'[30]ePSM BOB Data Page'!$AK$8</definedName>
    <definedName name="BOB_Med_paid_amt_inp_surgeries_prior" localSheetId="3" hidden="1">'[30]ePSM BOB Data Page'!$AK$8</definedName>
    <definedName name="BOB_Med_paid_amt_inp_surgeries_prior" hidden="1">'[40]ePSM BOB Data Page'!#REF!</definedName>
    <definedName name="BOB_Med_paid_amt_lab_serv_curr" localSheetId="1" hidden="1">'[29]ePSM BOB Data Page'!$AH$13</definedName>
    <definedName name="BOB_Med_paid_amt_lab_serv_curr" localSheetId="2" hidden="1">'[30]ePSM BOB Data Page'!$AH$13</definedName>
    <definedName name="BOB_Med_paid_amt_lab_serv_curr" localSheetId="3" hidden="1">'[30]ePSM BOB Data Page'!$AH$13</definedName>
    <definedName name="BOB_Med_paid_amt_lab_serv_curr" hidden="1">'[40]ePSM BOB Data Page'!$AH$13</definedName>
    <definedName name="BOB_Med_paid_amt_lab_serv_prior" localSheetId="5" hidden="1">'[40]ePSM BOB Data Page'!#REF!</definedName>
    <definedName name="BOB_Med_paid_amt_lab_serv_prior" localSheetId="1" hidden="1">'[29]ePSM BOB Data Page'!#REF!</definedName>
    <definedName name="BOB_Med_paid_amt_lab_serv_prior" localSheetId="2" hidden="1">'[30]ePSM BOB Data Page'!$AK$13</definedName>
    <definedName name="BOB_Med_paid_amt_lab_serv_prior" localSheetId="3" hidden="1">'[30]ePSM BOB Data Page'!$AK$13</definedName>
    <definedName name="BOB_Med_paid_amt_lab_serv_prior" hidden="1">'[40]ePSM BOB Data Page'!#REF!</definedName>
    <definedName name="BOB_Med_paid_amt_med_rx_curr" localSheetId="1" hidden="1">'[29]ePSM BOB Data Page'!$AH$16</definedName>
    <definedName name="BOB_Med_paid_amt_med_rx_curr" localSheetId="2" hidden="1">'[30]ePSM BOB Data Page'!$AH$16</definedName>
    <definedName name="BOB_Med_paid_amt_med_rx_curr" localSheetId="3" hidden="1">'[30]ePSM BOB Data Page'!$AH$16</definedName>
    <definedName name="BOB_Med_paid_amt_med_rx_curr" hidden="1">'[40]ePSM BOB Data Page'!$AH$16</definedName>
    <definedName name="BOB_Med_paid_amt_med_rx_prior" localSheetId="5" hidden="1">'[40]ePSM BOB Data Page'!#REF!</definedName>
    <definedName name="BOB_Med_paid_amt_med_rx_prior" localSheetId="1" hidden="1">'[29]ePSM BOB Data Page'!#REF!</definedName>
    <definedName name="BOB_Med_paid_amt_med_rx_prior" localSheetId="2" hidden="1">'[30]ePSM BOB Data Page'!$AK$16</definedName>
    <definedName name="BOB_Med_paid_amt_med_rx_prior" localSheetId="3" hidden="1">'[30]ePSM BOB Data Page'!$AK$16</definedName>
    <definedName name="BOB_Med_paid_amt_med_rx_prior" hidden="1">'[40]ePSM BOB Data Page'!#REF!</definedName>
    <definedName name="BOB_Med_paid_amt_med_visits_curr" localSheetId="1" hidden="1">'[29]ePSM BOB Data Page'!$AH$11</definedName>
    <definedName name="BOB_Med_paid_amt_med_visits_curr" localSheetId="2" hidden="1">'[30]ePSM BOB Data Page'!$AH$11</definedName>
    <definedName name="BOB_Med_paid_amt_med_visits_curr" localSheetId="3" hidden="1">'[30]ePSM BOB Data Page'!$AH$11</definedName>
    <definedName name="BOB_Med_paid_amt_med_visits_curr" hidden="1">'[40]ePSM BOB Data Page'!$AH$11</definedName>
    <definedName name="BOB_Med_paid_amt_med_visits_prior" localSheetId="5" hidden="1">'[40]ePSM BOB Data Page'!#REF!</definedName>
    <definedName name="BOB_Med_paid_amt_med_visits_prior" localSheetId="1" hidden="1">'[29]ePSM BOB Data Page'!#REF!</definedName>
    <definedName name="BOB_Med_paid_amt_med_visits_prior" localSheetId="2" hidden="1">'[30]ePSM BOB Data Page'!$AK$11</definedName>
    <definedName name="BOB_Med_paid_amt_med_visits_prior" localSheetId="3" hidden="1">'[30]ePSM BOB Data Page'!$AK$11</definedName>
    <definedName name="BOB_Med_paid_amt_med_visits_prior" hidden="1">'[40]ePSM BOB Data Page'!#REF!</definedName>
    <definedName name="BOB_Med_paid_amt_mental_health_curr" localSheetId="1" hidden="1">'[29]ePSM BOB Data Page'!$AH$15</definedName>
    <definedName name="BOB_Med_paid_amt_mental_health_curr" localSheetId="2" hidden="1">'[30]ePSM BOB Data Page'!$AH$15</definedName>
    <definedName name="BOB_Med_paid_amt_mental_health_curr" localSheetId="3" hidden="1">'[30]ePSM BOB Data Page'!$AH$15</definedName>
    <definedName name="BOB_Med_paid_amt_mental_health_curr" hidden="1">'[40]ePSM BOB Data Page'!$AH$15</definedName>
    <definedName name="BOB_Med_paid_amt_mental_health_prior" localSheetId="5" hidden="1">'[40]ePSM BOB Data Page'!#REF!</definedName>
    <definedName name="BOB_Med_paid_amt_mental_health_prior" localSheetId="1" hidden="1">'[29]ePSM BOB Data Page'!#REF!</definedName>
    <definedName name="BOB_Med_paid_amt_mental_health_prior" localSheetId="2" hidden="1">'[30]ePSM BOB Data Page'!$AK$15</definedName>
    <definedName name="BOB_Med_paid_amt_mental_health_prior" localSheetId="3" hidden="1">'[30]ePSM BOB Data Page'!$AK$15</definedName>
    <definedName name="BOB_Med_paid_amt_mental_health_prior" hidden="1">'[40]ePSM BOB Data Page'!#REF!</definedName>
    <definedName name="BOB_Med_paid_amt_misc_med_curr" localSheetId="1" hidden="1">'[29]ePSM BOB Data Page'!$AH$17</definedName>
    <definedName name="BOB_Med_paid_amt_misc_med_curr" localSheetId="2" hidden="1">'[30]ePSM BOB Data Page'!$AH$17</definedName>
    <definedName name="BOB_Med_paid_amt_misc_med_curr" localSheetId="3" hidden="1">'[30]ePSM BOB Data Page'!$AH$17</definedName>
    <definedName name="BOB_Med_paid_amt_misc_med_curr" hidden="1">'[40]ePSM BOB Data Page'!$AH$17</definedName>
    <definedName name="BOB_Med_paid_amt_misc_med_prior" localSheetId="5" hidden="1">'[40]ePSM BOB Data Page'!#REF!</definedName>
    <definedName name="BOB_Med_paid_amt_misc_med_prior" localSheetId="1" hidden="1">'[29]ePSM BOB Data Page'!#REF!</definedName>
    <definedName name="BOB_Med_paid_amt_misc_med_prior" localSheetId="2" hidden="1">'[30]ePSM BOB Data Page'!$AK$17</definedName>
    <definedName name="BOB_Med_paid_amt_misc_med_prior" localSheetId="3" hidden="1">'[30]ePSM BOB Data Page'!$AK$17</definedName>
    <definedName name="BOB_Med_paid_amt_misc_med_prior" hidden="1">'[40]ePSM BOB Data Page'!#REF!</definedName>
    <definedName name="BOB_Med_paid_amt_office_surgeries_curr" localSheetId="1" hidden="1">'[29]ePSM BOB Data Page'!$AH$10</definedName>
    <definedName name="BOB_Med_paid_amt_office_surgeries_curr" localSheetId="2" hidden="1">'[30]ePSM BOB Data Page'!$AH$10</definedName>
    <definedName name="BOB_Med_paid_amt_office_surgeries_curr" localSheetId="3" hidden="1">'[30]ePSM BOB Data Page'!$AH$10</definedName>
    <definedName name="BOB_Med_paid_amt_office_surgeries_curr" hidden="1">'[40]ePSM BOB Data Page'!$AH$10</definedName>
    <definedName name="BOB_Med_paid_amt_office_surgeries_prior" localSheetId="5" hidden="1">'[40]ePSM BOB Data Page'!#REF!</definedName>
    <definedName name="BOB_Med_paid_amt_office_surgeries_prior" localSheetId="1" hidden="1">'[29]ePSM BOB Data Page'!#REF!</definedName>
    <definedName name="BOB_Med_paid_amt_office_surgeries_prior" localSheetId="2" hidden="1">'[30]ePSM BOB Data Page'!$AK$10</definedName>
    <definedName name="BOB_Med_paid_amt_office_surgeries_prior" localSheetId="3" hidden="1">'[30]ePSM BOB Data Page'!$AK$10</definedName>
    <definedName name="BOB_Med_paid_amt_office_surgeries_prior" hidden="1">'[40]ePSM BOB Data Page'!#REF!</definedName>
    <definedName name="BOB_Med_paid_amt_prim_off_visits_curr" localSheetId="1" hidden="1">'[32]ePSM BOB Data Page'!$AH$7</definedName>
    <definedName name="BOB_Med_paid_amt_prim_off_visits_curr" localSheetId="2" hidden="1">'[30]ePSM BOB Data Page'!$AH$7</definedName>
    <definedName name="BOB_Med_paid_amt_prim_off_visits_curr" localSheetId="3" hidden="1">'[30]ePSM BOB Data Page'!$AH$7</definedName>
    <definedName name="BOB_Med_paid_amt_prim_off_visits_curr" hidden="1">'[40]ePSM BOB Data Page'!$AH$7</definedName>
    <definedName name="BOB_Med_paid_amt_prim_off_visits_prior" localSheetId="5" hidden="1">'[40]ePSM BOB Data Page'!#REF!</definedName>
    <definedName name="BOB_Med_paid_amt_prim_off_visits_prior" localSheetId="1" hidden="1">'[29]ePSM BOB Data Page'!#REF!</definedName>
    <definedName name="BOB_Med_paid_amt_prim_off_visits_prior" localSheetId="2" hidden="1">'[30]ePSM BOB Data Page'!$AK$7</definedName>
    <definedName name="BOB_Med_paid_amt_prim_off_visits_prior" localSheetId="3" hidden="1">'[30]ePSM BOB Data Page'!$AK$7</definedName>
    <definedName name="BOB_Med_paid_amt_prim_off_visits_prior" hidden="1">'[40]ePSM BOB Data Page'!#REF!</definedName>
    <definedName name="BOB_Med_paid_amt_prior" localSheetId="2" hidden="1">'[30]ePSM BOB Data Page'!$Y$3</definedName>
    <definedName name="BOB_Med_paid_amt_prior" localSheetId="3" hidden="1">'[30]ePSM BOB Data Page'!$Y$3</definedName>
    <definedName name="BOB_Med_paid_amt_prior" hidden="1">'[32]ePSM BOB Data Page'!$Y$3</definedName>
    <definedName name="BOB_Med_paid_amt_rad_serv_curr" localSheetId="1" hidden="1">'[29]ePSM BOB Data Page'!$AH$12</definedName>
    <definedName name="BOB_Med_paid_amt_rad_serv_curr" localSheetId="2" hidden="1">'[30]ePSM BOB Data Page'!$AH$12</definedName>
    <definedName name="BOB_Med_paid_amt_rad_serv_curr" localSheetId="3" hidden="1">'[30]ePSM BOB Data Page'!$AH$12</definedName>
    <definedName name="BOB_Med_paid_amt_rad_serv_curr" hidden="1">'[40]ePSM BOB Data Page'!$AH$12</definedName>
    <definedName name="BOB_Med_paid_amt_rad_serv_prior" localSheetId="5" hidden="1">'[40]ePSM BOB Data Page'!#REF!</definedName>
    <definedName name="BOB_Med_paid_amt_rad_serv_prior" localSheetId="1" hidden="1">'[29]ePSM BOB Data Page'!#REF!</definedName>
    <definedName name="BOB_Med_paid_amt_rad_serv_prior" localSheetId="2" hidden="1">'[30]ePSM BOB Data Page'!$AK$12</definedName>
    <definedName name="BOB_Med_paid_amt_rad_serv_prior" localSheetId="3" hidden="1">'[30]ePSM BOB Data Page'!$AK$12</definedName>
    <definedName name="BOB_Med_paid_amt_rad_serv_prior" hidden="1">'[40]ePSM BOB Data Page'!#REF!</definedName>
    <definedName name="BOB_Med_paid_amt_spec_office_visits_curr" localSheetId="1" hidden="1">'[29]ePSM BOB Data Page'!$AH$6</definedName>
    <definedName name="BOB_Med_paid_amt_spec_office_visits_curr" localSheetId="2" hidden="1">'[30]ePSM BOB Data Page'!$AH$6</definedName>
    <definedName name="BOB_Med_paid_amt_spec_office_visits_curr" localSheetId="3" hidden="1">'[30]ePSM BOB Data Page'!$AH$6</definedName>
    <definedName name="BOB_Med_paid_amt_spec_office_visits_curr" hidden="1">'[40]ePSM BOB Data Page'!$AH$6</definedName>
    <definedName name="BOB_Med_paid_amt_spec_office_visits_prior" localSheetId="5" hidden="1">'[40]ePSM BOB Data Page'!#REF!</definedName>
    <definedName name="BOB_Med_paid_amt_spec_office_visits_prior" localSheetId="1" hidden="1">'[29]ePSM BOB Data Page'!#REF!</definedName>
    <definedName name="BOB_Med_paid_amt_spec_office_visits_prior" localSheetId="2" hidden="1">'[30]ePSM BOB Data Page'!$AK$6</definedName>
    <definedName name="BOB_Med_paid_amt_spec_office_visits_prior" localSheetId="3" hidden="1">'[30]ePSM BOB Data Page'!$AK$6</definedName>
    <definedName name="BOB_Med_paid_amt_spec_office_visits_prior" hidden="1">'[40]ePSM BOB Data Page'!#REF!</definedName>
    <definedName name="BOB_Med_paid_encounter_lab_rad_curr" localSheetId="2" hidden="1">'[30]ePSM BOB Data Page'!$AH$20</definedName>
    <definedName name="BOB_Med_paid_encounter_lab_rad_curr" localSheetId="3" hidden="1">'[30]ePSM BOB Data Page'!$AH$20</definedName>
    <definedName name="BOB_Med_paid_encounter_lab_rad_curr" hidden="1">'[32]ePSM BOB Data Page'!$AH$20</definedName>
    <definedName name="BOB_Med_paid_encounter_lab_rad_prior" localSheetId="5" hidden="1">'[40]ePSM BOB Data Page'!#REF!</definedName>
    <definedName name="BOB_Med_paid_encounter_lab_rad_prior" localSheetId="1" hidden="1">'[29]ePSM BOB Data Page'!#REF!</definedName>
    <definedName name="BOB_Med_paid_encounter_lab_rad_prior" localSheetId="2" hidden="1">'[30]ePSM BOB Data Page'!$AK$20</definedName>
    <definedName name="BOB_Med_paid_encounter_lab_rad_prior" localSheetId="3" hidden="1">'[30]ePSM BOB Data Page'!$AK$20</definedName>
    <definedName name="BOB_Med_paid_encounter_lab_rad_prior" hidden="1">'[40]ePSM BOB Data Page'!#REF!</definedName>
    <definedName name="BOB_Med_paid_encounter_other_curr" localSheetId="2" hidden="1">'[30]ePSM BOB Data Page'!$AH$21</definedName>
    <definedName name="BOB_Med_paid_encounter_other_curr" localSheetId="3" hidden="1">'[30]ePSM BOB Data Page'!$AH$21</definedName>
    <definedName name="BOB_Med_paid_encounter_other_curr" hidden="1">'[32]ePSM BOB Data Page'!$AH$21</definedName>
    <definedName name="BOB_Med_paid_encounter_other_prior" localSheetId="5" hidden="1">'[40]ePSM BOB Data Page'!#REF!</definedName>
    <definedName name="BOB_Med_paid_encounter_other_prior" localSheetId="1" hidden="1">'[29]ePSM BOB Data Page'!#REF!</definedName>
    <definedName name="BOB_Med_paid_encounter_other_prior" localSheetId="2" hidden="1">'[30]ePSM BOB Data Page'!$AK$21</definedName>
    <definedName name="BOB_Med_paid_encounter_other_prior" localSheetId="3" hidden="1">'[30]ePSM BOB Data Page'!$AK$21</definedName>
    <definedName name="BOB_Med_paid_encounter_other_prior" hidden="1">'[40]ePSM BOB Data Page'!#REF!</definedName>
    <definedName name="BOB_Med_paid_encounter_prim_phys_curr" localSheetId="2" hidden="1">'[30]ePSM BOB Data Page'!$AH$18</definedName>
    <definedName name="BOB_Med_paid_encounter_prim_phys_curr" localSheetId="3" hidden="1">'[30]ePSM BOB Data Page'!$AH$18</definedName>
    <definedName name="BOB_Med_paid_encounter_prim_phys_curr" hidden="1">'[32]ePSM BOB Data Page'!$AH$18</definedName>
    <definedName name="BOB_Med_paid_encounter_prim_phys_prior" localSheetId="5" hidden="1">'[40]ePSM BOB Data Page'!#REF!</definedName>
    <definedName name="BOB_Med_paid_encounter_prim_phys_prior" localSheetId="1" hidden="1">'[29]ePSM BOB Data Page'!#REF!</definedName>
    <definedName name="BOB_Med_paid_encounter_prim_phys_prior" localSheetId="2" hidden="1">'[30]ePSM BOB Data Page'!$AK$18</definedName>
    <definedName name="BOB_Med_paid_encounter_prim_phys_prior" localSheetId="3" hidden="1">'[30]ePSM BOB Data Page'!$AK$18</definedName>
    <definedName name="BOB_Med_paid_encounter_prim_phys_prior" hidden="1">'[40]ePSM BOB Data Page'!#REF!</definedName>
    <definedName name="BOB_Med_paid_encounter_spec_phys_curr" localSheetId="2" hidden="1">'[30]ePSM BOB Data Page'!$AH$19</definedName>
    <definedName name="BOB_Med_paid_encounter_spec_phys_curr" localSheetId="3" hidden="1">'[30]ePSM BOB Data Page'!$AH$19</definedName>
    <definedName name="BOB_Med_paid_encounter_spec_phys_curr" hidden="1">'[32]ePSM BOB Data Page'!$AH$19</definedName>
    <definedName name="BOB_Med_paid_encounter_spec_phys_prior" localSheetId="5" hidden="1">'[40]ePSM BOB Data Page'!#REF!</definedName>
    <definedName name="BOB_Med_paid_encounter_spec_phys_prior" localSheetId="1" hidden="1">'[29]ePSM BOB Data Page'!#REF!</definedName>
    <definedName name="BOB_Med_paid_encounter_spec_phys_prior" localSheetId="2" hidden="1">'[30]ePSM BOB Data Page'!$AK$19</definedName>
    <definedName name="BOB_Med_paid_encounter_spec_phys_prior" localSheetId="3" hidden="1">'[30]ePSM BOB Data Page'!$AK$19</definedName>
    <definedName name="BOB_Med_paid_encounter_spec_phys_prior" hidden="1">'[40]ePSM BOB Data Page'!#REF!</definedName>
    <definedName name="BOB_Med_paid_other_curr" localSheetId="2" hidden="1">'[30]ePSM BOB Data Page'!$AH$22</definedName>
    <definedName name="BOB_Med_paid_other_curr" localSheetId="3" hidden="1">'[30]ePSM BOB Data Page'!$AH$22</definedName>
    <definedName name="BOB_Med_paid_other_curr" hidden="1">'[32]ePSM BOB Data Page'!$AH$22</definedName>
    <definedName name="BOB_Med_paid_other_prior" localSheetId="5" hidden="1">'[40]ePSM BOB Data Page'!#REF!</definedName>
    <definedName name="BOB_Med_paid_other_prior" localSheetId="1" hidden="1">'[29]ePSM BOB Data Page'!#REF!</definedName>
    <definedName name="BOB_Med_paid_other_prior" localSheetId="2" hidden="1">'[30]ePSM BOB Data Page'!$AK$22</definedName>
    <definedName name="BOB_Med_paid_other_prior" localSheetId="3" hidden="1">'[30]ePSM BOB Data Page'!$AK$22</definedName>
    <definedName name="BOB_Med_paid_other_prior" hidden="1">'[40]ePSM BOB Data Page'!#REF!</definedName>
    <definedName name="BOB_Med_par_admit_count_curr" localSheetId="1" hidden="1">'[32]ePSM BOB Data Page'!$V$17</definedName>
    <definedName name="BOB_Med_par_admit_count_curr" localSheetId="2" hidden="1">'[30]ePSM BOB Data Page'!$V$17</definedName>
    <definedName name="BOB_Med_par_admit_count_curr" localSheetId="3" hidden="1">'[30]ePSM BOB Data Page'!$V$17</definedName>
    <definedName name="BOB_Med_par_admit_count_curr" hidden="1">'[40]ePSM BOB Data Page'!$V$17</definedName>
    <definedName name="BOB_Med_par_admit_count_prior" localSheetId="2" hidden="1">'[30]ePSM BOB Data Page'!$Y$17</definedName>
    <definedName name="BOB_Med_par_admit_count_prior" localSheetId="3" hidden="1">'[30]ePSM BOB Data Page'!$Y$17</definedName>
    <definedName name="BOB_Med_par_admit_count_prior" hidden="1">'[32]ePSM BOB Data Page'!$Y$17</definedName>
    <definedName name="BOB_Med_par_paid_amt_curr" localSheetId="1" hidden="1">'[32]ePSM BOB Data Page'!$V$20</definedName>
    <definedName name="BOB_Med_par_paid_amt_curr" localSheetId="2" hidden="1">'[30]ePSM BOB Data Page'!$V$20</definedName>
    <definedName name="BOB_Med_par_paid_amt_curr" localSheetId="3" hidden="1">'[30]ePSM BOB Data Page'!$V$20</definedName>
    <definedName name="BOB_Med_par_paid_amt_curr" hidden="1">'[40]ePSM BOB Data Page'!$V$20</definedName>
    <definedName name="BOB_Med_par_paid_amt_prior" localSheetId="2" hidden="1">'[30]ePSM BOB Data Page'!$Y$20</definedName>
    <definedName name="BOB_Med_par_paid_amt_prior" localSheetId="3" hidden="1">'[30]ePSM BOB Data Page'!$Y$20</definedName>
    <definedName name="BOB_Med_par_paid_amt_prior" hidden="1">'[32]ePSM BOB Data Page'!$Y$20</definedName>
    <definedName name="BOB_Med_par_phys_office_visits_count_curr" localSheetId="1" hidden="1">'[32]ePSM BOB Data Page'!$V$18</definedName>
    <definedName name="BOB_Med_par_phys_office_visits_count_curr" localSheetId="2" hidden="1">'[30]ePSM BOB Data Page'!$V$18</definedName>
    <definedName name="BOB_Med_par_phys_office_visits_count_curr" localSheetId="3" hidden="1">'[30]ePSM BOB Data Page'!$V$18</definedName>
    <definedName name="BOB_Med_par_phys_office_visits_count_curr" hidden="1">'[40]ePSM BOB Data Page'!$V$18</definedName>
    <definedName name="BOB_Med_par_phys_office_visits_count_prior" localSheetId="2" hidden="1">'[30]ePSM BOB Data Page'!$Y$18</definedName>
    <definedName name="BOB_Med_par_phys_office_visits_count_prior" localSheetId="3" hidden="1">'[30]ePSM BOB Data Page'!$Y$18</definedName>
    <definedName name="BOB_Med_par_phys_office_visits_count_prior" hidden="1">'[32]ePSM BOB Data Page'!$Y$18</definedName>
    <definedName name="BOB_Med_phys_office_visits_count_curr" localSheetId="1" hidden="1">'[32]ePSM BOB Data Page'!$V$19</definedName>
    <definedName name="BOB_Med_phys_office_visits_count_curr" localSheetId="2" hidden="1">'[30]ePSM BOB Data Page'!$V$19</definedName>
    <definedName name="BOB_Med_phys_office_visits_count_curr" localSheetId="3" hidden="1">'[30]ePSM BOB Data Page'!$V$19</definedName>
    <definedName name="BOB_Med_phys_office_visits_count_curr" hidden="1">'[40]ePSM BOB Data Page'!$V$19</definedName>
    <definedName name="BOB_Med_phys_office_visits_count_prior" localSheetId="2" hidden="1">'[30]ePSM BOB Data Page'!$Y$19</definedName>
    <definedName name="BOB_Med_phys_office_visits_count_prior" localSheetId="3" hidden="1">'[30]ePSM BOB Data Page'!$Y$19</definedName>
    <definedName name="BOB_Med_phys_office_visits_count_prior" hidden="1">'[32]ePSM BOB Data Page'!$Y$19</definedName>
    <definedName name="BOB_Med_surgery_count_curr" localSheetId="2" hidden="1">'[30]ePSM BOB Data Page'!$V$8</definedName>
    <definedName name="BOB_Med_surgery_count_curr" localSheetId="3" hidden="1">'[30]ePSM BOB Data Page'!$V$8</definedName>
    <definedName name="BOB_Med_surgery_count_curr" hidden="1">'[32]ePSM BOB Data Page'!$V$8</definedName>
    <definedName name="BOB_Med_surgery_count_prior" localSheetId="2" hidden="1">'[30]ePSM BOB Data Page'!$Y$8</definedName>
    <definedName name="BOB_Med_surgery_count_prior" localSheetId="3" hidden="1">'[30]ePSM BOB Data Page'!$Y$8</definedName>
    <definedName name="BOB_Med_surgery_count_prior" hidden="1">'[32]ePSM BOB Data Page'!$Y$8</definedName>
    <definedName name="BOB_Med_threshold_curr" localSheetId="2" hidden="1">'[30]ePSM BOB Data Page'!$V$14</definedName>
    <definedName name="BOB_Med_threshold_curr" localSheetId="3" hidden="1">'[30]ePSM BOB Data Page'!$V$14</definedName>
    <definedName name="BOB_Med_threshold_curr" hidden="1">'[32]ePSM BOB Data Page'!$V$14</definedName>
    <definedName name="BOB_Med_threshold_prior" localSheetId="2" hidden="1">'[30]ePSM BOB Data Page'!$Y$14</definedName>
    <definedName name="BOB_Med_threshold_prior" localSheetId="3" hidden="1">'[30]ePSM BOB Data Page'!$Y$14</definedName>
    <definedName name="BOB_Med_threshold_prior" hidden="1">'[32]ePSM BOB Data Page'!$Y$14</definedName>
    <definedName name="BOB_Med_unknown_mem_0_19_curr" localSheetId="2" hidden="1">'[30]ePSM BOB Data Page'!$C$14</definedName>
    <definedName name="BOB_Med_unknown_mem_0_19_curr" localSheetId="3" hidden="1">'[30]ePSM BOB Data Page'!$C$14</definedName>
    <definedName name="BOB_Med_unknown_mem_0_19_curr" hidden="1">'[32]ePSM BOB Data Page'!$C$14</definedName>
    <definedName name="BOB_Med_unknown_mem_0_19_prior" localSheetId="2" hidden="1">'[30]ePSM BOB Data Page'!$G$14</definedName>
    <definedName name="BOB_Med_unknown_mem_0_19_prior" localSheetId="3" hidden="1">'[30]ePSM BOB Data Page'!$G$14</definedName>
    <definedName name="BOB_Med_unknown_mem_0_19_prior" hidden="1">'[32]ePSM BOB Data Page'!$G$14</definedName>
    <definedName name="BOB_Med_unknown_mem_20_44_curr" localSheetId="2" hidden="1">'[30]ePSM BOB Data Page'!$C$15</definedName>
    <definedName name="BOB_Med_unknown_mem_20_44_curr" localSheetId="3" hidden="1">'[30]ePSM BOB Data Page'!$C$15</definedName>
    <definedName name="BOB_Med_unknown_mem_20_44_curr" hidden="1">'[32]ePSM BOB Data Page'!$C$15</definedName>
    <definedName name="BOB_Med_unknown_mem_20_44_prior" localSheetId="2" hidden="1">'[30]ePSM BOB Data Page'!$G$15</definedName>
    <definedName name="BOB_Med_unknown_mem_20_44_prior" localSheetId="3" hidden="1">'[30]ePSM BOB Data Page'!$G$15</definedName>
    <definedName name="BOB_Med_unknown_mem_20_44_prior" hidden="1">'[32]ePSM BOB Data Page'!$G$15</definedName>
    <definedName name="BOB_Med_unknown_mem_45_64_curr" localSheetId="2" hidden="1">'[30]ePSM BOB Data Page'!$C$16</definedName>
    <definedName name="BOB_Med_unknown_mem_45_64_curr" localSheetId="3" hidden="1">'[30]ePSM BOB Data Page'!$C$16</definedName>
    <definedName name="BOB_Med_unknown_mem_45_64_curr" hidden="1">'[32]ePSM BOB Data Page'!$C$16</definedName>
    <definedName name="BOB_Med_unknown_mem_45_64_prior" localSheetId="2" hidden="1">'[30]ePSM BOB Data Page'!$G$16</definedName>
    <definedName name="BOB_Med_unknown_mem_45_64_prior" localSheetId="3" hidden="1">'[30]ePSM BOB Data Page'!$G$16</definedName>
    <definedName name="BOB_Med_unknown_mem_45_64_prior" hidden="1">'[32]ePSM BOB Data Page'!$G$16</definedName>
    <definedName name="BOB_Med_unknown_mem_65_over_curr" localSheetId="2" hidden="1">'[30]ePSM BOB Data Page'!$C$17</definedName>
    <definedName name="BOB_Med_unknown_mem_65_over_curr" localSheetId="3" hidden="1">'[30]ePSM BOB Data Page'!$C$17</definedName>
    <definedName name="BOB_Med_unknown_mem_65_over_curr" hidden="1">'[32]ePSM BOB Data Page'!$C$17</definedName>
    <definedName name="BOB_Med_unknown_mem_65_over_prior" localSheetId="2" hidden="1">'[30]ePSM BOB Data Page'!$G$17</definedName>
    <definedName name="BOB_Med_unknown_mem_65_over_prior" localSheetId="3" hidden="1">'[30]ePSM BOB Data Page'!$G$17</definedName>
    <definedName name="BOB_Med_unknown_mem_65_over_prior" hidden="1">'[32]ePSM BOB Data Page'!$G$17</definedName>
    <definedName name="BOB_Med_unknown_members_curr" localSheetId="2" hidden="1">'[30]ePSM BOB Data Page'!$C$18</definedName>
    <definedName name="BOB_Med_unknown_members_curr" localSheetId="3" hidden="1">'[30]ePSM BOB Data Page'!$C$18</definedName>
    <definedName name="BOB_Med_unknown_members_curr" hidden="1">'[32]ePSM BOB Data Page'!$C$18</definedName>
    <definedName name="BOB_Med_unknown_members_prior" localSheetId="2" hidden="1">'[30]ePSM BOB Data Page'!$G$18</definedName>
    <definedName name="BOB_Med_unknown_members_prior" localSheetId="3" hidden="1">'[30]ePSM BOB Data Page'!$G$18</definedName>
    <definedName name="BOB_Med_unknown_members_prior" hidden="1">'[32]ePSM BOB Data Page'!$G$18</definedName>
    <definedName name="BOB_num_brand_multisource_claims_curr" localSheetId="1" hidden="1">'[29]ePSM BOB Data Page'!$P$8</definedName>
    <definedName name="BOB_num_brand_multisource_claims_curr" localSheetId="2" hidden="1">'[30]ePSM BOB Data Page'!$P$8</definedName>
    <definedName name="BOB_num_brand_multisource_claims_curr" localSheetId="3" hidden="1">'[30]ePSM BOB Data Page'!$P$8</definedName>
    <definedName name="BOB_num_brand_multisource_claims_curr" hidden="1">'[40]ePSM BOB Data Page'!$P$8</definedName>
    <definedName name="BOB_num_brand_multisource_claims_prior" localSheetId="2" hidden="1">'[30]ePSM BOB Data Page'!$S$8</definedName>
    <definedName name="BOB_num_brand_multisource_claims_prior" localSheetId="3" hidden="1">'[30]ePSM BOB Data Page'!$S$8</definedName>
    <definedName name="BOB_num_brand_multisource_claims_prior" hidden="1">'[32]ePSM BOB Data Page'!$S$8</definedName>
    <definedName name="BOB_num_brand_singlesource_claims_curr" localSheetId="1" hidden="1">'[29]ePSM BOB Data Page'!$P$6</definedName>
    <definedName name="BOB_num_brand_singlesource_claims_curr" localSheetId="2" hidden="1">'[30]ePSM BOB Data Page'!$P$6</definedName>
    <definedName name="BOB_num_brand_singlesource_claims_curr" localSheetId="3" hidden="1">'[30]ePSM BOB Data Page'!$P$6</definedName>
    <definedName name="BOB_num_brand_singlesource_claims_curr" hidden="1">'[40]ePSM BOB Data Page'!$P$6</definedName>
    <definedName name="BOB_num_brand_singlesource_claims_prior" localSheetId="2" hidden="1">'[30]ePSM BOB Data Page'!$S$6</definedName>
    <definedName name="BOB_num_brand_singlesource_claims_prior" localSheetId="3" hidden="1">'[30]ePSM BOB Data Page'!$S$6</definedName>
    <definedName name="BOB_num_brand_singlesource_claims_prior" hidden="1">'[32]ePSM BOB Data Page'!$S$6</definedName>
    <definedName name="BOB_num_claims_curr" localSheetId="1" hidden="1">'[29]ePSM BOB Data Page'!$P$4</definedName>
    <definedName name="BOB_num_claims_curr" localSheetId="2" hidden="1">'[30]ePSM BOB Data Page'!$P$4</definedName>
    <definedName name="BOB_num_claims_curr" localSheetId="3" hidden="1">'[30]ePSM BOB Data Page'!$P$4</definedName>
    <definedName name="BOB_num_claims_curr" hidden="1">'[40]ePSM BOB Data Page'!$P$4</definedName>
    <definedName name="BOB_num_claims_prior" localSheetId="2" hidden="1">'[30]ePSM BOB Data Page'!$S$4</definedName>
    <definedName name="BOB_num_claims_prior" localSheetId="3" hidden="1">'[30]ePSM BOB Data Page'!$S$4</definedName>
    <definedName name="BOB_num_claims_prior" hidden="1">'[32]ePSM BOB Data Page'!$S$4</definedName>
    <definedName name="BOB_num_cross_brand_claims_curr" localSheetId="1" hidden="1">'[29]ePSM BOB Data Page'!$P$10</definedName>
    <definedName name="BOB_num_cross_brand_claims_curr" localSheetId="2" hidden="1">'[30]ePSM BOB Data Page'!$P$10</definedName>
    <definedName name="BOB_num_cross_brand_claims_curr" localSheetId="3" hidden="1">'[30]ePSM BOB Data Page'!$P$10</definedName>
    <definedName name="BOB_num_cross_brand_claims_curr" hidden="1">'[40]ePSM BOB Data Page'!$P$10</definedName>
    <definedName name="BOB_num_cross_brand_claims_prior" localSheetId="2" hidden="1">'[30]ePSM BOB Data Page'!$S$10</definedName>
    <definedName name="BOB_num_cross_brand_claims_prior" localSheetId="3" hidden="1">'[30]ePSM BOB Data Page'!$S$10</definedName>
    <definedName name="BOB_num_cross_brand_claims_prior" hidden="1">'[32]ePSM BOB Data Page'!$S$10</definedName>
    <definedName name="BOB_num_formulary_claims_curr" localSheetId="1" hidden="1">'[29]ePSM BOB Data Page'!$P$16</definedName>
    <definedName name="BOB_num_formulary_claims_curr" localSheetId="2" hidden="1">'[30]ePSM BOB Data Page'!$P$16</definedName>
    <definedName name="BOB_num_formulary_claims_curr" localSheetId="3" hidden="1">'[30]ePSM BOB Data Page'!$P$16</definedName>
    <definedName name="BOB_num_formulary_claims_curr" hidden="1">'[40]ePSM BOB Data Page'!$P$16</definedName>
    <definedName name="BOB_num_formulary_claims_prior" localSheetId="2" hidden="1">'[30]ePSM BOB Data Page'!$S$16</definedName>
    <definedName name="BOB_num_formulary_claims_prior" localSheetId="3" hidden="1">'[30]ePSM BOB Data Page'!$S$16</definedName>
    <definedName name="BOB_num_formulary_claims_prior" hidden="1">'[32]ePSM BOB Data Page'!$S$16</definedName>
    <definedName name="BOB_num_generic_claims_curr" localSheetId="1" hidden="1">'[29]ePSM BOB Data Page'!$P$12</definedName>
    <definedName name="BOB_num_generic_claims_curr" localSheetId="2" hidden="1">'[30]ePSM BOB Data Page'!$P$12</definedName>
    <definedName name="BOB_num_generic_claims_curr" localSheetId="3" hidden="1">'[30]ePSM BOB Data Page'!$P$12</definedName>
    <definedName name="BOB_num_generic_claims_curr" hidden="1">'[40]ePSM BOB Data Page'!$P$12</definedName>
    <definedName name="BOB_num_generic_claims_prior" localSheetId="2" hidden="1">'[30]ePSM BOB Data Page'!$S$12</definedName>
    <definedName name="BOB_num_generic_claims_prior" localSheetId="3" hidden="1">'[30]ePSM BOB Data Page'!$S$12</definedName>
    <definedName name="BOB_num_generic_claims_prior" hidden="1">'[32]ePSM BOB Data Page'!$S$12</definedName>
    <definedName name="BOB_num_non_formulary_claims_curr" localSheetId="2" hidden="1">'[30]ePSM BOB Data Page'!$P$18</definedName>
    <definedName name="BOB_num_non_formulary_claims_curr" localSheetId="3" hidden="1">'[30]ePSM BOB Data Page'!$P$18</definedName>
    <definedName name="BOB_num_non_formulary_claims_curr" hidden="1">'[32]ePSM BOB Data Page'!$P$18</definedName>
    <definedName name="BOB_num_non_formulary_claims_prior" localSheetId="2" hidden="1">'[30]ePSM BOB Data Page'!$S$18</definedName>
    <definedName name="BOB_num_non_formulary_claims_prior" localSheetId="3" hidden="1">'[30]ePSM BOB Data Page'!$S$18</definedName>
    <definedName name="BOB_num_non_formulary_claims_prior" hidden="1">'[32]ePSM BOB Data Page'!$S$18</definedName>
    <definedName name="BOB_num_other_generic_claims_curr" localSheetId="2" hidden="1">'[30]ePSM BOB Data Page'!$P$14</definedName>
    <definedName name="BOB_num_other_generic_claims_curr" localSheetId="3" hidden="1">'[30]ePSM BOB Data Page'!$P$14</definedName>
    <definedName name="BOB_num_other_generic_claims_curr" hidden="1">'[32]ePSM BOB Data Page'!$P$14</definedName>
    <definedName name="BOB_num_other_generic_claims_prior" localSheetId="2" hidden="1">'[30]ePSM BOB Data Page'!$S$14</definedName>
    <definedName name="BOB_num_other_generic_claims_prior" localSheetId="3" hidden="1">'[30]ePSM BOB Data Page'!$S$14</definedName>
    <definedName name="BOB_num_other_generic_claims_prior" hidden="1">'[32]ePSM BOB Data Page'!$S$14</definedName>
    <definedName name="BOB_num_util_members_curr" localSheetId="1" hidden="1">'[29]ePSM BOB Data Page'!$P$3</definedName>
    <definedName name="BOB_num_util_members_curr" localSheetId="2" hidden="1">'[30]ePSM BOB Data Page'!$P$3</definedName>
    <definedName name="BOB_num_util_members_curr" localSheetId="3" hidden="1">'[30]ePSM BOB Data Page'!$P$3</definedName>
    <definedName name="BOB_num_util_members_curr" hidden="1">'[40]ePSM BOB Data Page'!$P$3</definedName>
    <definedName name="BOB_num_util_members_prior" localSheetId="2" hidden="1">'[30]ePSM BOB Data Page'!$S$3</definedName>
    <definedName name="BOB_num_util_members_prior" localSheetId="3" hidden="1">'[30]ePSM BOB Data Page'!$S$3</definedName>
    <definedName name="BOB_num_util_members_prior" hidden="1">'[32]ePSM BOB Data Page'!$S$3</definedName>
    <definedName name="BOB_Rx_avg_age_members_curr" localSheetId="1" hidden="1">'[29]ePSM BOB Data Page'!$J$20</definedName>
    <definedName name="BOB_Rx_avg_age_members_curr" localSheetId="2" hidden="1">'[30]ePSM BOB Data Page'!$J$20</definedName>
    <definedName name="BOB_Rx_avg_age_members_curr" localSheetId="3" hidden="1">'[30]ePSM BOB Data Page'!$J$20</definedName>
    <definedName name="BOB_Rx_avg_age_members_curr" hidden="1">'[40]ePSM BOB Data Page'!$J$20</definedName>
    <definedName name="BOB_Rx_avg_age_members_prior" localSheetId="2" hidden="1">'[30]ePSM BOB Data Page'!$M$20</definedName>
    <definedName name="BOB_Rx_avg_age_members_prior" localSheetId="3" hidden="1">'[30]ePSM BOB Data Page'!$M$20</definedName>
    <definedName name="BOB_Rx_avg_age_members_prior" hidden="1">'[32]ePSM BOB Data Page'!$M$20</definedName>
    <definedName name="BOB_Rx_female_mem_0_19_curr" localSheetId="1" hidden="1">'[29]ePSM BOB Data Page'!$J$3</definedName>
    <definedName name="BOB_Rx_female_mem_0_19_curr" localSheetId="2" hidden="1">'[30]ePSM BOB Data Page'!$J$3</definedName>
    <definedName name="BOB_Rx_female_mem_0_19_curr" localSheetId="3" hidden="1">'[30]ePSM BOB Data Page'!$J$3</definedName>
    <definedName name="BOB_Rx_female_mem_0_19_curr" hidden="1">'[40]ePSM BOB Data Page'!$J$3</definedName>
    <definedName name="BOB_Rx_female_mem_0_19_prior" localSheetId="2" hidden="1">'[30]ePSM BOB Data Page'!$M$3</definedName>
    <definedName name="BOB_Rx_female_mem_0_19_prior" localSheetId="3" hidden="1">'[30]ePSM BOB Data Page'!$M$3</definedName>
    <definedName name="BOB_Rx_female_mem_0_19_prior" hidden="1">'[32]ePSM BOB Data Page'!$M$3</definedName>
    <definedName name="BOB_Rx_female_mem_20_44_curr" localSheetId="1" hidden="1">'[29]ePSM BOB Data Page'!$J$4</definedName>
    <definedName name="BOB_Rx_female_mem_20_44_curr" localSheetId="2" hidden="1">'[30]ePSM BOB Data Page'!$J$4</definedName>
    <definedName name="BOB_Rx_female_mem_20_44_curr" localSheetId="3" hidden="1">'[30]ePSM BOB Data Page'!$J$4</definedName>
    <definedName name="BOB_Rx_female_mem_20_44_curr" hidden="1">'[40]ePSM BOB Data Page'!$J$4</definedName>
    <definedName name="BOB_Rx_female_mem_20_44_prior" localSheetId="2" hidden="1">'[30]ePSM BOB Data Page'!$M$4</definedName>
    <definedName name="BOB_Rx_female_mem_20_44_prior" localSheetId="3" hidden="1">'[30]ePSM BOB Data Page'!$M$4</definedName>
    <definedName name="BOB_Rx_female_mem_20_44_prior" hidden="1">'[32]ePSM BOB Data Page'!$M$4</definedName>
    <definedName name="BOB_Rx_female_mem_45_64_curr" localSheetId="1" hidden="1">'[29]ePSM BOB Data Page'!$J$5</definedName>
    <definedName name="BOB_Rx_female_mem_45_64_curr" localSheetId="2" hidden="1">'[30]ePSM BOB Data Page'!$J$5</definedName>
    <definedName name="BOB_Rx_female_mem_45_64_curr" localSheetId="3" hidden="1">'[30]ePSM BOB Data Page'!$J$5</definedName>
    <definedName name="BOB_Rx_female_mem_45_64_curr" hidden="1">'[40]ePSM BOB Data Page'!$J$5</definedName>
    <definedName name="BOB_Rx_female_mem_45_64_prior" localSheetId="2" hidden="1">'[30]ePSM BOB Data Page'!$M$5</definedName>
    <definedName name="BOB_Rx_female_mem_45_64_prior" localSheetId="3" hidden="1">'[30]ePSM BOB Data Page'!$M$5</definedName>
    <definedName name="BOB_Rx_female_mem_45_64_prior" hidden="1">'[32]ePSM BOB Data Page'!$M$5</definedName>
    <definedName name="BOB_Rx_female_mem_65_over_curr" localSheetId="1" hidden="1">'[29]ePSM BOB Data Page'!$J$6</definedName>
    <definedName name="BOB_Rx_female_mem_65_over_curr" localSheetId="2" hidden="1">'[30]ePSM BOB Data Page'!$J$6</definedName>
    <definedName name="BOB_Rx_female_mem_65_over_curr" localSheetId="3" hidden="1">'[30]ePSM BOB Data Page'!$J$6</definedName>
    <definedName name="BOB_Rx_female_mem_65_over_curr" hidden="1">'[40]ePSM BOB Data Page'!$J$6</definedName>
    <definedName name="BOB_Rx_female_mem_65_over_prior" localSheetId="2" hidden="1">'[30]ePSM BOB Data Page'!$M$6</definedName>
    <definedName name="BOB_Rx_female_mem_65_over_prior" localSheetId="3" hidden="1">'[30]ePSM BOB Data Page'!$M$6</definedName>
    <definedName name="BOB_Rx_female_mem_65_over_prior" hidden="1">'[32]ePSM BOB Data Page'!$M$6</definedName>
    <definedName name="BOB_Rx_female_members_curr" localSheetId="1" hidden="1">'[29]ePSM BOB Data Page'!$J$7</definedName>
    <definedName name="BOB_Rx_female_members_curr" localSheetId="2" hidden="1">'[30]ePSM BOB Data Page'!$J$7</definedName>
    <definedName name="BOB_Rx_female_members_curr" localSheetId="3" hidden="1">'[30]ePSM BOB Data Page'!$J$7</definedName>
    <definedName name="BOB_Rx_female_members_curr" hidden="1">'[40]ePSM BOB Data Page'!$J$7</definedName>
    <definedName name="BOB_Rx_female_members_prior" localSheetId="2" hidden="1">'[30]ePSM BOB Data Page'!$M$7</definedName>
    <definedName name="BOB_Rx_female_members_prior" localSheetId="3" hidden="1">'[30]ePSM BOB Data Page'!$M$7</definedName>
    <definedName name="BOB_Rx_female_members_prior" hidden="1">'[32]ePSM BOB Data Page'!$M$7</definedName>
    <definedName name="BOB_Rx_male_mem_0_19_curr" localSheetId="1" hidden="1">'[29]ePSM BOB Data Page'!$J$8</definedName>
    <definedName name="BOB_Rx_male_mem_0_19_curr" localSheetId="2" hidden="1">'[30]ePSM BOB Data Page'!$J$8</definedName>
    <definedName name="BOB_Rx_male_mem_0_19_curr" localSheetId="3" hidden="1">'[30]ePSM BOB Data Page'!$J$8</definedName>
    <definedName name="BOB_Rx_male_mem_0_19_curr" hidden="1">'[40]ePSM BOB Data Page'!$J$8</definedName>
    <definedName name="BOB_Rx_male_mem_0_19_prior" localSheetId="2" hidden="1">'[30]ePSM BOB Data Page'!$M$8</definedName>
    <definedName name="BOB_Rx_male_mem_0_19_prior" localSheetId="3" hidden="1">'[30]ePSM BOB Data Page'!$M$8</definedName>
    <definedName name="BOB_Rx_male_mem_0_19_prior" hidden="1">'[32]ePSM BOB Data Page'!$M$8</definedName>
    <definedName name="BOB_Rx_male_mem_20_44_curr" localSheetId="1" hidden="1">'[29]ePSM BOB Data Page'!$J$9</definedName>
    <definedName name="BOB_Rx_male_mem_20_44_curr" localSheetId="2" hidden="1">'[30]ePSM BOB Data Page'!$J$9</definedName>
    <definedName name="BOB_Rx_male_mem_20_44_curr" localSheetId="3" hidden="1">'[30]ePSM BOB Data Page'!$J$9</definedName>
    <definedName name="BOB_Rx_male_mem_20_44_curr" hidden="1">'[40]ePSM BOB Data Page'!$J$9</definedName>
    <definedName name="BOB_Rx_male_mem_20_44_prior" localSheetId="2" hidden="1">'[30]ePSM BOB Data Page'!$M$9</definedName>
    <definedName name="BOB_Rx_male_mem_20_44_prior" localSheetId="3" hidden="1">'[30]ePSM BOB Data Page'!$M$9</definedName>
    <definedName name="BOB_Rx_male_mem_20_44_prior" hidden="1">'[32]ePSM BOB Data Page'!$M$9</definedName>
    <definedName name="BOB_Rx_male_mem_45_64_curr" localSheetId="1" hidden="1">'[29]ePSM BOB Data Page'!$J$10</definedName>
    <definedName name="BOB_Rx_male_mem_45_64_curr" localSheetId="2" hidden="1">'[30]ePSM BOB Data Page'!$J$10</definedName>
    <definedName name="BOB_Rx_male_mem_45_64_curr" localSheetId="3" hidden="1">'[30]ePSM BOB Data Page'!$J$10</definedName>
    <definedName name="BOB_Rx_male_mem_45_64_curr" hidden="1">'[40]ePSM BOB Data Page'!$J$10</definedName>
    <definedName name="BOB_Rx_male_mem_45_64_prior" localSheetId="2" hidden="1">'[30]ePSM BOB Data Page'!$M$10</definedName>
    <definedName name="BOB_Rx_male_mem_45_64_prior" localSheetId="3" hidden="1">'[30]ePSM BOB Data Page'!$M$10</definedName>
    <definedName name="BOB_Rx_male_mem_45_64_prior" hidden="1">'[32]ePSM BOB Data Page'!$M$10</definedName>
    <definedName name="BOB_Rx_male_mem_65_over_curr" localSheetId="1" hidden="1">'[29]ePSM BOB Data Page'!$J$11</definedName>
    <definedName name="BOB_Rx_male_mem_65_over_curr" localSheetId="2" hidden="1">'[30]ePSM BOB Data Page'!$J$11</definedName>
    <definedName name="BOB_Rx_male_mem_65_over_curr" localSheetId="3" hidden="1">'[30]ePSM BOB Data Page'!$J$11</definedName>
    <definedName name="BOB_Rx_male_mem_65_over_curr" hidden="1">'[40]ePSM BOB Data Page'!$J$11</definedName>
    <definedName name="BOB_Rx_male_mem_65_over_prior" localSheetId="2" hidden="1">'[30]ePSM BOB Data Page'!$M$11</definedName>
    <definedName name="BOB_Rx_male_mem_65_over_prior" localSheetId="3" hidden="1">'[30]ePSM BOB Data Page'!$M$11</definedName>
    <definedName name="BOB_Rx_male_mem_65_over_prior" hidden="1">'[32]ePSM BOB Data Page'!$M$11</definedName>
    <definedName name="BOB_Rx_male_members_curr" localSheetId="1" hidden="1">'[29]ePSM BOB Data Page'!$J$12</definedName>
    <definedName name="BOB_Rx_male_members_curr" localSheetId="2" hidden="1">'[30]ePSM BOB Data Page'!$J$12</definedName>
    <definedName name="BOB_Rx_male_members_curr" localSheetId="3" hidden="1">'[30]ePSM BOB Data Page'!$J$12</definedName>
    <definedName name="BOB_Rx_male_members_curr" hidden="1">'[40]ePSM BOB Data Page'!$J$12</definedName>
    <definedName name="BOB_Rx_male_members_prior" localSheetId="2" hidden="1">'[30]ePSM BOB Data Page'!$M$12</definedName>
    <definedName name="BOB_Rx_male_members_prior" localSheetId="3" hidden="1">'[30]ePSM BOB Data Page'!$M$12</definedName>
    <definedName name="BOB_Rx_male_members_prior" hidden="1">'[32]ePSM BOB Data Page'!$M$12</definedName>
    <definedName name="BOB_Rx_months_curr" localSheetId="2" hidden="1">'[30]ePSM BOB Data Page'!$J$21</definedName>
    <definedName name="BOB_Rx_months_curr" localSheetId="3" hidden="1">'[30]ePSM BOB Data Page'!$J$21</definedName>
    <definedName name="BOB_Rx_months_curr" hidden="1">'[32]ePSM BOB Data Page'!$J$21</definedName>
    <definedName name="BOB_Rx_months_prior" localSheetId="2" hidden="1">'[30]ePSM BOB Data Page'!$M$21</definedName>
    <definedName name="BOB_Rx_months_prior" localSheetId="3" hidden="1">'[30]ePSM BOB Data Page'!$M$21</definedName>
    <definedName name="BOB_Rx_months_prior" hidden="1">'[32]ePSM BOB Data Page'!$M$21</definedName>
    <definedName name="BOB_Rx_num_employees_curr" localSheetId="1" hidden="1">'[29]ePSM BOB Data Page'!$J$19</definedName>
    <definedName name="BOB_Rx_num_employees_curr" localSheetId="2" hidden="1">'[30]ePSM BOB Data Page'!$J$19</definedName>
    <definedName name="BOB_Rx_num_employees_curr" localSheetId="3" hidden="1">'[30]ePSM BOB Data Page'!$J$19</definedName>
    <definedName name="BOB_Rx_num_employees_curr" hidden="1">'[40]ePSM BOB Data Page'!$J$19</definedName>
    <definedName name="BOB_Rx_num_employees_prior" localSheetId="2" hidden="1">'[30]ePSM BOB Data Page'!$M$19</definedName>
    <definedName name="BOB_Rx_num_employees_prior" localSheetId="3" hidden="1">'[30]ePSM BOB Data Page'!$M$19</definedName>
    <definedName name="BOB_Rx_num_employees_prior" hidden="1">'[32]ePSM BOB Data Page'!$M$19</definedName>
    <definedName name="BOB_Rx_num_members_curr" localSheetId="1" hidden="1">'[29]ePSM BOB Data Page'!$J$18</definedName>
    <definedName name="BOB_Rx_num_members_curr" localSheetId="2" hidden="1">'[30]ePSM BOB Data Page'!$J$18</definedName>
    <definedName name="BOB_Rx_num_members_curr" localSheetId="3" hidden="1">'[30]ePSM BOB Data Page'!$J$18</definedName>
    <definedName name="BOB_Rx_num_members_curr" hidden="1">'[40]ePSM BOB Data Page'!$J$18</definedName>
    <definedName name="BOB_Rx_num_members_prior" localSheetId="2" hidden="1">'[30]ePSM BOB Data Page'!$M$18</definedName>
    <definedName name="BOB_Rx_num_members_prior" localSheetId="3" hidden="1">'[30]ePSM BOB Data Page'!$M$18</definedName>
    <definedName name="BOB_Rx_num_members_prior" hidden="1">'[32]ePSM BOB Data Page'!$M$18</definedName>
    <definedName name="BOB_Rx_unknown_mem_0_19_curr" localSheetId="2" hidden="1">'[30]ePSM BOB Data Page'!$J$13</definedName>
    <definedName name="BOB_Rx_unknown_mem_0_19_curr" localSheetId="3" hidden="1">'[30]ePSM BOB Data Page'!$J$13</definedName>
    <definedName name="BOB_Rx_unknown_mem_0_19_curr" hidden="1">'[32]ePSM BOB Data Page'!$J$13</definedName>
    <definedName name="BOB_Rx_unknown_mem_0_19_prior" localSheetId="2" hidden="1">'[30]ePSM BOB Data Page'!$M$13</definedName>
    <definedName name="BOB_Rx_unknown_mem_0_19_prior" localSheetId="3" hidden="1">'[30]ePSM BOB Data Page'!$M$13</definedName>
    <definedName name="BOB_Rx_unknown_mem_0_19_prior" hidden="1">'[32]ePSM BOB Data Page'!$M$13</definedName>
    <definedName name="BOB_Rx_unknown_mem_20_44_curr" localSheetId="2" hidden="1">'[30]ePSM BOB Data Page'!$J$14</definedName>
    <definedName name="BOB_Rx_unknown_mem_20_44_curr" localSheetId="3" hidden="1">'[30]ePSM BOB Data Page'!$J$14</definedName>
    <definedName name="BOB_Rx_unknown_mem_20_44_curr" hidden="1">'[32]ePSM BOB Data Page'!$J$14</definedName>
    <definedName name="BOB_Rx_unknown_mem_20_44_prior" localSheetId="2" hidden="1">'[30]ePSM BOB Data Page'!$M$14</definedName>
    <definedName name="BOB_Rx_unknown_mem_20_44_prior" localSheetId="3" hidden="1">'[30]ePSM BOB Data Page'!$M$14</definedName>
    <definedName name="BOB_Rx_unknown_mem_20_44_prior" hidden="1">'[32]ePSM BOB Data Page'!$M$14</definedName>
    <definedName name="BOB_Rx_unknown_mem_45_64_curr" localSheetId="2" hidden="1">'[30]ePSM BOB Data Page'!$J$15</definedName>
    <definedName name="BOB_Rx_unknown_mem_45_64_curr" localSheetId="3" hidden="1">'[30]ePSM BOB Data Page'!$J$15</definedName>
    <definedName name="BOB_Rx_unknown_mem_45_64_curr" hidden="1">'[32]ePSM BOB Data Page'!$J$15</definedName>
    <definedName name="BOB_Rx_unknown_mem_45_64_prior" localSheetId="2" hidden="1">'[30]ePSM BOB Data Page'!$M$15</definedName>
    <definedName name="BOB_Rx_unknown_mem_45_64_prior" localSheetId="3" hidden="1">'[30]ePSM BOB Data Page'!$M$15</definedName>
    <definedName name="BOB_Rx_unknown_mem_45_64_prior" hidden="1">'[32]ePSM BOB Data Page'!$M$15</definedName>
    <definedName name="BOB_Rx_unknown_mem_65_over_curr" localSheetId="2" hidden="1">'[30]ePSM BOB Data Page'!$J$16</definedName>
    <definedName name="BOB_Rx_unknown_mem_65_over_curr" localSheetId="3" hidden="1">'[30]ePSM BOB Data Page'!$J$16</definedName>
    <definedName name="BOB_Rx_unknown_mem_65_over_curr" hidden="1">'[32]ePSM BOB Data Page'!$J$16</definedName>
    <definedName name="BOB_Rx_unknown_mem_65_over_prior" localSheetId="2" hidden="1">'[30]ePSM BOB Data Page'!$M$16</definedName>
    <definedName name="BOB_Rx_unknown_mem_65_over_prior" localSheetId="3" hidden="1">'[30]ePSM BOB Data Page'!$M$16</definedName>
    <definedName name="BOB_Rx_unknown_mem_65_over_prior" hidden="1">'[32]ePSM BOB Data Page'!$M$16</definedName>
    <definedName name="BOB_Rx_unknown_members_curr" localSheetId="2" hidden="1">'[30]ePSM BOB Data Page'!$J$17</definedName>
    <definedName name="BOB_Rx_unknown_members_curr" localSheetId="3" hidden="1">'[30]ePSM BOB Data Page'!$J$17</definedName>
    <definedName name="BOB_Rx_unknown_members_curr" hidden="1">'[32]ePSM BOB Data Page'!$J$17</definedName>
    <definedName name="BOB_Rx_unknown_members_prior" localSheetId="2" hidden="1">'[30]ePSM BOB Data Page'!$M$17</definedName>
    <definedName name="BOB_Rx_unknown_members_prior" localSheetId="3" hidden="1">'[30]ePSM BOB Data Page'!$M$17</definedName>
    <definedName name="BOB_Rx_unknown_members_prior" hidden="1">'[32]ePSM BOB Data Page'!$M$17</definedName>
    <definedName name="BOB_SPEND_PER_PT_Range" localSheetId="2">#REF!</definedName>
    <definedName name="BOB_SPEND_PER_PT_Range">#REF!</definedName>
    <definedName name="BOB_SPEND_Range" localSheetId="2">#REF!</definedName>
    <definedName name="BOB_SPEND_Range">#REF!</definedName>
    <definedName name="BOB_sum_brand_multisource_paid_amt_curr" localSheetId="1" hidden="1">'[29]ePSM BOB Data Page'!$P$9</definedName>
    <definedName name="BOB_sum_brand_multisource_paid_amt_curr" localSheetId="2" hidden="1">'[30]ePSM BOB Data Page'!$P$9</definedName>
    <definedName name="BOB_sum_brand_multisource_paid_amt_curr" localSheetId="3" hidden="1">'[30]ePSM BOB Data Page'!$P$9</definedName>
    <definedName name="BOB_sum_brand_multisource_paid_amt_curr" hidden="1">'[40]ePSM BOB Data Page'!$P$9</definedName>
    <definedName name="BOB_sum_brand_multisource_paid_amt_prior" localSheetId="2" hidden="1">'[30]ePSM BOB Data Page'!$S$9</definedName>
    <definedName name="BOB_sum_brand_multisource_paid_amt_prior" localSheetId="3" hidden="1">'[30]ePSM BOB Data Page'!$S$9</definedName>
    <definedName name="BOB_sum_brand_multisource_paid_amt_prior" hidden="1">'[32]ePSM BOB Data Page'!$S$9</definedName>
    <definedName name="BOB_sum_brand_singlesource_paid_amt_curr" localSheetId="1" hidden="1">'[29]ePSM BOB Data Page'!$P$7</definedName>
    <definedName name="BOB_sum_brand_singlesource_paid_amt_curr" localSheetId="2" hidden="1">'[30]ePSM BOB Data Page'!$P$7</definedName>
    <definedName name="BOB_sum_brand_singlesource_paid_amt_curr" localSheetId="3" hidden="1">'[30]ePSM BOB Data Page'!$P$7</definedName>
    <definedName name="BOB_sum_brand_singlesource_paid_amt_curr" hidden="1">'[40]ePSM BOB Data Page'!$P$7</definedName>
    <definedName name="BOB_sum_brand_singlesource_paid_amt_prior" localSheetId="2" hidden="1">'[30]ePSM BOB Data Page'!$S$7</definedName>
    <definedName name="BOB_sum_brand_singlesource_paid_amt_prior" localSheetId="3" hidden="1">'[30]ePSM BOB Data Page'!$S$7</definedName>
    <definedName name="BOB_sum_brand_singlesource_paid_amt_prior" hidden="1">'[32]ePSM BOB Data Page'!$S$7</definedName>
    <definedName name="BOB_sum_cross_brand_paid_amt_curr" localSheetId="2" hidden="1">'[30]ePSM BOB Data Page'!$P$11</definedName>
    <definedName name="BOB_sum_cross_brand_paid_amt_curr" localSheetId="3" hidden="1">'[30]ePSM BOB Data Page'!$P$11</definedName>
    <definedName name="BOB_sum_cross_brand_paid_amt_curr" hidden="1">'[32]ePSM BOB Data Page'!$P$11</definedName>
    <definedName name="BOB_sum_cross_brand_paid_amt_prior" localSheetId="2" hidden="1">'[30]ePSM BOB Data Page'!$S$11</definedName>
    <definedName name="BOB_sum_cross_brand_paid_amt_prior" localSheetId="3" hidden="1">'[30]ePSM BOB Data Page'!$S$11</definedName>
    <definedName name="BOB_sum_cross_brand_paid_amt_prior" hidden="1">'[32]ePSM BOB Data Page'!$S$11</definedName>
    <definedName name="BOB_sum_formulary_paid_amt_curr" localSheetId="2" hidden="1">'[30]ePSM BOB Data Page'!$P$17</definedName>
    <definedName name="BOB_sum_formulary_paid_amt_curr" localSheetId="3" hidden="1">'[30]ePSM BOB Data Page'!$P$17</definedName>
    <definedName name="BOB_sum_formulary_paid_amt_curr" hidden="1">'[32]ePSM BOB Data Page'!$P$17</definedName>
    <definedName name="BOB_sum_formulary_paid_amt_prior" localSheetId="2" hidden="1">'[30]ePSM BOB Data Page'!$S$17</definedName>
    <definedName name="BOB_sum_formulary_paid_amt_prior" localSheetId="3" hidden="1">'[30]ePSM BOB Data Page'!$S$17</definedName>
    <definedName name="BOB_sum_formulary_paid_amt_prior" hidden="1">'[32]ePSM BOB Data Page'!$S$17</definedName>
    <definedName name="BOB_sum_generic_paid_amt_curr" localSheetId="1" hidden="1">'[29]ePSM BOB Data Page'!$P$13</definedName>
    <definedName name="BOB_sum_generic_paid_amt_curr" localSheetId="2" hidden="1">'[30]ePSM BOB Data Page'!$P$13</definedName>
    <definedName name="BOB_sum_generic_paid_amt_curr" localSheetId="3" hidden="1">'[30]ePSM BOB Data Page'!$P$13</definedName>
    <definedName name="BOB_sum_generic_paid_amt_curr" hidden="1">'[40]ePSM BOB Data Page'!$P$13</definedName>
    <definedName name="BOB_sum_generic_paid_amt_prior" localSheetId="2" hidden="1">'[30]ePSM BOB Data Page'!$S$13</definedName>
    <definedName name="BOB_sum_generic_paid_amt_prior" localSheetId="3" hidden="1">'[30]ePSM BOB Data Page'!$S$13</definedName>
    <definedName name="BOB_sum_generic_paid_amt_prior" hidden="1">'[32]ePSM BOB Data Page'!$S$13</definedName>
    <definedName name="BOB_sum_non_formulary_paid_amt_curr" localSheetId="2" hidden="1">'[30]ePSM BOB Data Page'!$P$19</definedName>
    <definedName name="BOB_sum_non_formulary_paid_amt_curr" localSheetId="3" hidden="1">'[30]ePSM BOB Data Page'!$P$19</definedName>
    <definedName name="BOB_sum_non_formulary_paid_amt_curr" hidden="1">'[32]ePSM BOB Data Page'!$P$19</definedName>
    <definedName name="BOB_sum_non_formulary_paid_amt_prior" localSheetId="2" hidden="1">'[30]ePSM BOB Data Page'!$S$19</definedName>
    <definedName name="BOB_sum_non_formulary_paid_amt_prior" localSheetId="3" hidden="1">'[30]ePSM BOB Data Page'!$S$19</definedName>
    <definedName name="BOB_sum_non_formulary_paid_amt_prior" hidden="1">'[32]ePSM BOB Data Page'!$S$19</definedName>
    <definedName name="BOB_sum_other_generic_paid_amt_curr" localSheetId="2" hidden="1">'[30]ePSM BOB Data Page'!$P$15</definedName>
    <definedName name="BOB_sum_other_generic_paid_amt_curr" localSheetId="3" hidden="1">'[30]ePSM BOB Data Page'!$P$15</definedName>
    <definedName name="BOB_sum_other_generic_paid_amt_curr" hidden="1">'[32]ePSM BOB Data Page'!$P$15</definedName>
    <definedName name="BOB_sum_other_generic_paid_amt_prior" localSheetId="2" hidden="1">'[30]ePSM BOB Data Page'!$S$15</definedName>
    <definedName name="BOB_sum_other_generic_paid_amt_prior" localSheetId="3" hidden="1">'[30]ePSM BOB Data Page'!$S$15</definedName>
    <definedName name="BOB_sum_other_generic_paid_amt_prior" hidden="1">'[32]ePSM BOB Data Page'!$S$15</definedName>
    <definedName name="BOB_sum_paid_curr" localSheetId="1" hidden="1">'[32]ePSM BOB Data Page'!$P$5</definedName>
    <definedName name="BOB_sum_paid_curr" localSheetId="2" hidden="1">'[30]ePSM BOB Data Page'!$P$5</definedName>
    <definedName name="BOB_sum_paid_curr" localSheetId="3" hidden="1">'[30]ePSM BOB Data Page'!$P$5</definedName>
    <definedName name="BOB_sum_paid_curr" hidden="1">'[40]ePSM BOB Data Page'!$P$5</definedName>
    <definedName name="BOB_sum_paid_prior" localSheetId="2" hidden="1">'[30]ePSM BOB Data Page'!$S$5</definedName>
    <definedName name="BOB_sum_paid_prior" localSheetId="3" hidden="1">'[30]ePSM BOB Data Page'!$S$5</definedName>
    <definedName name="BOB_sum_paid_prior" hidden="1">'[32]ePSM BOB Data Page'!$S$5</definedName>
    <definedName name="BOBDate" localSheetId="1" hidden="1">'[29]ePSM Header Data Page'!$B$22</definedName>
    <definedName name="BOBDate" localSheetId="2" hidden="1">'[30]ePSM Header Data Page'!$B$22</definedName>
    <definedName name="BOBDate" localSheetId="3" hidden="1">'[30]ePSM Header Data Page'!$B$22</definedName>
    <definedName name="BOBDate" hidden="1">'[40]ePSM Header Data Page'!$B$22</definedName>
    <definedName name="BOGroupList">[28]Client!$L$2:$L$19</definedName>
    <definedName name="BOList">[28]Client!$J$2:$J$103</definedName>
    <definedName name="book_payrollperiods" localSheetId="1">#REF!</definedName>
    <definedName name="book_payrollperiods" localSheetId="2">#REF!</definedName>
    <definedName name="book_payrollperiods">#REF!</definedName>
    <definedName name="BOOKEDADJ" localSheetId="1">#REF!</definedName>
    <definedName name="BOOKEDADJ" localSheetId="2">#REF!</definedName>
    <definedName name="BOOKEDADJ">#REF!</definedName>
    <definedName name="bottom" localSheetId="1">#REF!</definedName>
    <definedName name="bottom" localSheetId="2">#REF!</definedName>
    <definedName name="bottom">#REF!</definedName>
    <definedName name="bottomLeft" localSheetId="1">#REF!</definedName>
    <definedName name="bottomLeft">#REF!</definedName>
    <definedName name="bottomRight" localSheetId="1">#REF!</definedName>
    <definedName name="bottomRight">#REF!</definedName>
    <definedName name="brand_curr" localSheetId="2" hidden="1">'[30]ePSM RxClaim Data Page'!$B$14</definedName>
    <definedName name="brand_curr" localSheetId="3" hidden="1">'[30]ePSM RxClaim Data Page'!$B$14</definedName>
    <definedName name="brand_curr" hidden="1">'[32]ePSM RxClaim Data Page'!$B$14</definedName>
    <definedName name="brand_prior" localSheetId="2" hidden="1">'[30]ePSM RxClaim Data Page'!$E$14</definedName>
    <definedName name="brand_prior" localSheetId="3" hidden="1">'[30]ePSM RxClaim Data Page'!$E$14</definedName>
    <definedName name="brand_prior" hidden="1">'[32]ePSM RxClaim Data Page'!$E$14</definedName>
    <definedName name="BrandAverageCopay" localSheetId="5" hidden="1">'[40]Rx Key Stat by Generic page'!#REF!</definedName>
    <definedName name="BrandAverageCopay" localSheetId="1" hidden="1">'[29]Rx Key Stat by Generic page'!#REF!</definedName>
    <definedName name="BrandAverageCopay" localSheetId="2" hidden="1">'[30]Rx Key Stat by Generic page'!#REF!</definedName>
    <definedName name="BrandAverageCopay" localSheetId="3" hidden="1">'[30]Rx Key Stat by Generic page'!#REF!</definedName>
    <definedName name="BrandAverageCopay" hidden="1">'[40]Rx Key Stat by Generic page'!#REF!</definedName>
    <definedName name="BrandGenericKey" localSheetId="2">#REF!</definedName>
    <definedName name="BrandGenericKey">#REF!</definedName>
    <definedName name="BrandMultiAverageCopay" localSheetId="5" hidden="1">'[40]Rx Key Stat by Generic page'!#REF!</definedName>
    <definedName name="BrandMultiAverageCopay" localSheetId="1" hidden="1">'[29]Rx Key Stat by Generic page'!#REF!</definedName>
    <definedName name="BrandMultiAverageCopay" localSheetId="2" hidden="1">'[30]Rx Key Stat by Generic page'!#REF!</definedName>
    <definedName name="BrandMultiAverageCopay" localSheetId="3" hidden="1">'[30]Rx Key Stat by Generic page'!#REF!</definedName>
    <definedName name="BrandMultiAverageCopay" hidden="1">'[40]Rx Key Stat by Generic page'!#REF!</definedName>
    <definedName name="breakoutIndex">[28]Client!$Q$56</definedName>
    <definedName name="BRN" localSheetId="1">#REF!</definedName>
    <definedName name="BRN" localSheetId="2">#REF!</definedName>
    <definedName name="BRN">#REF!</definedName>
    <definedName name="brn.backup._.Page" localSheetId="1" hidden="1">{#N/A,#N/A,FALSE,"Admin - PS 98";#N/A,#N/A,FALSE,"Dep Ratio Adj"}</definedName>
    <definedName name="brn.backup._.Page" localSheetId="2" hidden="1">{#N/A,#N/A,FALSE,"Admin - PS 98";#N/A,#N/A,FALSE,"Dep Ratio Adj"}</definedName>
    <definedName name="brn.backup._.Page" localSheetId="3" hidden="1">{#N/A,#N/A,FALSE,"Admin - PS 98";#N/A,#N/A,FALSE,"Dep Ratio Adj"}</definedName>
    <definedName name="brn.backup._.Page" hidden="1">{#N/A,#N/A,FALSE,"Admin - PS 98";#N/A,#N/A,FALSE,"Dep Ratio Adj"}</definedName>
    <definedName name="brn.Renewal" localSheetId="1" hidden="1">{#N/A,#N/A,FALSE,"Approval Form";#N/A,#N/A,FALSE,"Renewal";#N/A,#N/A,FALSE,"Cosmos Report"}</definedName>
    <definedName name="brn.Renewal" localSheetId="2" hidden="1">{#N/A,#N/A,FALSE,"Approval Form";#N/A,#N/A,FALSE,"Renewal";#N/A,#N/A,FALSE,"Cosmos Report"}</definedName>
    <definedName name="brn.Renewal" localSheetId="3" hidden="1">{#N/A,#N/A,FALSE,"Approval Form";#N/A,#N/A,FALSE,"Renewal";#N/A,#N/A,FALSE,"Cosmos Report"}</definedName>
    <definedName name="brn.Renewal" hidden="1">{#N/A,#N/A,FALSE,"Approval Form";#N/A,#N/A,FALSE,"Renewal";#N/A,#N/A,FALSE,"Cosmos Report"}</definedName>
    <definedName name="BrokerEnteredName" localSheetId="2" hidden="1">'[30]ePSM Header Data Page'!$B$24</definedName>
    <definedName name="BrokerEnteredName" localSheetId="3" hidden="1">'[30]ePSM Header Data Page'!$B$24</definedName>
    <definedName name="BrokerEnteredName" hidden="1">'[32]ePSM Header Data Page'!$B$24</definedName>
    <definedName name="BrokerEnteredTagLine" localSheetId="2" hidden="1">'[30]ePSM Header Data Page'!$B$25</definedName>
    <definedName name="BrokerEnteredTagLine" localSheetId="3" hidden="1">'[30]ePSM Header Data Page'!$B$25</definedName>
    <definedName name="BrokerEnteredTagLine" hidden="1">'[32]ePSM Header Data Page'!$B$25</definedName>
    <definedName name="Budget97" localSheetId="1">#REF!</definedName>
    <definedName name="Budget97" localSheetId="2">#REF!</definedName>
    <definedName name="Budget97">#REF!</definedName>
    <definedName name="Budget98" localSheetId="1">#REF!</definedName>
    <definedName name="Budget98" localSheetId="2">#REF!</definedName>
    <definedName name="Budget98">#REF!</definedName>
    <definedName name="BusAdd1" localSheetId="1">#REF!</definedName>
    <definedName name="BusAdd1" localSheetId="2">#REF!</definedName>
    <definedName name="BusAdd1">#REF!</definedName>
    <definedName name="BusAdd2" localSheetId="1">#REF!</definedName>
    <definedName name="BusAdd2">#REF!</definedName>
    <definedName name="BusCity" localSheetId="1">#REF!</definedName>
    <definedName name="BusCity">#REF!</definedName>
    <definedName name="BusPhone" localSheetId="1">#REF!</definedName>
    <definedName name="BusPhone">#REF!</definedName>
    <definedName name="BusState" localSheetId="1">#REF!</definedName>
    <definedName name="BusState">#REF!</definedName>
    <definedName name="BusZip" localSheetId="1">#REF!</definedName>
    <definedName name="BusZip">#REF!</definedName>
    <definedName name="By_group_Claims_Lag" localSheetId="1">#REF!</definedName>
    <definedName name="By_group_Claims_Lag">#REF!</definedName>
    <definedName name="CAD_PREV_BOB">#REF!</definedName>
    <definedName name="CAD_PREV_CL">#REF!</definedName>
    <definedName name="Calc_Sum_Cd" localSheetId="1">#REF!</definedName>
    <definedName name="Calc_Sum_Cd">#REF!</definedName>
    <definedName name="Calc_Sum_Cd2" localSheetId="1">#REF!</definedName>
    <definedName name="Calc_Sum_Cd2">#REF!</definedName>
    <definedName name="Calc_Sum_Cd3" localSheetId="1">#REF!</definedName>
    <definedName name="Calc_Sum_Cd3">#REF!</definedName>
    <definedName name="calcben" localSheetId="2">'[23]Dropdown Formula '!#REF!</definedName>
    <definedName name="calcben" localSheetId="3">'[23]Dropdown Formula '!#REF!</definedName>
    <definedName name="calcben">'[24]Dropdown Formula '!#REF!</definedName>
    <definedName name="Cap_capitation_amt_curr" localSheetId="1" hidden="1">'[32]ePSM Medical Data Page'!$AX$3</definedName>
    <definedName name="Cap_capitation_amt_curr" localSheetId="2" hidden="1">'[30]ePSM Medical Data Page'!$AX$3</definedName>
    <definedName name="Cap_capitation_amt_curr" localSheetId="3" hidden="1">'[30]ePSM Medical Data Page'!$AX$3</definedName>
    <definedName name="Cap_capitation_amt_curr" hidden="1">'[40]ePSM Medical Data Page'!$AX$3</definedName>
    <definedName name="Cap_capitation_amt_prior" localSheetId="1" hidden="1">'[32]ePSM Medical Data Page'!$BA$3</definedName>
    <definedName name="Cap_capitation_amt_prior" localSheetId="2" hidden="1">'[30]ePSM Medical Data Page'!$BA$3</definedName>
    <definedName name="Cap_capitation_amt_prior" localSheetId="3" hidden="1">'[30]ePSM Medical Data Page'!$BA$3</definedName>
    <definedName name="Cap_capitation_amt_prior" hidden="1">'[40]ePSM Medical Data Page'!$BA$3</definedName>
    <definedName name="Cap_Increase">[49]tables!$B$16</definedName>
    <definedName name="Carepatterns_Keyfinding1" localSheetId="2">#REF!</definedName>
    <definedName name="Carepatterns_Keyfinding1">#REF!</definedName>
    <definedName name="Carepatterns_keyfinding2" localSheetId="2">#REF!</definedName>
    <definedName name="Carepatterns_keyfinding2">#REF!</definedName>
    <definedName name="carolinarest" localSheetId="1" hidden="1">{#N/A,#N/A,FALSE,"98-99 Recap";#N/A,#N/A,FALSE,"Exec Summary"}</definedName>
    <definedName name="carolinarest" localSheetId="2" hidden="1">{#N/A,#N/A,FALSE,"98-99 Recap";#N/A,#N/A,FALSE,"Exec Summary"}</definedName>
    <definedName name="carolinarest" localSheetId="3" hidden="1">{#N/A,#N/A,FALSE,"98-99 Recap";#N/A,#N/A,FALSE,"Exec Summary"}</definedName>
    <definedName name="carolinarest" hidden="1">{#N/A,#N/A,FALSE,"98-99 Recap";#N/A,#N/A,FALSE,"Exec Summary"}</definedName>
    <definedName name="Carrier_Specific_Data" localSheetId="1">#REF!</definedName>
    <definedName name="Carrier_Specific_Data">#REF!</definedName>
    <definedName name="CarTypTable" localSheetId="1">#REF!</definedName>
    <definedName name="CarTypTable" localSheetId="2">#REF!</definedName>
    <definedName name="CarTypTable">#REF!</definedName>
    <definedName name="case_num">'[25]DATA FIELDS'!$E$12</definedName>
    <definedName name="CATBP" localSheetId="1">#REF!</definedName>
    <definedName name="CATBP" localSheetId="2">#REF!</definedName>
    <definedName name="CATBP">#REF!</definedName>
    <definedName name="CatClaimantThreshold" localSheetId="1" hidden="1">'[29]ePSM Header Data Page'!$B$20</definedName>
    <definedName name="CatClaimantThreshold" localSheetId="2" hidden="1">'[30]ePSM Header Data Page'!$B$20</definedName>
    <definedName name="CatClaimantThreshold" localSheetId="3" hidden="1">'[30]ePSM Header Data Page'!$B$20</definedName>
    <definedName name="CatClaimantThreshold" hidden="1">'[40]ePSM Header Data Page'!$B$20</definedName>
    <definedName name="CATWP" localSheetId="1">#REF!</definedName>
    <definedName name="CATWP" localSheetId="2">#REF!</definedName>
    <definedName name="CATWP">#REF!</definedName>
    <definedName name="Caveat_Case" localSheetId="1">#REF!</definedName>
    <definedName name="Caveat_Case" localSheetId="2">#REF!</definedName>
    <definedName name="Caveat_Case">#REF!</definedName>
    <definedName name="CaveatBill" localSheetId="1">#REF!</definedName>
    <definedName name="CaveatBill" localSheetId="2">#REF!</definedName>
    <definedName name="CaveatBill">#REF!</definedName>
    <definedName name="CaveatClaims" localSheetId="1">#REF!</definedName>
    <definedName name="CaveatClaims">#REF!</definedName>
    <definedName name="CaveatCO" localSheetId="1">#REF!</definedName>
    <definedName name="CaveatCO">#REF!</definedName>
    <definedName name="CaveatCOBRA" localSheetId="1">#REF!</definedName>
    <definedName name="CaveatCOBRA">#REF!</definedName>
    <definedName name="CaveatContrib" localSheetId="1">#REF!</definedName>
    <definedName name="CaveatContrib">#REF!</definedName>
    <definedName name="CaveatCurrRate" localSheetId="1">#REF!</definedName>
    <definedName name="CaveatCurrRate">#REF!</definedName>
    <definedName name="CaveatDecision" localSheetId="1">#REF!</definedName>
    <definedName name="CaveatDecision">#REF!</definedName>
    <definedName name="CaveatDemo" localSheetId="1">#REF!</definedName>
    <definedName name="CaveatDemo">#REF!</definedName>
    <definedName name="CaveatEnroll" localSheetId="1">#REF!</definedName>
    <definedName name="CaveatEnroll">#REF!</definedName>
    <definedName name="CaveatFinal" localSheetId="1">#REF!</definedName>
    <definedName name="CaveatFinal">#REF!</definedName>
    <definedName name="CaveatFunding" localSheetId="1">#REF!</definedName>
    <definedName name="CaveatFunding">#REF!</definedName>
    <definedName name="CaveatHSA" localSheetId="1">#REF!</definedName>
    <definedName name="CaveatHSA">#REF!</definedName>
    <definedName name="CaveatLargeClaim" localSheetId="1">#REF!</definedName>
    <definedName name="CaveatLargeClaim">#REF!</definedName>
    <definedName name="CaveatMandate" localSheetId="1">#REF!</definedName>
    <definedName name="CaveatMandate">#REF!</definedName>
    <definedName name="CaveatMemEE" localSheetId="1">#REF!</definedName>
    <definedName name="CaveatMemEE">#REF!</definedName>
    <definedName name="CaveatNCEcon" localSheetId="1">#REF!</definedName>
    <definedName name="CaveatNCEcon">#REF!</definedName>
    <definedName name="CaveatNCFirstYr" localSheetId="1">#REF!</definedName>
    <definedName name="CaveatNCFirstYr">#REF!</definedName>
    <definedName name="CaveatNCRx" localSheetId="1">#REF!</definedName>
    <definedName name="CaveatNCRx">#REF!</definedName>
    <definedName name="CaveatNYFlat2" localSheetId="1">#REF!</definedName>
    <definedName name="CaveatNYFlat2">#REF!</definedName>
    <definedName name="CaveatNYFlat3" localSheetId="1">#REF!</definedName>
    <definedName name="CaveatNYFlat3">#REF!</definedName>
    <definedName name="CaveatNYFlat4" localSheetId="1">#REF!</definedName>
    <definedName name="CaveatNYFlat4">#REF!</definedName>
    <definedName name="CaveatNYFlat5" localSheetId="1">#REF!</definedName>
    <definedName name="CaveatNYFlat5">#REF!</definedName>
    <definedName name="CaveatNYFlat6" localSheetId="1">#REF!</definedName>
    <definedName name="CaveatNYFlat6">#REF!</definedName>
    <definedName name="CaveatNYFlat7" localSheetId="1">#REF!</definedName>
    <definedName name="CaveatNYFlat7">#REF!</definedName>
    <definedName name="CaveatNYStd" localSheetId="1">#REF!</definedName>
    <definedName name="CaveatNYStd">#REF!</definedName>
    <definedName name="CaveatPart" localSheetId="1">#REF!</definedName>
    <definedName name="CaveatPart">#REF!</definedName>
    <definedName name="CaveatRenRate" localSheetId="1">#REF!</definedName>
    <definedName name="CaveatRenRate">#REF!</definedName>
    <definedName name="CaveatRet" localSheetId="1">#REF!</definedName>
    <definedName name="CaveatRet">#REF!</definedName>
    <definedName name="CaveatRI" localSheetId="1">#REF!</definedName>
    <definedName name="CaveatRI">#REF!</definedName>
    <definedName name="CaveatSIC" localSheetId="1">#REF!</definedName>
    <definedName name="CaveatSIC">#REF!</definedName>
    <definedName name="CaveatTR" localSheetId="1">#REF!</definedName>
    <definedName name="CaveatTR">#REF!</definedName>
    <definedName name="CaveatUTMH" localSheetId="1">#REF!</definedName>
    <definedName name="CaveatUTMH">#REF!</definedName>
    <definedName name="CBC_Claims_Experience_0199___0502" localSheetId="1">#REF!</definedName>
    <definedName name="CBC_Claims_Experience_0199___0502">#REF!</definedName>
    <definedName name="Census" localSheetId="1">#REF!</definedName>
    <definedName name="Census">#REF!</definedName>
    <definedName name="cf_managed">#REF!</definedName>
    <definedName name="cf_netsavings">#REF!</definedName>
    <definedName name="cf_pctsavings">#REF!</definedName>
    <definedName name="cf_unmanaged">#REF!</definedName>
    <definedName name="CH1_Warning">'[25]ACT INPUT WV'!$J$67</definedName>
    <definedName name="CH2_Warning">'[25]ACT INPUT WV'!$J$68</definedName>
    <definedName name="CH3_Warning">'[25]ACT INPUT WV'!$J$69</definedName>
    <definedName name="Characteristic_Data">[34]Characteristic_Data!$A$1:$G$4</definedName>
    <definedName name="Check_For_Account_Selection" localSheetId="5" hidden="1">'[40]ePSM Header Data Page'!#REF!</definedName>
    <definedName name="Check_For_Account_Selection" localSheetId="1" hidden="1">'[29]ePSM Header Data Page'!#REF!</definedName>
    <definedName name="Check_For_Account_Selection" localSheetId="2" hidden="1">'[30]ePSM Header Data Page'!#REF!</definedName>
    <definedName name="Check_For_Account_Selection" localSheetId="3" hidden="1">'[30]ePSM Header Data Page'!#REF!</definedName>
    <definedName name="Check_For_Account_Selection" hidden="1">'[40]ePSM Header Data Page'!#REF!</definedName>
    <definedName name="Check_For_Capitation_Product" localSheetId="1" hidden="1">'[29]ePSM Fund Code'!$H$10</definedName>
    <definedName name="Check_For_Capitation_Product" localSheetId="2" hidden="1">'[30]ePSM Fund Code'!$I$6</definedName>
    <definedName name="Check_For_Capitation_Product" localSheetId="3" hidden="1">'[30]ePSM Fund Code'!$I$6</definedName>
    <definedName name="Check_For_Capitation_Product" hidden="1">'[40]ePSM Fund Code'!$H$6</definedName>
    <definedName name="Check_For_Plan_Selection" localSheetId="5" hidden="1">'[40]ePSM Header Data Page'!#REF!</definedName>
    <definedName name="Check_For_Plan_Selection" localSheetId="1" hidden="1">'[29]ePSM Header Data Page'!#REF!</definedName>
    <definedName name="Check_For_Plan_Selection" localSheetId="2" hidden="1">'[30]ePSM Header Data Page'!#REF!</definedName>
    <definedName name="Check_For_Plan_Selection" localSheetId="3" hidden="1">'[30]ePSM Header Data Page'!#REF!</definedName>
    <definedName name="Check_For_Plan_Selection" hidden="1">'[40]ePSM Header Data Page'!#REF!</definedName>
    <definedName name="Check_For_Product_99" localSheetId="1" hidden="1">'[29]ePSM Fund Code'!$D$10</definedName>
    <definedName name="Check_For_Product_99" localSheetId="2" hidden="1">'[30]ePSM Fund Code'!$E$6</definedName>
    <definedName name="Check_For_Product_99" localSheetId="3" hidden="1">'[30]ePSM Fund Code'!$E$6</definedName>
    <definedName name="Check_For_Product_99" hidden="1">'[40]ePSM Fund Code'!$D$6</definedName>
    <definedName name="Check_For_Split_Funded_Medical" localSheetId="1" hidden="1">'[29]ePSM Fund Code'!$F$10</definedName>
    <definedName name="Check_For_Split_Funded_Medical" localSheetId="2" hidden="1">'[30]ePSM Fund Code'!$G$6</definedName>
    <definedName name="Check_For_Split_Funded_Medical" localSheetId="3" hidden="1">'[30]ePSM Fund Code'!$G$6</definedName>
    <definedName name="Check_For_Split_Funded_Medical" hidden="1">'[31]ePSM Fund Code'!$F$10</definedName>
    <definedName name="Check_Template_Type" localSheetId="5" hidden="1">'[40]ePSM Header Data Page'!#REF!</definedName>
    <definedName name="Check_Template_Type" localSheetId="1" hidden="1">'[29]ePSM Header Data Page'!#REF!</definedName>
    <definedName name="Check_Template_Type" localSheetId="2" hidden="1">'[30]ePSM Header Data Page'!#REF!</definedName>
    <definedName name="Check_Template_Type" localSheetId="3" hidden="1">'[30]ePSM Header Data Page'!#REF!</definedName>
    <definedName name="Check_Template_Type" hidden="1">'[40]ePSM Header Data Page'!#REF!</definedName>
    <definedName name="check3a">'[25]CRC RATES'!$L$39</definedName>
    <definedName name="CHRG_AMT" localSheetId="1">#REF!</definedName>
    <definedName name="CHRG_AMT" localSheetId="2">#REF!</definedName>
    <definedName name="CHRG_AMT">#REF!</definedName>
    <definedName name="ChronsConc" localSheetId="2">#REF!</definedName>
    <definedName name="ChronsConc">#REF!</definedName>
    <definedName name="ChronsPros" localSheetId="2">#REF!</definedName>
    <definedName name="ChronsPros">#REF!</definedName>
    <definedName name="CientName">[28]Client!$C$6:$C$202</definedName>
    <definedName name="City" localSheetId="1">#REF!</definedName>
    <definedName name="City" localSheetId="2">#REF!</definedName>
    <definedName name="City">#REF!</definedName>
    <definedName name="Claim_Escalation_and_Consulting_Services" localSheetId="2">'[23]Dropdown Formula '!$Q$2:$Q$3</definedName>
    <definedName name="Claim_Escalation_and_Consulting_Services" localSheetId="3">'[23]Dropdown Formula '!$Q$2:$Q$3</definedName>
    <definedName name="Claim_Escalation_and_Consulting_Services">'[24]Dropdown Formula '!$Q$2:$Q$3</definedName>
    <definedName name="Claim_Forms" localSheetId="2">'[23]Dropdown Formula '!#REF!</definedName>
    <definedName name="Claim_Forms" localSheetId="3">'[23]Dropdown Formula '!#REF!</definedName>
    <definedName name="Claim_Forms">'[24]Dropdown Formula '!#REF!</definedName>
    <definedName name="Claim_Level_ICD9_Procedure_Code" localSheetId="1">#REF!</definedName>
    <definedName name="Claim_Level_ICD9_Procedure_Code" localSheetId="2">#REF!</definedName>
    <definedName name="Claim_Level_ICD9_Procedure_Code">#REF!</definedName>
    <definedName name="Claim_Staff" localSheetId="2">'[23]Dropdown Formula '!$K$2:$K$4</definedName>
    <definedName name="Claim_Staff" localSheetId="3">'[23]Dropdown Formula '!$K$2:$K$4</definedName>
    <definedName name="Claim_Staff">'[24]Dropdown Formula '!$K$2:$K$4</definedName>
    <definedName name="CLAIMANTS" localSheetId="1">#REF!</definedName>
    <definedName name="CLAIMANTS" localSheetId="2">#REF!</definedName>
    <definedName name="CLAIMANTS">#REF!</definedName>
    <definedName name="claimforms" localSheetId="1">'[24]Dropdown Formula '!#REF!</definedName>
    <definedName name="claimforms" localSheetId="2">'[23]Dropdown Formula '!#REF!</definedName>
    <definedName name="claimforms" localSheetId="3">'[23]Dropdown Formula '!#REF!</definedName>
    <definedName name="claimforms">'[24]Dropdown Formula '!#REF!</definedName>
    <definedName name="claimforms2" localSheetId="1">'[24]Dropdown Formula '!#REF!</definedName>
    <definedName name="claimforms2" localSheetId="2">'[23]Dropdown Formula '!#REF!</definedName>
    <definedName name="claimforms2" localSheetId="3">'[23]Dropdown Formula '!#REF!</definedName>
    <definedName name="claimforms2">'[24]Dropdown Formula '!#REF!</definedName>
    <definedName name="ClaimID" localSheetId="1">#REF!</definedName>
    <definedName name="ClaimID" localSheetId="2">#REF!</definedName>
    <definedName name="ClaimID">#REF!</definedName>
    <definedName name="CLAIMS" localSheetId="1">'[50]HLTHCARE EXPENSE SUMMARY'!#REF!</definedName>
    <definedName name="CLAIMS" localSheetId="2">'[50]HLTHCARE EXPENSE SUMMARY'!#REF!</definedName>
    <definedName name="CLAIMS">'[50]HLTHCARE EXPENSE SUMMARY'!#REF!</definedName>
    <definedName name="Claims_Management" localSheetId="2">'[23]Dropdown Formula '!$E$3:$E$9</definedName>
    <definedName name="Claims_Management" localSheetId="3">'[23]Dropdown Formula '!$E$3:$E$9</definedName>
    <definedName name="Claims_Management">'[24]Dropdown Formula '!$E$3:$E$9</definedName>
    <definedName name="Claims_Reporting___Data_Integration_ATP" localSheetId="2">'[23]Dropdown Formula '!$O$3:$O$11</definedName>
    <definedName name="Claims_Reporting___Data_Integration_ATP" localSheetId="3">'[23]Dropdown Formula '!$O$3:$O$11</definedName>
    <definedName name="Claims_Reporting___Data_Integration_ATP">'[24]Dropdown Formula '!$O$3:$O$11</definedName>
    <definedName name="Claims_Reporting___Data_Integration_ATP__2000" localSheetId="2">'[23]Dropdown Formula '!#REF!</definedName>
    <definedName name="Claims_Reporting___Data_Integration_ATP__2000" localSheetId="3">'[23]Dropdown Formula '!#REF!</definedName>
    <definedName name="Claims_Reporting___Data_Integration_ATP__2000">'[24]Dropdown Formula '!#REF!</definedName>
    <definedName name="Claims_Reporting___Data_Integration_ATP_more_than_2000" localSheetId="2">'[23]Dropdown Formula '!#REF!</definedName>
    <definedName name="Claims_Reporting___Data_Integration_ATP_more_than_2000" localSheetId="3">'[23]Dropdown Formula '!#REF!</definedName>
    <definedName name="Claims_Reporting___Data_Integration_ATP_more_than_2000">'[24]Dropdown Formula '!#REF!</definedName>
    <definedName name="CLAIMS_RPT_PERIOD" localSheetId="1">#REF!</definedName>
    <definedName name="CLAIMS_RPT_PERIOD" localSheetId="2">#REF!</definedName>
    <definedName name="CLAIMS_RPT_PERIOD">#REF!</definedName>
    <definedName name="ClaimsPaidBasis" localSheetId="1">#REF!</definedName>
    <definedName name="ClaimsPaidBasis" localSheetId="2">#REF!</definedName>
    <definedName name="ClaimsPaidBasis">#REF!</definedName>
    <definedName name="claimstaff" localSheetId="1">'[24]Dropdown Formula '!#REF!</definedName>
    <definedName name="claimstaff" localSheetId="2">'[23]Dropdown Formula '!#REF!</definedName>
    <definedName name="claimstaff" localSheetId="3">'[23]Dropdown Formula '!#REF!</definedName>
    <definedName name="claimstaff">'[24]Dropdown Formula '!#REF!</definedName>
    <definedName name="Class1_PPO" localSheetId="1">#REF!</definedName>
    <definedName name="Class1_PPO" localSheetId="2">#REF!</definedName>
    <definedName name="Class1_PPO">#REF!</definedName>
    <definedName name="Class2_PPO" localSheetId="1">#REF!</definedName>
    <definedName name="Class2_PPO" localSheetId="2">#REF!</definedName>
    <definedName name="Class2_PPO">#REF!</definedName>
    <definedName name="Class3_PPO" localSheetId="1">#REF!</definedName>
    <definedName name="Class3_PPO" localSheetId="2">#REF!</definedName>
    <definedName name="Class3_PPO">#REF!</definedName>
    <definedName name="Class4_PPO" localSheetId="1">#REF!</definedName>
    <definedName name="Class4_PPO">#REF!</definedName>
    <definedName name="Client">[51]Client!$B$15</definedName>
    <definedName name="CLIENT_GROSS_IMPU" localSheetId="2">#REF!</definedName>
    <definedName name="CLIENT_GROSS_IMPU">#REF!</definedName>
    <definedName name="CLIENT_HRI" localSheetId="2">#REF!</definedName>
    <definedName name="CLIENT_HRI">#REF!</definedName>
    <definedName name="CLIENT_INTER_0_19" localSheetId="2">#REF!</definedName>
    <definedName name="CLIENT_INTER_0_19">#REF!</definedName>
    <definedName name="CLIENT_INTER_20_39">#REF!</definedName>
    <definedName name="CLIENT_INTER_40_64">#REF!</definedName>
    <definedName name="CLIENT_INTER_OVER65">#REF!</definedName>
    <definedName name="CLIENT_NAME">INPUT!$C$3</definedName>
    <definedName name="CLIENT_PT_COUNT_Range">#REF!</definedName>
    <definedName name="CLIENT_SPEND_PER_PT_Range">#REF!</definedName>
    <definedName name="CLIENT_SPEND_Range">#REF!</definedName>
    <definedName name="CLIENT_SUC_0_19">#REF!</definedName>
    <definedName name="CLIENT_SUC_20_39">#REF!</definedName>
    <definedName name="CLIENT_SUC_40_64">#REF!</definedName>
    <definedName name="CLIENT_SUC_OVER65">#REF!</definedName>
    <definedName name="clientBOs">[28]Client!$I$2:$I$103</definedName>
    <definedName name="ClientData">[51]Client!$B$23</definedName>
    <definedName name="clientname" localSheetId="2">'[52]Title Page'!$B$7</definedName>
    <definedName name="clientname" localSheetId="3">'[52]Title Page'!$B$7</definedName>
    <definedName name="clientname">'[53]Title Page'!$B$7</definedName>
    <definedName name="ClientTitle">[28]Client!$M$56</definedName>
    <definedName name="ClincialPgrmFees">[35]ListboxPricing!$B$2841:$B$3842</definedName>
    <definedName name="ClinicalFeeChgBasis">[35]ListboxPricing!$B$2832:$B$2836</definedName>
    <definedName name="ClinicalGuar">[35]ListboxPricing!$B$3846:$B$3847</definedName>
    <definedName name="CLMADJLogicGuar">[35]ListboxPricing!$B$147:$B$148</definedName>
    <definedName name="CMDMNot">'[54]Care Mgmt'!$H$1:$H$3</definedName>
    <definedName name="CMPProfit" localSheetId="1">#REF!</definedName>
    <definedName name="CMPProfit" localSheetId="2">#REF!</definedName>
    <definedName name="CMPProfit">#REF!</definedName>
    <definedName name="COBRA97" localSheetId="1">#REF!</definedName>
    <definedName name="COBRA97" localSheetId="2">#REF!</definedName>
    <definedName name="COBRA97">#REF!</definedName>
    <definedName name="COBRA98" localSheetId="1">#REF!</definedName>
    <definedName name="COBRA98" localSheetId="2">#REF!</definedName>
    <definedName name="COBRA98">#REF!</definedName>
    <definedName name="COBRACALC" localSheetId="1">#REF!</definedName>
    <definedName name="COBRACALC">#REF!</definedName>
    <definedName name="CoCasePlan" localSheetId="1">#REF!</definedName>
    <definedName name="CoCasePlan">#REF!</definedName>
    <definedName name="Coins" localSheetId="1">#REF!</definedName>
    <definedName name="Coins">#REF!</definedName>
    <definedName name="colin" localSheetId="1" hidden="1">{#N/A,#N/A,FALSE,"Paid Claims";#N/A,#N/A,FALSE,"Cumulative Paid Claims";#N/A,#N/A,FALSE,"Completion Ratios";#N/A,#N/A,FALSE,"Claim Reserve Analysis";#N/A,#N/A,FALSE,"Paid Claims % of Est Inc";#N/A,#N/A,FALSE,"Trends in Pure Premium";#N/A,#N/A,FALSE,"Trends in Paid Claims";#N/A,#N/A,FALSE,"Reserve Analysis"}</definedName>
    <definedName name="colin" localSheetId="2" hidden="1">{#N/A,#N/A,FALSE,"Paid Claims";#N/A,#N/A,FALSE,"Cumulative Paid Claims";#N/A,#N/A,FALSE,"Completion Ratios";#N/A,#N/A,FALSE,"Claim Reserve Analysis";#N/A,#N/A,FALSE,"Paid Claims % of Est Inc";#N/A,#N/A,FALSE,"Trends in Pure Premium";#N/A,#N/A,FALSE,"Trends in Paid Claims";#N/A,#N/A,FALSE,"Reserve Analysis"}</definedName>
    <definedName name="colin" localSheetId="3" hidden="1">{#N/A,#N/A,FALSE,"Paid Claims";#N/A,#N/A,FALSE,"Cumulative Paid Claims";#N/A,#N/A,FALSE,"Completion Ratios";#N/A,#N/A,FALSE,"Claim Reserve Analysis";#N/A,#N/A,FALSE,"Paid Claims % of Est Inc";#N/A,#N/A,FALSE,"Trends in Pure Premium";#N/A,#N/A,FALSE,"Trends in Paid Claims";#N/A,#N/A,FALSE,"Reserve Analysis"}</definedName>
    <definedName name="colin" hidden="1">{#N/A,#N/A,FALSE,"Paid Claims";#N/A,#N/A,FALSE,"Cumulative Paid Claims";#N/A,#N/A,FALSE,"Completion Ratios";#N/A,#N/A,FALSE,"Claim Reserve Analysis";#N/A,#N/A,FALSE,"Paid Claims % of Est Inc";#N/A,#N/A,FALSE,"Trends in Pure Premium";#N/A,#N/A,FALSE,"Trends in Paid Claims";#N/A,#N/A,FALSE,"Reserve Analysis"}</definedName>
    <definedName name="ColumnAttributes2" localSheetId="1">#REF!</definedName>
    <definedName name="ColumnAttributes2" localSheetId="2">#REF!</definedName>
    <definedName name="ColumnAttributes2">#REF!</definedName>
    <definedName name="ColumnAttributes3" localSheetId="1">#REF!</definedName>
    <definedName name="ColumnAttributes3" localSheetId="2">#REF!</definedName>
    <definedName name="ColumnAttributes3">#REF!</definedName>
    <definedName name="ColumnAttributes4" localSheetId="1">#REF!</definedName>
    <definedName name="ColumnAttributes4" localSheetId="2">#REF!</definedName>
    <definedName name="ColumnAttributes4">#REF!</definedName>
    <definedName name="ColumnHeadings2" localSheetId="1">#REF!</definedName>
    <definedName name="ColumnHeadings2">#REF!</definedName>
    <definedName name="ColumnHeadings3" localSheetId="1">#REF!</definedName>
    <definedName name="ColumnHeadings3">#REF!</definedName>
    <definedName name="ColumnHeadings4" localSheetId="1">#REF!</definedName>
    <definedName name="ColumnHeadings4">#REF!</definedName>
    <definedName name="Comm" localSheetId="1">#REF!</definedName>
    <definedName name="Comm">#REF!</definedName>
    <definedName name="Commission_Schedule" localSheetId="1">#REF!</definedName>
    <definedName name="Commission_Schedule">#REF!</definedName>
    <definedName name="CommissionTypes">[27]Main!$Y$3:$Y$6</definedName>
    <definedName name="Common_Chronic_Conditions" localSheetId="2">#REF!</definedName>
    <definedName name="Common_Chronic_Conditions">#REF!</definedName>
    <definedName name="CommonDrive">[28]Client!$B$9</definedName>
    <definedName name="commtable" localSheetId="1">#REF!</definedName>
    <definedName name="commtable" localSheetId="2">#REF!</definedName>
    <definedName name="commtable">#REF!</definedName>
    <definedName name="CommunityRated_HPD_Row_21_delete" localSheetId="2" hidden="1">#REF!</definedName>
    <definedName name="CommunityRated_HPD_Row_21_delete" hidden="1">#REF!</definedName>
    <definedName name="CommunityRated_HPD_Row_22_delete" localSheetId="1" hidden="1">'[36]HPD page'!$A$45:$IV$45</definedName>
    <definedName name="CommunityRated_HPD_Row_22_delete" localSheetId="2" hidden="1">'[36]HPD page'!$A$45:$IV$45</definedName>
    <definedName name="CommunityRated_HPD_Row_22_delete" localSheetId="3" hidden="1">'[36]HPD page'!$A$45:$IV$45</definedName>
    <definedName name="CommunityRated_HPD_Row_22_delete" hidden="1">'[37]HPD page'!$A$45:$IV$45</definedName>
    <definedName name="CommunityRatedMedicare_HPD_Footnote3_delete" localSheetId="2" hidden="1">#REF!</definedName>
    <definedName name="CommunityRatedMedicare_HPD_Footnote3_delete" hidden="1">#REF!</definedName>
    <definedName name="CommunityRatedRow23Row27SIKeyStats" localSheetId="1" hidden="1">#REF!</definedName>
    <definedName name="CommunityRatedRow23Row27SIKeyStats" localSheetId="2" hidden="1">#REF!</definedName>
    <definedName name="CommunityRatedRow23Row27SIKeyStats" localSheetId="3" hidden="1">#REF!</definedName>
    <definedName name="CommunityRatedRow23Row27SIKeyStats" hidden="1">#REF!</definedName>
    <definedName name="CompAggFactor" localSheetId="1">#REF!</definedName>
    <definedName name="CompAggFactor">#REF!</definedName>
    <definedName name="CompanyName" localSheetId="1">#REF!</definedName>
    <definedName name="CompanyName">#REF!</definedName>
    <definedName name="compare" localSheetId="1">#REF!</definedName>
    <definedName name="compare">#REF!</definedName>
    <definedName name="compare1" localSheetId="1">#REF!</definedName>
    <definedName name="compare1">#REF!</definedName>
    <definedName name="compare2" localSheetId="1">#REF!</definedName>
    <definedName name="compare2">#REF!</definedName>
    <definedName name="COMPLEX_PREV_BOB">#REF!</definedName>
    <definedName name="CompRate" localSheetId="1">#REF!</definedName>
    <definedName name="CompRate">#REF!</definedName>
    <definedName name="Conditions_HRI">#REF!</definedName>
    <definedName name="Confirm">[55]Listbox!$B$825</definedName>
    <definedName name="Consultant_Number" localSheetId="1">#REF!</definedName>
    <definedName name="Consultant_Number" localSheetId="2">#REF!</definedName>
    <definedName name="Consultant_Number">#REF!</definedName>
    <definedName name="consulting" localSheetId="2">'[23]Dropdown Formula '!#REF!</definedName>
    <definedName name="consulting" localSheetId="3">'[23]Dropdown Formula '!#REF!</definedName>
    <definedName name="consulting">'[24]Dropdown Formula '!#REF!</definedName>
    <definedName name="consulting2" localSheetId="2">'[23]Dropdown Formula '!#REF!</definedName>
    <definedName name="consulting2" localSheetId="3">'[23]Dropdown Formula '!#REF!</definedName>
    <definedName name="consulting2">'[24]Dropdown Formula '!#REF!</definedName>
    <definedName name="Cont" localSheetId="1">#REF!</definedName>
    <definedName name="Cont" localSheetId="2">#REF!</definedName>
    <definedName name="Cont">#REF!</definedName>
    <definedName name="ContactDateFormatted">[26]Main!$D$11</definedName>
    <definedName name="CONTINGENCY">[56]Table!$B$66:$C$67</definedName>
    <definedName name="Contracep">'[57]Drop Downs'!$F$71:$F$75</definedName>
    <definedName name="Contract" localSheetId="1">#REF!</definedName>
    <definedName name="Contract" localSheetId="2">#REF!</definedName>
    <definedName name="Contract">#REF!</definedName>
    <definedName name="ContractPeriod">'[48]QA Worksheet'!$J$4</definedName>
    <definedName name="Contribution_Factors" localSheetId="1">#REF!</definedName>
    <definedName name="Contribution_Factors" localSheetId="2">#REF!</definedName>
    <definedName name="Contribution_Factors">#REF!</definedName>
    <definedName name="Control_No">'[58]General Info'!$L$22</definedName>
    <definedName name="Control_Number" localSheetId="1">#REF!</definedName>
    <definedName name="Control_Number" localSheetId="2">#REF!</definedName>
    <definedName name="Control_Number">#REF!</definedName>
    <definedName name="ControlNbr">[27]Main!$B$23</definedName>
    <definedName name="Conventional">[27]Main!$B$30</definedName>
    <definedName name="copay" localSheetId="1">#REF!</definedName>
    <definedName name="copay" localSheetId="2">#REF!</definedName>
    <definedName name="copay">#REF!</definedName>
    <definedName name="COPD_PREV_BOB" localSheetId="2">#REF!</definedName>
    <definedName name="COPD_PREV_BOB">#REF!</definedName>
    <definedName name="CoreComm_Data" localSheetId="1">#REF!</definedName>
    <definedName name="CoreComm_Data" localSheetId="2">#REF!</definedName>
    <definedName name="CoreComm_Data">#REF!</definedName>
    <definedName name="correct" localSheetId="1" hidden="1">{#N/A,#N/A,FALSE,"Hlth_Comp";#N/A,#N/A,FALSE,"Current_Insured";#N/A,#N/A,FALSE,"Projected_Insured";#N/A,#N/A,FALSE,"CIGNA_Insured";#N/A,#N/A,FALSE,"CIGNA_MPP"}</definedName>
    <definedName name="correct" localSheetId="2" hidden="1">{#N/A,#N/A,FALSE,"Hlth_Comp";#N/A,#N/A,FALSE,"Current_Insured";#N/A,#N/A,FALSE,"Projected_Insured";#N/A,#N/A,FALSE,"CIGNA_Insured";#N/A,#N/A,FALSE,"CIGNA_MPP"}</definedName>
    <definedName name="correct" localSheetId="3" hidden="1">{#N/A,#N/A,FALSE,"Hlth_Comp";#N/A,#N/A,FALSE,"Current_Insured";#N/A,#N/A,FALSE,"Projected_Insured";#N/A,#N/A,FALSE,"CIGNA_Insured";#N/A,#N/A,FALSE,"CIGNA_MPP"}</definedName>
    <definedName name="correct" hidden="1">{#N/A,#N/A,FALSE,"Hlth_Comp";#N/A,#N/A,FALSE,"Current_Insured";#N/A,#N/A,FALSE,"Projected_Insured";#N/A,#N/A,FALSE,"CIGNA_Insured";#N/A,#N/A,FALSE,"CIGNA_MPP"}</definedName>
    <definedName name="COSMOS_ARP3___Trigger1_F___APT" localSheetId="1">#REF!</definedName>
    <definedName name="COSMOS_ARP3___Trigger1_F___APT" localSheetId="2">#REF!</definedName>
    <definedName name="COSMOS_ARP3___Trigger1_F___APT">#REF!</definedName>
    <definedName name="Cost_Center_06" localSheetId="1">#REF!</definedName>
    <definedName name="Cost_Center_06" localSheetId="2">#REF!</definedName>
    <definedName name="Cost_Center_06">#REF!</definedName>
    <definedName name="Cost_Sharing_Analysis_Dental_Range" localSheetId="5" hidden="1">#REF!</definedName>
    <definedName name="Cost_Sharing_Analysis_Dental_Range" localSheetId="1" hidden="1">#REF!</definedName>
    <definedName name="Cost_Sharing_Analysis_Dental_Range" localSheetId="2" hidden="1">#REF!</definedName>
    <definedName name="Cost_Sharing_Analysis_Dental_Range" localSheetId="3" hidden="1">#REF!</definedName>
    <definedName name="Cost_Sharing_Analysis_Dental_Range" hidden="1">#REF!</definedName>
    <definedName name="CostperCard">[35]ListboxPricing!$B$1493</definedName>
    <definedName name="CostperInstall" localSheetId="2">#REF!</definedName>
    <definedName name="CostperInstall">#REF!</definedName>
    <definedName name="CostperInstallGuar" localSheetId="2">#REF!</definedName>
    <definedName name="CostperInstallGuar">#REF!</definedName>
    <definedName name="CostperPkg">[35]ListboxPricing!$B$1495</definedName>
    <definedName name="Count_of_Claimants" localSheetId="1">#REF!</definedName>
    <definedName name="Count_of_Claimants" localSheetId="2">#REF!</definedName>
    <definedName name="Count_of_Claimants">#REF!</definedName>
    <definedName name="Count_of_Claims" localSheetId="1">#REF!</definedName>
    <definedName name="Count_of_Claims" localSheetId="2">#REF!</definedName>
    <definedName name="Count_of_Claims">#REF!</definedName>
    <definedName name="Counts_by_State" localSheetId="1">#REF!</definedName>
    <definedName name="Counts_by_State" localSheetId="2">#REF!</definedName>
    <definedName name="Counts_by_State">#REF!</definedName>
    <definedName name="CovDate" localSheetId="1">#REF!</definedName>
    <definedName name="CovDate">#REF!</definedName>
    <definedName name="Cover" localSheetId="1" hidden="1">#REF!</definedName>
    <definedName name="Cover" hidden="1">#REF!</definedName>
    <definedName name="Cover_Page_Range" localSheetId="2" hidden="1">'[30]Cover Page'!$A$3:$N$14</definedName>
    <definedName name="Cover_Page_Range" localSheetId="3" hidden="1">'[30]Cover Page'!$A$3:$N$14</definedName>
    <definedName name="Cover_Page_Range" hidden="1">'[32]Cover Page'!$A$3:$N$14</definedName>
    <definedName name="Cover_Page_Run_Macros_Range" localSheetId="2" hidden="1">'[30]Cover Page'!$B$1</definedName>
    <definedName name="Cover_Page_Run_Macros_Range" localSheetId="3" hidden="1">'[30]Cover Page'!$B$1</definedName>
    <definedName name="Cover_Page_Run_Macros_Range" hidden="1">'[32]Cover Page'!$B$1</definedName>
    <definedName name="coveragetype" localSheetId="2">'[23]Dropdown Formula '!#REF!</definedName>
    <definedName name="coveragetype" localSheetId="3">'[23]Dropdown Formula '!#REF!</definedName>
    <definedName name="coveragetype">'[24]Dropdown Formula '!#REF!</definedName>
    <definedName name="COVERED" localSheetId="1">#REF!</definedName>
    <definedName name="COVERED" localSheetId="2">#REF!</definedName>
    <definedName name="COVERED">#REF!</definedName>
    <definedName name="CoverPageBrokerName" localSheetId="2" hidden="1">'[30]Cover Page'!$A$17</definedName>
    <definedName name="CoverPageBrokerName" localSheetId="3" hidden="1">'[30]Cover Page'!$A$17</definedName>
    <definedName name="CoverPageBrokerName" hidden="1">'[32]Cover Page'!$A$17</definedName>
    <definedName name="CoverPageBrokerTagLine" localSheetId="2" hidden="1">'[30]Cover Page'!$A$18</definedName>
    <definedName name="CoverPageBrokerTagLine" localSheetId="3" hidden="1">'[30]Cover Page'!$A$18</definedName>
    <definedName name="CoverPageBrokerTagLine" hidden="1">'[32]Cover Page'!$A$18</definedName>
    <definedName name="CoverPageHome" localSheetId="2" hidden="1">'[30]Cover Page'!$A$1</definedName>
    <definedName name="CoverPageHome" localSheetId="3" hidden="1">'[30]Cover Page'!$A$1</definedName>
    <definedName name="CoverPageHome" hidden="1">'[32]Cover Page'!$A$1</definedName>
    <definedName name="CoverPageProduct" localSheetId="1" hidden="1">'[29]Cover Page'!$A$14</definedName>
    <definedName name="CoverPageProduct" localSheetId="2" hidden="1">'[30]Cover Page'!$A$14</definedName>
    <definedName name="CoverPageProduct" localSheetId="3" hidden="1">'[30]Cover Page'!$A$14</definedName>
    <definedName name="CoverPageProduct" hidden="1">'[40]Cover Page'!$A$14</definedName>
    <definedName name="CovNum" localSheetId="1">#REF!</definedName>
    <definedName name="CovNum" localSheetId="2">#REF!</definedName>
    <definedName name="CovNum">#REF!</definedName>
    <definedName name="covtype2" localSheetId="1">'[24]Dropdown Formula '!#REF!</definedName>
    <definedName name="covtype2" localSheetId="2">'[23]Dropdown Formula '!#REF!</definedName>
    <definedName name="covtype2" localSheetId="3">'[23]Dropdown Formula '!#REF!</definedName>
    <definedName name="covtype2">'[24]Dropdown Formula '!#REF!</definedName>
    <definedName name="CP_BOB_STATIC_DATA" localSheetId="2">#REF!</definedName>
    <definedName name="CP_BOB_STATIC_DATA">#REF!</definedName>
    <definedName name="CP_Card_Holders" localSheetId="2">#REF!</definedName>
    <definedName name="CP_Card_Holders">#REF!</definedName>
    <definedName name="CP_Chronic_Names" localSheetId="2">#REF!</definedName>
    <definedName name="CP_Chronic_Names">#REF!</definedName>
    <definedName name="CP_PREV_VALS">#REF!</definedName>
    <definedName name="cpadjamt">OFFSET([59]CPDATA!$T$2,0,0,COUNTA([59]CPDATA!$T$2:$T$65000),1)</definedName>
    <definedName name="cpadjdate">OFFSET([59]CPDATA!$S$2,0,0,COUNTA([59]CPDATA!$S$2:$S$65000),1)</definedName>
    <definedName name="cpadjsublo">OFFSET([59]CPDATA!$R$2,0,0,COUNTA([59]CPDATA!$R$2:$R$65000),1)</definedName>
    <definedName name="cpadminamt">OFFSET([59]CPDATA!$BL$2,0,0,COUNTA([59]CPDATA!$BL$2:$BL$65000),1)</definedName>
    <definedName name="cpadmindate">OFFSET([59]CPDATA!$BK$2,0,0,COUNTA([59]CPDATA!$BK$2:$BK$65000),1)</definedName>
    <definedName name="cpadminsublo">OFFSET([59]CPDATA!$BJ$2,0,0,COUNTA([59]CPDATA!$BJ$2:$BJ$65000),1)</definedName>
    <definedName name="cpclclaims">OFFSET([59]CPDATA!$M$2,0,0,COUNTA([59]CPDATA!$M$2:$M$65000),1)</definedName>
    <definedName name="cpclcnt">OFFSET([59]CPDATA!$L$2,0,0,COUNTA([59]CPDATA!$L$2:$L$65000),1)</definedName>
    <definedName name="cpcldate">OFFSET([59]CPDATA!$K$2,0,0,COUNTA([59]CPDATA!$K$2:$K$65000),1)</definedName>
    <definedName name="cpclsublo">OFFSET([59]CPDATA!$J$2,0,0,COUNTA([59]CPDATA!$J$2:$J$65000),1)</definedName>
    <definedName name="CPGapsInCare_Keyfinding1" localSheetId="2">#REF!</definedName>
    <definedName name="CPGapsInCare_Keyfinding1">#REF!</definedName>
    <definedName name="CPGapsInCare_Keyfinding2" localSheetId="2">#REF!</definedName>
    <definedName name="CPGapsInCare_Keyfinding2">#REF!</definedName>
    <definedName name="CPGapsInCare_Keyfinding3" localSheetId="2">#REF!</definedName>
    <definedName name="CPGapsInCare_Keyfinding3">#REF!</definedName>
    <definedName name="CPII" localSheetId="1">#REF!</definedName>
    <definedName name="CPII">#REF!</definedName>
    <definedName name="cppremamt">OFFSET([59]CPDATA!$BF$2,0,0,COUNTA([59]CPDATA!$BF$2:$BF$65000),1)</definedName>
    <definedName name="cppremdate">OFFSET([59]CPDATA!$BE$2,0,0,COUNTA([59]CPDATA!$BE$2:$BE$65000),1)</definedName>
    <definedName name="cppremsublo">OFFSET([59]CPDATA!$BD$2,0,0,COUNTA([59]CPDATA!$BD$2:$BD$65000),1)</definedName>
    <definedName name="cprate1cnt">OFFSET([59]CPDATA!$AB$2,0,0,COUNTA([59]CPDATA!$AB$2:$AB$65000),1)</definedName>
    <definedName name="cprate1date">OFFSET([59]CPDATA!$AA$2,0,0,COUNTA([59]CPDATA!$AA$2:$AA$65000),1)</definedName>
    <definedName name="cprate1sublo">OFFSET([59]CPDATA!$Z$2,0,0,COUNTA([59]CPDATA!$Z$2:$Z$65000),1)</definedName>
    <definedName name="cprate2cnt">OFFSET([59]CPDATA!$AH$2,0,0,COUNTA([59]CPDATA!$AH$2:$AH$65000),1)</definedName>
    <definedName name="cprate2date">OFFSET([59]CPDATA!$AG$2,0,0,COUNTA([59]CPDATA!$AG$2:$AG$65000),1)</definedName>
    <definedName name="cprate2sublo">OFFSET([59]CPDATA!$AF$2,0,0,COUNTA([59]CPDATA!$AF$2:$AF$65000),1)</definedName>
    <definedName name="cprate3cnt">OFFSET([59]CPDATA!$AN$2,0,0,COUNTA([59]CPDATA!$AN$2:$AN$65000),1)</definedName>
    <definedName name="cprate3date">OFFSET([59]CPDATA!$AM$2,0,0,COUNTA([59]CPDATA!$AM$2:$AM$65000),1)</definedName>
    <definedName name="cprate3sublo">OFFSET([59]CPDATA!$AL$2,0,0,COUNTA([59]CPDATA!$AL$2:$AL$65000),1)</definedName>
    <definedName name="cprate5cnt">OFFSET([59]CPDATA!$AT$2,0,0,COUNTA([59]CPDATA!$AT$2:$AT$65000),1)</definedName>
    <definedName name="cprate5date">OFFSET([59]CPDATA!$AS$2,0,0,COUNTA([59]CPDATA!$AS$2:$AS$65000),1)</definedName>
    <definedName name="cprate5sublo">OFFSET([59]CPDATA!$AR$2,0,0,COUNTA([59]CPDATA!$AR$2:$AR$65000),1)</definedName>
    <definedName name="cprate6cnt">OFFSET([59]CPDATA!$AZ$2,0,0,COUNTA([59]CPDATA!$AZ$2:$AZ$65000),1)</definedName>
    <definedName name="cprate6date">OFFSET([59]CPDATA!$AY$2,0,0,COUNTA([59]CPDATA!$AY$2:$AY$65000),1)</definedName>
    <definedName name="cprate6sublo">OFFSET([59]CPDATA!$AX$2,0,0,COUNTA([59]CPDATA!$AX$2:$AX$65000),1)</definedName>
    <definedName name="CPT" localSheetId="1">#REF!</definedName>
    <definedName name="CPT" localSheetId="2">#REF!</definedName>
    <definedName name="CPT">#REF!</definedName>
    <definedName name="crap" localSheetId="1"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crap" localSheetId="2"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crap" localSheetId="3"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crap"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Cred_Table" localSheetId="1">#REF!</definedName>
    <definedName name="Cred_Table" localSheetId="2">#REF!</definedName>
    <definedName name="Cred_Table">#REF!</definedName>
    <definedName name="CredTable" localSheetId="1">#REF!</definedName>
    <definedName name="CredTable" localSheetId="2">#REF!</definedName>
    <definedName name="CredTable">#REF!</definedName>
    <definedName name="_xlnm.Criteria" localSheetId="1">[60]EXTEND.XLS!#REF!</definedName>
    <definedName name="_xlnm.Criteria" localSheetId="2">[61]EXTEND.XLS!#REF!</definedName>
    <definedName name="_xlnm.Criteria" localSheetId="3">[61]EXTEND.XLS!#REF!</definedName>
    <definedName name="_xlnm.Criteria">[60]EXTEND.XLS!#REF!</definedName>
    <definedName name="Criteria_MI" localSheetId="1">#REF!</definedName>
    <definedName name="Criteria_MI" localSheetId="2">#REF!</definedName>
    <definedName name="Criteria_MI">#REF!</definedName>
    <definedName name="Crohn_PerM" localSheetId="2">#REF!</definedName>
    <definedName name="Crohn_PerM">#REF!</definedName>
    <definedName name="crohns_annualawp" localSheetId="2">#REF!</definedName>
    <definedName name="crohns_annualawp">#REF!</definedName>
    <definedName name="crohns_managed">#REF!</definedName>
    <definedName name="crohns_netsavings">#REF!</definedName>
    <definedName name="crohns_pctsavings">#REF!</definedName>
    <definedName name="crohns_pcttreat">#REF!</definedName>
    <definedName name="Crohns_PerM">#REF!</definedName>
    <definedName name="crohns_unmanaged">#REF!</definedName>
    <definedName name="CrohnsConc">[41]DATA!$F$45</definedName>
    <definedName name="CrohnsPros">[41]DATA!$D$45</definedName>
    <definedName name="CTab_0303" localSheetId="1">#REF!</definedName>
    <definedName name="CTab_0303" localSheetId="2">#REF!</definedName>
    <definedName name="CTab_0303">#REF!</definedName>
    <definedName name="ctcat1">OFFSET([59]CTDATA!$H$5,0,0,COUNTA([59]CTDATA!$H$5:$H$65000),1)</definedName>
    <definedName name="ctcat2">OFFSET([59]CTDATA!$I$5,0,0,COUNTA([59]CTDATA!$I$5:$I$65000),1)</definedName>
    <definedName name="ctcat3">OFFSET([59]CTDATA!$J$5,0,0,COUNTA([59]CTDATA!$J$5:$J$65000),1)</definedName>
    <definedName name="ctcat4">OFFSET([59]CTDATA!$K$5,0,0,COUNTA([59]CTDATA!$K$5:$K$65000),1)</definedName>
    <definedName name="ctdate">OFFSET([59]CTDATA!$F$5,0,0,COUNTA([59]CTDATA!$F$5:$F$65000),1)</definedName>
    <definedName name="ctdays">OFFSET([59]CTDATA!$G$5,0,0,COUNTA([59]CTDATA!$G$5:$G$65000),1)</definedName>
    <definedName name="CTS_OWNER_AI" localSheetId="2">#REF!</definedName>
    <definedName name="CTS_OWNER_AI">#REF!</definedName>
    <definedName name="ctsublo">OFFSET([59]CTDATA!$E$5,0,0,COUNTA([59]CTDATA!$E$5:$E$65000),1)</definedName>
    <definedName name="curr_yyyymmdd_incurred_end_date" localSheetId="1" hidden="1">'[29]ePSM Header Data Page'!$D$22</definedName>
    <definedName name="curr_yyyymmdd_incurred_end_date" localSheetId="2" hidden="1">'[30]ePSM Header Data Page'!$D$22</definedName>
    <definedName name="curr_yyyymmdd_incurred_end_date" localSheetId="3" hidden="1">'[30]ePSM Header Data Page'!$D$22</definedName>
    <definedName name="curr_yyyymmdd_incurred_end_date" hidden="1">'[40]ePSM Header Data Page'!$D$22</definedName>
    <definedName name="curr_yyyymmdd_processed_end_date" localSheetId="1" hidden="1">'[29]ePSM Header Data Page'!$D$23</definedName>
    <definedName name="curr_yyyymmdd_processed_end_date" localSheetId="2" hidden="1">'[30]ePSM Header Data Page'!$D$23</definedName>
    <definedName name="curr_yyyymmdd_processed_end_date" localSheetId="3" hidden="1">'[30]ePSM Header Data Page'!$D$23</definedName>
    <definedName name="curr_yyyymmdd_processed_end_date" hidden="1">'[40]ePSM Header Data Page'!$D$23</definedName>
    <definedName name="Current_Cat_End_Row_Number" localSheetId="2" hidden="1">#REF!</definedName>
    <definedName name="Current_Cat_End_Row_Number" localSheetId="3" hidden="1">#REF!</definedName>
    <definedName name="Current_Cat_End_Row_Number" hidden="1">'[32]Med Cat - Prior page'!$A$38</definedName>
    <definedName name="Current_Census" localSheetId="1">#REF!</definedName>
    <definedName name="Current_Census" localSheetId="2">#REF!</definedName>
    <definedName name="Current_Census">#REF!</definedName>
    <definedName name="Current_Claims_Above_50K_Check" localSheetId="2" hidden="1">#REF!</definedName>
    <definedName name="Current_Claims_Above_50K_Check" localSheetId="3" hidden="1">#REF!</definedName>
    <definedName name="Current_Claims_Above_50K_Check" hidden="1">'[32]Med Cat - Curr page'!$C$9</definedName>
    <definedName name="Current_Network_Discount_Savings" localSheetId="1" hidden="1">#REF!</definedName>
    <definedName name="Current_Network_Discount_Savings" localSheetId="2" hidden="1">#REF!</definedName>
    <definedName name="Current_Network_Discount_Savings" hidden="1">#REF!</definedName>
    <definedName name="CurrentClaimsDate">'[27]Utilization (Internal)'!$A$4</definedName>
    <definedName name="CurrPeriod" localSheetId="2">#REF!</definedName>
    <definedName name="CurrPeriod">#REF!</definedName>
    <definedName name="CurrRSVmgt" localSheetId="2">[62]DATA!#REF!</definedName>
    <definedName name="CurrRSVmgt">[62]DATA!#REF!</definedName>
    <definedName name="Cust_Spec_Ntwk_Exp_PPO_Max_Net_Avg_Sub_Charges" localSheetId="5" hidden="1">#REF!</definedName>
    <definedName name="Cust_Spec_Ntwk_Exp_PPO_Max_Net_Avg_Sub_Charges" localSheetId="1" hidden="1">#REF!</definedName>
    <definedName name="Cust_Spec_Ntwk_Exp_PPO_Max_Net_Avg_Sub_Charges" localSheetId="2" hidden="1">#REF!</definedName>
    <definedName name="Cust_Spec_Ntwk_Exp_PPO_Max_Net_Avg_Sub_Charges" hidden="1">#REF!</definedName>
    <definedName name="Cust_Spec_Ntwk_Exp_PPO_Max_Sav_Neg_Arrang" localSheetId="5" hidden="1">#REF!</definedName>
    <definedName name="Cust_Spec_Ntwk_Exp_PPO_Max_Sav_Neg_Arrang" localSheetId="1" hidden="1">#REF!</definedName>
    <definedName name="Cust_Spec_Ntwk_Exp_PPO_Max_Sav_Neg_Arrang" localSheetId="2" hidden="1">#REF!</definedName>
    <definedName name="Cust_Spec_Ntwk_Exp_PPO_Max_Sav_Neg_Arrang" hidden="1">#REF!</definedName>
    <definedName name="Cust_Spec_Ntwk_Exp_PPO_Net_Avg_Sub_Charges" localSheetId="5" hidden="1">#REF!</definedName>
    <definedName name="Cust_Spec_Ntwk_Exp_PPO_Net_Avg_Sub_Charges" localSheetId="1" hidden="1">#REF!</definedName>
    <definedName name="Cust_Spec_Ntwk_Exp_PPO_Net_Avg_Sub_Charges" localSheetId="2" hidden="1">#REF!</definedName>
    <definedName name="Cust_Spec_Ntwk_Exp_PPO_Net_Avg_Sub_Charges" hidden="1">#REF!</definedName>
    <definedName name="Cust_Spec_Ntwk_Exp_PPO_Sav_Neg_Arrang" localSheetId="5" hidden="1">#REF!</definedName>
    <definedName name="Cust_Spec_Ntwk_Exp_PPO_Sav_Neg_Arrang" localSheetId="1" hidden="1">#REF!</definedName>
    <definedName name="Cust_Spec_Ntwk_Exp_PPO_Sav_Neg_Arrang" hidden="1">#REF!</definedName>
    <definedName name="CustNotifyAHF">'[27]Customer Notifications FI'!$23:$31,'[27]Customer Notifications FI'!$67:$72</definedName>
    <definedName name="CustNotifyAZ">'[27]Customer Notifications FI'!$93:$94,'[27]Customer Notifications FI'!$97:$98</definedName>
    <definedName name="CustNotifyAZPPO">'[27]Customer Notifications FI'!$19:$22</definedName>
    <definedName name="CustNotifyAZQPOS">'[27]Customer Notifications FI'!$19:$22</definedName>
    <definedName name="CustNotifyCT">'[27]Customer Notifications FI'!$99:$102,'[27]Customer Notifications FI'!$76:$78</definedName>
    <definedName name="CustNotifyDE">'[27]Customer Notifications FI'!$72:$84</definedName>
    <definedName name="CustNotifyFL">'[27]Customer Notifications FI'!$124:$124</definedName>
    <definedName name="CustNotifyFLPPO">'[27]Customer Notifications FI'!$19:$22</definedName>
    <definedName name="CustNotifyFLQPOS">'[27]Customer Notifications FI'!$19:$22</definedName>
    <definedName name="CustNotifyGAPPO">'[27]Customer Notifications FI'!$19:$22</definedName>
    <definedName name="CustNotifyGAQPOS">'[27]Customer Notifications FI'!$19:$22</definedName>
    <definedName name="CustNotifyMA">'[27]Customer Notifications FI'!$93:$96</definedName>
    <definedName name="CustNotifyMIQPOS">'[27]Customer Notifications FI'!$44:$48</definedName>
    <definedName name="CustNotifyNVPPO">'[27]Customer Notifications FI'!$19:$22</definedName>
    <definedName name="CustNotifyNVQPOS">'[27]Customer Notifications FI'!$19:$22</definedName>
    <definedName name="CustNotifyNY">'[27]Customer Notifications FI'!$104:$105,'[27]Customer Notifications FI'!$108:$121,'[27]Customer Notifications FI'!$72:$74,'[27]Customer Notifications FI'!$75:$75,'[27]Customer Notifications FI'!$85:$91</definedName>
    <definedName name="CustNotifyNYPPO">'[27]Customer Notifications FI'!$104:$107</definedName>
    <definedName name="CustNotifyOKPPO">'[27]Customer Notifications FI'!$19:$22</definedName>
    <definedName name="CustNotifyOKQPOS">'[27]Customer Notifications FI'!$19:$22</definedName>
    <definedName name="CustNotifyPPO">'[27]Customer Notifications FI'!$59:$62</definedName>
    <definedName name="CustNotifyQPOS">'[27]Customer Notifications FI'!$65:$66</definedName>
    <definedName name="CustNotifyTXHMO" localSheetId="1">'[27]Customer Notifications FI'!$99:$100,'[27]Customer Notifications FI'!#REF!</definedName>
    <definedName name="CustNotifyTXHMO" localSheetId="2">'[27]Customer Notifications FI'!$99:$100,'[27]Customer Notifications FI'!#REF!</definedName>
    <definedName name="CustNotifyTXHMO">'[27]Customer Notifications FI'!$99:$100,'[27]Customer Notifications FI'!#REF!</definedName>
    <definedName name="CustNotifyTXPPO">'[27]Customer Notifications FI'!$19:$22</definedName>
    <definedName name="CustNotifyTXQPOS">'[27]Customer Notifications FI'!$19:$22</definedName>
    <definedName name="CustNotifyUT">'[27]Customer Notifications FI'!$117:$118,'[27]Customer Notifications FI'!$122:$123</definedName>
    <definedName name="CustNotifyWA">'[27]Customer Notifications FI'!$44:$45,'[27]Customer Notifications FI'!$49:$53,'[27]Customer Notifications FI'!$80:$82</definedName>
    <definedName name="Customer_name" localSheetId="1">#REF!</definedName>
    <definedName name="Customer_name" localSheetId="2">#REF!</definedName>
    <definedName name="Customer_name">#REF!</definedName>
    <definedName name="Customer_Response_Center_for_Claim_Inquiries" localSheetId="1">'[24]Dropdown Formula '!#REF!</definedName>
    <definedName name="Customer_Response_Center_for_Claim_Inquiries" localSheetId="2">'[23]Dropdown Formula '!#REF!</definedName>
    <definedName name="Customer_Response_Center_for_Claim_Inquiries" localSheetId="3">'[23]Dropdown Formula '!#REF!</definedName>
    <definedName name="Customer_Response_Center_for_Claim_Inquiries">'[24]Dropdown Formula '!#REF!</definedName>
    <definedName name="cxcz" localSheetId="1" hidden="1">{#N/A,#N/A,FALSE,"98-99 Recap";#N/A,#N/A,FALSE,"Exec Summary"}</definedName>
    <definedName name="cxcz" localSheetId="2" hidden="1">{#N/A,#N/A,FALSE,"98-99 Recap";#N/A,#N/A,FALSE,"Exec Summary"}</definedName>
    <definedName name="cxcz" localSheetId="3" hidden="1">{#N/A,#N/A,FALSE,"98-99 Recap";#N/A,#N/A,FALSE,"Exec Summary"}</definedName>
    <definedName name="cxcz" hidden="1">{#N/A,#N/A,FALSE,"98-99 Recap";#N/A,#N/A,FALSE,"Exec Summary"}</definedName>
    <definedName name="CysticConc">#REF!</definedName>
    <definedName name="CysticPros">#REF!</definedName>
    <definedName name="d" localSheetId="1" hidden="1">{#N/A,#N/A,FALSE,"Paid Claims";#N/A,#N/A,FALSE,"Cumulative Paid Claims";#N/A,#N/A,FALSE,"Completion Ratios";#N/A,#N/A,FALSE,"Claim Reserve Analysis";#N/A,#N/A,FALSE,"Paid Claims % of Est Inc";#N/A,#N/A,FALSE,"Trends in Pure Premium";#N/A,#N/A,FALSE,"Trends in Paid Claims";#N/A,#N/A,FALSE,"Reserve Analysis"}</definedName>
    <definedName name="d" localSheetId="2" hidden="1">{#N/A,#N/A,FALSE,"Paid Claims";#N/A,#N/A,FALSE,"Cumulative Paid Claims";#N/A,#N/A,FALSE,"Completion Ratios";#N/A,#N/A,FALSE,"Claim Reserve Analysis";#N/A,#N/A,FALSE,"Paid Claims % of Est Inc";#N/A,#N/A,FALSE,"Trends in Pure Premium";#N/A,#N/A,FALSE,"Trends in Paid Claims";#N/A,#N/A,FALSE,"Reserve Analysis"}</definedName>
    <definedName name="d" localSheetId="3" hidden="1">{#N/A,#N/A,FALSE,"Paid Claims";#N/A,#N/A,FALSE,"Cumulative Paid Claims";#N/A,#N/A,FALSE,"Completion Ratios";#N/A,#N/A,FALSE,"Claim Reserve Analysis";#N/A,#N/A,FALSE,"Paid Claims % of Est Inc";#N/A,#N/A,FALSE,"Trends in Pure Premium";#N/A,#N/A,FALSE,"Trends in Paid Claims";#N/A,#N/A,FALSE,"Reserve Analysis"}</definedName>
    <definedName name="d" hidden="1">{#N/A,#N/A,FALSE,"Paid Claims";#N/A,#N/A,FALSE,"Cumulative Paid Claims";#N/A,#N/A,FALSE,"Completion Ratios";#N/A,#N/A,FALSE,"Claim Reserve Analysis";#N/A,#N/A,FALSE,"Paid Claims % of Est Inc";#N/A,#N/A,FALSE,"Trends in Pure Premium";#N/A,#N/A,FALSE,"Trends in Paid Claims";#N/A,#N/A,FALSE,"Reserve Analysis"}</definedName>
    <definedName name="DA_Accumulator_Range" localSheetId="5" hidden="1">'[40]Data Availability page'!#REF!</definedName>
    <definedName name="DA_Accumulator_Range" localSheetId="1" hidden="1">'[29]Data Availability page'!#REF!</definedName>
    <definedName name="DA_Accumulator_Range" localSheetId="2" hidden="1">'[30]Data Availability page'!#REF!</definedName>
    <definedName name="DA_Accumulator_Range" localSheetId="3" hidden="1">'[30]Data Availability page'!#REF!</definedName>
    <definedName name="DA_Accumulator_Range" hidden="1">'[40]Data Availability page'!#REF!</definedName>
    <definedName name="DA_Capitation_Range" localSheetId="2" hidden="1">'[30]Data Availability page'!#REF!</definedName>
    <definedName name="DA_Capitation_Range" localSheetId="3" hidden="1">'[30]Data Availability page'!#REF!</definedName>
    <definedName name="DA_Capitation_Range" hidden="1">'[32]Data Availability page'!$A$18:$IV$22</definedName>
    <definedName name="DA_Dental_Range" localSheetId="5" hidden="1">'[40]Data Availability page'!#REF!</definedName>
    <definedName name="DA_Dental_Range" localSheetId="1" hidden="1">'[29]Data Availability page'!#REF!</definedName>
    <definedName name="DA_Dental_Range" localSheetId="2" hidden="1">'[30]Data Availability page'!#REF!</definedName>
    <definedName name="DA_Dental_Range" localSheetId="3" hidden="1">'[30]Data Availability page'!#REF!</definedName>
    <definedName name="DA_Dental_Range" hidden="1">'[40]Data Availability page'!#REF!</definedName>
    <definedName name="DA_Medical_Range" localSheetId="2" hidden="1">'[30]Data Availability page'!#REF!</definedName>
    <definedName name="DA_Medical_Range" localSheetId="3" hidden="1">'[30]Data Availability page'!#REF!</definedName>
    <definedName name="DA_Medical_Range" hidden="1">'[32]Data Availability page'!$A$8:$IV$22</definedName>
    <definedName name="DA_Off_Page_Range" localSheetId="1" hidden="1">'[36]Data Availability page'!$I$1:$P$65536</definedName>
    <definedName name="DA_Off_Page_Range" localSheetId="2" hidden="1">'[36]Data Availability page'!$I$1:$P$65536</definedName>
    <definedName name="DA_Off_Page_Range" localSheetId="3" hidden="1">'[36]Data Availability page'!$I$1:$P$65536</definedName>
    <definedName name="DA_Off_Page_Range" hidden="1">'[37]Data Availability page'!$I$1:$P$65536</definedName>
    <definedName name="DA_Page_P4P" localSheetId="1" hidden="1">'[63]Data Availability page'!#REF!</definedName>
    <definedName name="DA_Page_P4P" localSheetId="2" hidden="1">'[63]Data Availability page'!#REF!</definedName>
    <definedName name="DA_Page_P4P" localSheetId="3" hidden="1">'[63]Data Availability page'!#REF!</definedName>
    <definedName name="DA_Page_P4P" hidden="1">'[64]Data Availability page'!#REF!</definedName>
    <definedName name="DA_Prior_Range" localSheetId="1" hidden="1">'[36]Data Availability page'!$E$6:$F$37</definedName>
    <definedName name="DA_Prior_Range" localSheetId="2" hidden="1">'[36]Data Availability page'!$E$6:$F$37</definedName>
    <definedName name="DA_Prior_Range" localSheetId="3" hidden="1">'[36]Data Availability page'!$E$6:$F$37</definedName>
    <definedName name="DA_Prior_Range" hidden="1">'[37]Data Availability page'!$E$6:$F$37</definedName>
    <definedName name="DA_RX_Range" localSheetId="2" hidden="1">'[30]Data Availability page'!$A$8:$IV$14</definedName>
    <definedName name="DA_RX_Range" localSheetId="3" hidden="1">'[30]Data Availability page'!$A$8:$IV$14</definedName>
    <definedName name="DA_RX_Range" hidden="1">'[32]Data Availability page'!$A$22:$IV$31</definedName>
    <definedName name="DATA_01" localSheetId="1" hidden="1">#REF!</definedName>
    <definedName name="DATA_01" localSheetId="2" hidden="1">#REF!</definedName>
    <definedName name="DATA_01" hidden="1">#REF!</definedName>
    <definedName name="DATA_02" localSheetId="1" hidden="1">#REF!</definedName>
    <definedName name="DATA_02" localSheetId="2" hidden="1">#REF!</definedName>
    <definedName name="DATA_02" hidden="1">#REF!</definedName>
    <definedName name="DATA_03" localSheetId="1" hidden="1">#REF!</definedName>
    <definedName name="DATA_03" localSheetId="2" hidden="1">#REF!</definedName>
    <definedName name="DATA_03" hidden="1">#REF!</definedName>
    <definedName name="DATA_04" localSheetId="1" hidden="1">#REF!</definedName>
    <definedName name="DATA_04" hidden="1">#REF!</definedName>
    <definedName name="DATA_05" localSheetId="1" hidden="1">#REF!</definedName>
    <definedName name="DATA_05" hidden="1">#REF!</definedName>
    <definedName name="DATA_06" localSheetId="1" hidden="1">#REF!</definedName>
    <definedName name="DATA_06" hidden="1">#REF!</definedName>
    <definedName name="DATA_07" localSheetId="1" hidden="1">#REF!</definedName>
    <definedName name="DATA_07" hidden="1">#REF!</definedName>
    <definedName name="DATA_08" localSheetId="1" hidden="1">#REF!</definedName>
    <definedName name="DATA_08" hidden="1">#REF!</definedName>
    <definedName name="Data_Availability_Summary_Home" localSheetId="2" hidden="1">'[30]Data Availability page'!$A$1</definedName>
    <definedName name="Data_Availability_Summary_Home" localSheetId="3" hidden="1">'[30]Data Availability page'!$A$1</definedName>
    <definedName name="Data_Availability_Summary_Home" hidden="1">'[32]Data Availability page'!$A$1</definedName>
    <definedName name="Data_Availability_Summary_Range" localSheetId="2" hidden="1">'[30]Data Availability page'!$A$1:$G$15</definedName>
    <definedName name="Data_Availability_Summary_Range" localSheetId="3" hidden="1">'[30]Data Availability page'!$A$1:$G$15</definedName>
    <definedName name="Data_Availability_Summary_Range" hidden="1">'[32]Data Availability page'!$A$1:$G$32</definedName>
    <definedName name="Data1" localSheetId="2">#REF!</definedName>
    <definedName name="Data1">#REF!</definedName>
    <definedName name="Data2" localSheetId="2">#REF!</definedName>
    <definedName name="Data2">#REF!</definedName>
    <definedName name="Data3" localSheetId="2">#REF!</definedName>
    <definedName name="Data3">#REF!</definedName>
    <definedName name="data8" localSheetId="1">#REF!</definedName>
    <definedName name="data8">#REF!</definedName>
    <definedName name="_xlnm.Database" localSheetId="1">#REF!</definedName>
    <definedName name="_xlnm.Database">#REF!</definedName>
    <definedName name="Database_MI" localSheetId="1">#REF!</definedName>
    <definedName name="Database_MI">#REF!</definedName>
    <definedName name="DATAcCen" localSheetId="1">#REF!</definedName>
    <definedName name="DATAcCen">#REF!</definedName>
    <definedName name="DataOrigin" localSheetId="1" hidden="1">'[65]HP Detail'!#REF!</definedName>
    <definedName name="DataOrigin" localSheetId="2" hidden="1">'[28]HP Detail'!#REF!</definedName>
    <definedName name="DataOrigin" localSheetId="3" hidden="1">'[28]HP Detail'!#REF!</definedName>
    <definedName name="DataOrigin" hidden="1">'[66]HP Detail'!#REF!</definedName>
    <definedName name="dataTop" localSheetId="1">#REF!</definedName>
    <definedName name="dataTop" localSheetId="2">#REF!</definedName>
    <definedName name="dataTop">#REF!</definedName>
    <definedName name="Date_Claim_Submission_Rcvd" localSheetId="1">#REF!</definedName>
    <definedName name="Date_Claim_Submission_Rcvd" localSheetId="2">#REF!</definedName>
    <definedName name="Date_Claim_Submission_Rcvd">#REF!</definedName>
    <definedName name="Date_Processed" localSheetId="1">#REF!</definedName>
    <definedName name="Date_Processed" localSheetId="2">#REF!</definedName>
    <definedName name="Date_Processed">#REF!</definedName>
    <definedName name="Days">#REF!</definedName>
    <definedName name="DD_ER_VISITS_FOOTNOTE" localSheetId="1" hidden="1">#REF!</definedName>
    <definedName name="DD_ER_VISITS_FOOTNOTE" hidden="1">#REF!</definedName>
    <definedName name="dd_prov_net_footnote" localSheetId="1" hidden="1">#REF!</definedName>
    <definedName name="dd_prov_net_footnote" hidden="1">#REF!</definedName>
    <definedName name="ddddddddd">#REF!</definedName>
    <definedName name="ded" localSheetId="1">#REF!</definedName>
    <definedName name="ded">#REF!</definedName>
    <definedName name="def" localSheetId="1" hidden="1">{#N/A,#N/A,FALSE,"Medical Ratio"}</definedName>
    <definedName name="def" localSheetId="2" hidden="1">{#N/A,#N/A,FALSE,"Medical Ratio"}</definedName>
    <definedName name="def" localSheetId="3" hidden="1">{#N/A,#N/A,FALSE,"Medical Ratio"}</definedName>
    <definedName name="def" hidden="1">{#N/A,#N/A,FALSE,"Paid Claims";#N/A,#N/A,FALSE,"Cumulative Paid Claims";#N/A,#N/A,FALSE,"Completion Ratios";#N/A,#N/A,FALSE,"Claim Reserve Analysis";#N/A,#N/A,FALSE,"Paid Claims % of Est Inc";#N/A,#N/A,FALSE,"Trends in Pure Premium";#N/A,#N/A,FALSE,"Trends in Paid Claims";#N/A,#N/A,FALSE,"Reserve Analysis"}</definedName>
    <definedName name="Demographics_Dental_Range" localSheetId="5" hidden="1">#REF!</definedName>
    <definedName name="Demographics_Dental_Range" localSheetId="1" hidden="1">#REF!</definedName>
    <definedName name="Demographics_Dental_Range" localSheetId="2" hidden="1">#REF!</definedName>
    <definedName name="Demographics_Dental_Range" localSheetId="3" hidden="1">#REF!</definedName>
    <definedName name="Demographics_Dental_Range" hidden="1">#REF!</definedName>
    <definedName name="Demographics_FI_Community_Graph_range" localSheetId="2" hidden="1">#REF!</definedName>
    <definedName name="Demographics_FI_Community_Graph_range" localSheetId="3" hidden="1">#REF!</definedName>
    <definedName name="Demographics_FI_Community_Graph_range" hidden="1">'[32]ePSM Medical Graph Page'!$F$83:$H$92</definedName>
    <definedName name="Demographics_FI_Community_Medicare_cust_age_gen_Graph_range" localSheetId="2" hidden="1">#REF!</definedName>
    <definedName name="Demographics_FI_Community_Medicare_cust_age_gen_Graph_range" hidden="1">#REF!</definedName>
    <definedName name="Demographics_FI_Community_Medicare_Graph_range" localSheetId="2" hidden="1">#REF!</definedName>
    <definedName name="Demographics_FI_Community_Medicare_Graph_range" hidden="1">#REF!</definedName>
    <definedName name="Demographics_FI_Community_Medicare_Graph_range_cust_age_gender_curr_prior_comparison" localSheetId="2" hidden="1">#REF!</definedName>
    <definedName name="Demographics_FI_Community_Medicare_Graph_range_cust_age_gender_curr_prior_comparison" hidden="1">#REF!</definedName>
    <definedName name="Demographics_Medical_Range" localSheetId="1" hidden="1">#REF!</definedName>
    <definedName name="Demographics_Medical_Range" localSheetId="2" hidden="1">#REF!</definedName>
    <definedName name="Demographics_Medical_Range" localSheetId="3" hidden="1">#REF!</definedName>
    <definedName name="Demographics_Medical_Range" hidden="1">#REF!</definedName>
    <definedName name="DENT_GOE" localSheetId="1">#REF!</definedName>
    <definedName name="DENT_GOE">#REF!</definedName>
    <definedName name="dent_net_avg_sub_charges_ppo_aetna_dons_ntwk_curr" hidden="1">#REF!</definedName>
    <definedName name="dent_net_avg_sub_charges_ppo_aetna_extend_ntwk_curr" hidden="1">#REF!</definedName>
    <definedName name="dent_net_avg_sub_charges_ppo_aetna_ppo_II_ntwk_curr" hidden="1">#REF!</definedName>
    <definedName name="dent_net_avg_sub_charges_ppo_aetna_ppo_ntwk_curr" hidden="1">#REF!</definedName>
    <definedName name="dent_net_avg_sub_charges_ppo_aetna_spec_ntwk_curr" hidden="1">#REF!</definedName>
    <definedName name="dent_net_avg_sub_charges_ppo_cust_spec_ntwk_curr" hidden="1">#REF!</definedName>
    <definedName name="dent_net_avg_sub_charges_ppo_max_aetna_dons_ntwk_curr" hidden="1">#REF!</definedName>
    <definedName name="dent_net_avg_sub_charges_ppo_max_aetna_extend_ntwk_curr" hidden="1">#REF!</definedName>
    <definedName name="dent_net_avg_sub_charges_ppo_max_aetna_ppo_II_ntwk_curr" hidden="1">#REF!</definedName>
    <definedName name="dent_net_avg_sub_charges_ppo_max_aetna_ppo_ntwk_curr" hidden="1">#REF!</definedName>
    <definedName name="dent_net_avg_sub_charges_ppo_max_aetna_spec_ntwk_curr" hidden="1">#REF!</definedName>
    <definedName name="dent_net_avg_sub_charges_ppo_max_cust_spec_ntwk_curr" hidden="1">#REF!</definedName>
    <definedName name="dent_net_avg_sub_charges_ppo_max_out_ntwk_curr" hidden="1">#REF!</definedName>
    <definedName name="dent_net_avg_sub_charges_ppo_out_ntwk_curr" hidden="1">#REF!</definedName>
    <definedName name="dent_sav_frm_negot_arrangements_ppo_aetna_dons_ntwk_curr" hidden="1">#REF!</definedName>
    <definedName name="dent_sav_frm_negot_arrangements_ppo_aetna_extend_ntwk_curr" hidden="1">#REF!</definedName>
    <definedName name="dent_sav_frm_negot_arrangements_ppo_aetna_ppo_II_ntwk_curr" hidden="1">#REF!</definedName>
    <definedName name="dent_sav_frm_negot_arrangements_ppo_aetna_ppo_ntwk_curr" hidden="1">#REF!</definedName>
    <definedName name="dent_sav_frm_negot_arrangements_ppo_aetna_spec_ntwk_curr" hidden="1">#REF!</definedName>
    <definedName name="dent_sav_frm_negot_arrangements_ppo_cust_spec_ntwk_curr" hidden="1">#REF!</definedName>
    <definedName name="dent_sav_frm_negot_arrangements_ppo_max_aetna_dons_ntwk_curr" hidden="1">#REF!</definedName>
    <definedName name="dent_sav_frm_negot_arrangements_ppo_max_aetna_extend_ntwk_curr" hidden="1">#REF!</definedName>
    <definedName name="dent_sav_frm_negot_arrangements_ppo_max_aetna_ppo_II_ntwk_curr" hidden="1">#REF!</definedName>
    <definedName name="dent_sav_frm_negot_arrangements_ppo_max_aetna_ppo_ntwk_curr" hidden="1">#REF!</definedName>
    <definedName name="dent_sav_frm_negot_arrangements_ppo_max_aetna_spec_ntwk_curr" hidden="1">#REF!</definedName>
    <definedName name="dent_sav_frm_negot_arrangements_ppo_max_cust_spec_ntwk_curr" hidden="1">#REF!</definedName>
    <definedName name="dent_sav_frm_negot_arrangements_ppo_max_out_ntwk_curr" hidden="1">#REF!</definedName>
    <definedName name="dent_sav_frm_negot_arrangements_ppo_out_ntwk_curr" hidden="1">#REF!</definedName>
    <definedName name="dent_tot_services_aetna_dons_ntwk_curr" hidden="1">#REF!</definedName>
    <definedName name="dent_tot_services_aetna_extend_ntwk_curr" hidden="1">#REF!</definedName>
    <definedName name="dent_tot_services_aetna_ppo_II_ntwk_curr" hidden="1">#REF!</definedName>
    <definedName name="dent_tot_services_aetna_ppo_ntwk_curr" hidden="1">#REF!</definedName>
    <definedName name="dent_tot_services_aetna_spec_ntwk_curr" hidden="1">#REF!</definedName>
    <definedName name="dent_tot_services_cust_spec_ntwk_curr" hidden="1">#REF!</definedName>
    <definedName name="dent_tot_services_out_ntwk_curr" hidden="1">#REF!</definedName>
    <definedName name="Dental" localSheetId="1" hidden="1">{#N/A,#N/A,FALSE,"Paid Claims";#N/A,#N/A,FALSE,"Cumulative Paid Claims";#N/A,#N/A,FALSE,"Completion Ratios";#N/A,#N/A,FALSE,"Claim Reserve Analysis";#N/A,#N/A,FALSE,"Paid Claims % of Est Inc";#N/A,#N/A,FALSE,"Trends in Pure Premium";#N/A,#N/A,FALSE,"Trends in Paid Claims";#N/A,#N/A,FALSE,"Reserve Analysis"}</definedName>
    <definedName name="Dental" localSheetId="2" hidden="1">{#N/A,#N/A,FALSE,"Paid Claims";#N/A,#N/A,FALSE,"Cumulative Paid Claims";#N/A,#N/A,FALSE,"Completion Ratios";#N/A,#N/A,FALSE,"Claim Reserve Analysis";#N/A,#N/A,FALSE,"Paid Claims % of Est Inc";#N/A,#N/A,FALSE,"Trends in Pure Premium";#N/A,#N/A,FALSE,"Trends in Paid Claims";#N/A,#N/A,FALSE,"Reserve Analysis"}</definedName>
    <definedName name="Dental" localSheetId="3" hidden="1">{#N/A,#N/A,FALSE,"Paid Claims";#N/A,#N/A,FALSE,"Cumulative Paid Claims";#N/A,#N/A,FALSE,"Completion Ratios";#N/A,#N/A,FALSE,"Claim Reserve Analysis";#N/A,#N/A,FALSE,"Paid Claims % of Est Inc";#N/A,#N/A,FALSE,"Trends in Pure Premium";#N/A,#N/A,FALSE,"Trends in Paid Claims";#N/A,#N/A,FALSE,"Reserve Analysis"}</definedName>
    <definedName name="Dental" hidden="1">{#N/A,#N/A,FALSE,"Paid Claims";#N/A,#N/A,FALSE,"Cumulative Paid Claims";#N/A,#N/A,FALSE,"Completion Ratios";#N/A,#N/A,FALSE,"Claim Reserve Analysis";#N/A,#N/A,FALSE,"Paid Claims % of Est Inc";#N/A,#N/A,FALSE,"Trends in Pure Premium";#N/A,#N/A,FALSE,"Trends in Paid Claims";#N/A,#N/A,FALSE,"Reserve Analysis"}</definedName>
    <definedName name="dental_ahf_ind" localSheetId="1" hidden="1">'[36]ePSM Header Data Page'!$B$30</definedName>
    <definedName name="dental_ahf_ind" localSheetId="2" hidden="1">'[36]ePSM Header Data Page'!$B$30</definedName>
    <definedName name="dental_ahf_ind" localSheetId="3" hidden="1">'[36]ePSM Header Data Page'!$B$30</definedName>
    <definedName name="dental_ahf_ind" hidden="1">'[37]ePSM Header Data Page'!$B$30</definedName>
    <definedName name="dental_alt_ben_in_network_curr" localSheetId="1" hidden="1">'[67]ePSM Medical Data Page'!$AR$30</definedName>
    <definedName name="dental_alt_ben_in_network_curr" localSheetId="2" hidden="1">'[67]ePSM Medical Data Page'!$AR$30</definedName>
    <definedName name="dental_alt_ben_in_network_curr" localSheetId="3" hidden="1">'[67]ePSM Medical Data Page'!$AR$30</definedName>
    <definedName name="dental_alt_ben_in_network_curr" hidden="1">#REF!</definedName>
    <definedName name="dental_alt_ben_in_network_prior" hidden="1">'[67]ePSM Medical Data Page'!$AU$30</definedName>
    <definedName name="dental_alt_ben_out_network_curr" localSheetId="1" hidden="1">'[67]ePSM Medical Data Page'!$AR$55</definedName>
    <definedName name="dental_alt_ben_out_network_curr" localSheetId="2" hidden="1">'[67]ePSM Medical Data Page'!$AR$55</definedName>
    <definedName name="dental_alt_ben_out_network_curr" localSheetId="3" hidden="1">'[67]ePSM Medical Data Page'!$AR$55</definedName>
    <definedName name="dental_alt_ben_out_network_curr" hidden="1">#REF!</definedName>
    <definedName name="dental_alt_ben_out_network_prior" hidden="1">'[67]ePSM Medical Data Page'!$AU$55</definedName>
    <definedName name="Dental_avg_age_members_curr" localSheetId="2" hidden="1">'[30]ePSM Member Data Page'!$O$21</definedName>
    <definedName name="Dental_avg_age_members_curr" localSheetId="3" hidden="1">'[30]ePSM Member Data Page'!$O$21</definedName>
    <definedName name="Dental_avg_age_members_curr" hidden="1">'[32]ePSM Member Data Page'!$O$21</definedName>
    <definedName name="Dental_avg_age_members_prior" localSheetId="2" hidden="1">'[30]ePSM Member Data Page'!$S$21</definedName>
    <definedName name="Dental_avg_age_members_prior" localSheetId="3" hidden="1">'[30]ePSM Member Data Page'!$S$21</definedName>
    <definedName name="Dental_avg_age_members_prior" hidden="1">'[32]ePSM Member Data Page'!$S$21</definedName>
    <definedName name="dental_basic_in_network_curr" localSheetId="1" hidden="1">'[67]ePSM Medical Data Page'!$AR$48</definedName>
    <definedName name="dental_basic_in_network_curr" localSheetId="2" hidden="1">'[67]ePSM Medical Data Page'!$AR$48</definedName>
    <definedName name="dental_basic_in_network_curr" localSheetId="3" hidden="1">'[67]ePSM Medical Data Page'!$AR$48</definedName>
    <definedName name="dental_basic_in_network_curr" hidden="1">#REF!</definedName>
    <definedName name="dental_basic_in_network_prior" hidden="1">'[67]ePSM Medical Data Page'!$AU$48</definedName>
    <definedName name="dental_basic_out_network_curr" localSheetId="1" hidden="1">'[67]ePSM Medical Data Page'!$AR$73</definedName>
    <definedName name="dental_basic_out_network_curr" localSheetId="2" hidden="1">'[67]ePSM Medical Data Page'!$AR$73</definedName>
    <definedName name="dental_basic_out_network_curr" localSheetId="3" hidden="1">'[67]ePSM Medical Data Page'!$AR$73</definedName>
    <definedName name="dental_basic_out_network_curr" hidden="1">#REF!</definedName>
    <definedName name="dental_basic_out_network_prior" hidden="1">'[67]ePSM Medical Data Page'!$AU$73</definedName>
    <definedName name="Dental_basic_paid_amt_curr" localSheetId="2" hidden="1">'[30]ePSM Medical Data Page'!$AL$5</definedName>
    <definedName name="Dental_basic_paid_amt_curr" localSheetId="3" hidden="1">'[30]ePSM Medical Data Page'!$AL$5</definedName>
    <definedName name="Dental_basic_paid_amt_curr" hidden="1">'[32]ePSM Medical Data Page'!$AL$5</definedName>
    <definedName name="Dental_basic_paid_amt_prior" localSheetId="2" hidden="1">'[30]ePSM Medical Data Page'!$AO$5</definedName>
    <definedName name="Dental_basic_paid_amt_prior" localSheetId="3" hidden="1">'[30]ePSM Medical Data Page'!$AO$5</definedName>
    <definedName name="Dental_basic_paid_amt_prior" hidden="1">'[32]ePSM Medical Data Page'!$AO$5</definedName>
    <definedName name="Dental_basic_svcs_curr" localSheetId="2" hidden="1">'[30]ePSM Medical Data Page'!$AL$6</definedName>
    <definedName name="Dental_basic_svcs_curr" localSheetId="3" hidden="1">'[30]ePSM Medical Data Page'!$AL$6</definedName>
    <definedName name="Dental_basic_svcs_curr" hidden="1">'[32]ePSM Medical Data Page'!$AL$6</definedName>
    <definedName name="Dental_basic_svcs_prior" localSheetId="2" hidden="1">'[30]ePSM Medical Data Page'!$AO$6</definedName>
    <definedName name="Dental_basic_svcs_prior" localSheetId="3" hidden="1">'[30]ePSM Medical Data Page'!$AO$6</definedName>
    <definedName name="Dental_basic_svcs_prior" hidden="1">'[32]ePSM Medical Data Page'!$AO$6</definedName>
    <definedName name="dental_children_in_network_curr" localSheetId="1" hidden="1">'[67]ePSM Medical Data Page'!$AR$44</definedName>
    <definedName name="dental_children_in_network_curr" localSheetId="2" hidden="1">'[67]ePSM Medical Data Page'!$AR$44</definedName>
    <definedName name="dental_children_in_network_curr" localSheetId="3" hidden="1">'[67]ePSM Medical Data Page'!$AR$44</definedName>
    <definedName name="dental_children_in_network_curr" hidden="1">#REF!</definedName>
    <definedName name="dental_children_in_network_prior" hidden="1">'[67]ePSM Medical Data Page'!$AU$44</definedName>
    <definedName name="dental_children_out_network_curr" localSheetId="1" hidden="1">'[67]ePSM Medical Data Page'!$AR$69</definedName>
    <definedName name="dental_children_out_network_curr" localSheetId="2" hidden="1">'[67]ePSM Medical Data Page'!$AR$69</definedName>
    <definedName name="dental_children_out_network_curr" localSheetId="3" hidden="1">'[67]ePSM Medical Data Page'!$AR$69</definedName>
    <definedName name="dental_children_out_network_curr" hidden="1">#REF!</definedName>
    <definedName name="dental_children_out_network_prior" hidden="1">'[67]ePSM Medical Data Page'!$AU$69</definedName>
    <definedName name="dental_cob_in_network_curr" localSheetId="1" hidden="1">'[67]ePSM Medical Data Page'!$AR$31</definedName>
    <definedName name="dental_cob_in_network_curr" localSheetId="2" hidden="1">'[67]ePSM Medical Data Page'!$AR$31</definedName>
    <definedName name="dental_cob_in_network_curr" localSheetId="3" hidden="1">'[67]ePSM Medical Data Page'!$AR$31</definedName>
    <definedName name="dental_cob_in_network_curr" hidden="1">#REF!</definedName>
    <definedName name="dental_cob_in_network_prior" hidden="1">'[67]ePSM Medical Data Page'!$AU$31</definedName>
    <definedName name="dental_cob_out_network_curr" localSheetId="1" hidden="1">'[67]ePSM Medical Data Page'!$AR$56</definedName>
    <definedName name="dental_cob_out_network_curr" localSheetId="2" hidden="1">'[67]ePSM Medical Data Page'!$AR$56</definedName>
    <definedName name="dental_cob_out_network_curr" localSheetId="3" hidden="1">'[67]ePSM Medical Data Page'!$AR$56</definedName>
    <definedName name="dental_cob_out_network_curr" hidden="1">#REF!</definedName>
    <definedName name="dental_cob_out_network_prior" hidden="1">'[67]ePSM Medical Data Page'!$AU$56</definedName>
    <definedName name="dental_coinsurance_copay_in_network_curr" localSheetId="1" hidden="1">'[67]ePSM Medical Data Page'!$AR$40</definedName>
    <definedName name="dental_coinsurance_copay_in_network_curr" localSheetId="2" hidden="1">'[67]ePSM Medical Data Page'!$AR$40</definedName>
    <definedName name="dental_coinsurance_copay_in_network_curr" localSheetId="3" hidden="1">'[67]ePSM Medical Data Page'!$AR$40</definedName>
    <definedName name="dental_coinsurance_copay_in_network_curr" hidden="1">#REF!</definedName>
    <definedName name="dental_coinsurance_copay_in_network_prior" hidden="1">'[67]ePSM Medical Data Page'!$AU$40</definedName>
    <definedName name="dental_coinsurance_copay_out_network_curr" localSheetId="1" hidden="1">'[67]ePSM Medical Data Page'!$AR$65</definedName>
    <definedName name="dental_coinsurance_copay_out_network_curr" localSheetId="2" hidden="1">'[67]ePSM Medical Data Page'!$AR$65</definedName>
    <definedName name="dental_coinsurance_copay_out_network_curr" localSheetId="3" hidden="1">'[67]ePSM Medical Data Page'!$AR$65</definedName>
    <definedName name="dental_coinsurance_copay_out_network_curr" hidden="1">#REF!</definedName>
    <definedName name="dental_coinsurance_copay_out_network_prior" hidden="1">'[67]ePSM Medical Data Page'!$AU$65</definedName>
    <definedName name="Dental_cost_share_allowed_amt_curr" localSheetId="2" hidden="1">'[30]ePSM Medical Data Page'!$B$31</definedName>
    <definedName name="Dental_cost_share_allowed_amt_curr" localSheetId="3" hidden="1">'[30]ePSM Medical Data Page'!$B$31</definedName>
    <definedName name="Dental_cost_share_allowed_amt_curr" hidden="1">'[32]ePSM Medical Data Page'!$B$31</definedName>
    <definedName name="Dental_cost_share_allowed_amt_prior" localSheetId="2" hidden="1">'[30]ePSM Medical Data Page'!$E$31</definedName>
    <definedName name="Dental_cost_share_allowed_amt_prior" localSheetId="3" hidden="1">'[30]ePSM Medical Data Page'!$E$31</definedName>
    <definedName name="Dental_cost_share_allowed_amt_prior" hidden="1">'[32]ePSM Medical Data Page'!$E$31</definedName>
    <definedName name="Dental_cost_share_cob_amt_curr" localSheetId="2" hidden="1">'[30]ePSM Medical Data Page'!$B$32</definedName>
    <definedName name="Dental_cost_share_cob_amt_curr" localSheetId="3" hidden="1">'[30]ePSM Medical Data Page'!$B$32</definedName>
    <definedName name="Dental_cost_share_cob_amt_curr" hidden="1">'[32]ePSM Medical Data Page'!$B$32</definedName>
    <definedName name="Dental_cost_share_cob_amt_prior" localSheetId="2" hidden="1">'[30]ePSM Medical Data Page'!$E$32</definedName>
    <definedName name="Dental_cost_share_cob_amt_prior" localSheetId="3" hidden="1">'[30]ePSM Medical Data Page'!$E$32</definedName>
    <definedName name="Dental_cost_share_cob_amt_prior" hidden="1">'[32]ePSM Medical Data Page'!$E$32</definedName>
    <definedName name="Dental_cost_share_coins_amt_curr" localSheetId="2" hidden="1">'[30]ePSM Medical Data Page'!$B$34</definedName>
    <definedName name="Dental_cost_share_coins_amt_curr" localSheetId="3" hidden="1">'[30]ePSM Medical Data Page'!$B$34</definedName>
    <definedName name="Dental_cost_share_coins_amt_curr" hidden="1">'[32]ePSM Medical Data Page'!$B$34</definedName>
    <definedName name="Dental_cost_share_coins_amt_prior" localSheetId="2" hidden="1">'[30]ePSM Medical Data Page'!$E$34</definedName>
    <definedName name="Dental_cost_share_coins_amt_prior" localSheetId="3" hidden="1">'[30]ePSM Medical Data Page'!$E$34</definedName>
    <definedName name="Dental_cost_share_coins_amt_prior" hidden="1">'[32]ePSM Medical Data Page'!$E$34</definedName>
    <definedName name="Dental_cost_share_deductible_amt_curr" localSheetId="2" hidden="1">'[30]ePSM Medical Data Page'!$B$33</definedName>
    <definedName name="Dental_cost_share_deductible_amt_curr" localSheetId="3" hidden="1">'[30]ePSM Medical Data Page'!$B$33</definedName>
    <definedName name="Dental_cost_share_deductible_amt_curr" hidden="1">'[32]ePSM Medical Data Page'!$B$33</definedName>
    <definedName name="Dental_cost_share_deductible_amt_prior" localSheetId="2" hidden="1">'[30]ePSM Medical Data Page'!$E$33</definedName>
    <definedName name="Dental_cost_share_deductible_amt_prior" localSheetId="3" hidden="1">'[30]ePSM Medical Data Page'!$E$33</definedName>
    <definedName name="Dental_cost_share_deductible_amt_prior" hidden="1">'[32]ePSM Medical Data Page'!$E$33</definedName>
    <definedName name="dental_deductible_in_network_curr" localSheetId="1" hidden="1">'[67]ePSM Medical Data Page'!$AR$39</definedName>
    <definedName name="dental_deductible_in_network_curr" localSheetId="2" hidden="1">'[67]ePSM Medical Data Page'!$AR$39</definedName>
    <definedName name="dental_deductible_in_network_curr" localSheetId="3" hidden="1">'[67]ePSM Medical Data Page'!$AR$39</definedName>
    <definedName name="dental_deductible_in_network_curr" hidden="1">#REF!</definedName>
    <definedName name="dental_deductible_in_network_prior" hidden="1">'[67]ePSM Medical Data Page'!$AU$39</definedName>
    <definedName name="dental_deductible_out_network_curr" localSheetId="1" hidden="1">'[67]ePSM Medical Data Page'!$AR$64</definedName>
    <definedName name="dental_deductible_out_network_curr" localSheetId="2" hidden="1">'[67]ePSM Medical Data Page'!$AR$64</definedName>
    <definedName name="dental_deductible_out_network_curr" localSheetId="3" hidden="1">'[67]ePSM Medical Data Page'!$AR$64</definedName>
    <definedName name="dental_deductible_out_network_curr" hidden="1">#REF!</definedName>
    <definedName name="dental_deductible_out_network_prior" hidden="1">'[67]ePSM Medical Data Page'!$AU$64</definedName>
    <definedName name="Dental_dependent_paid_amt_curr" localSheetId="2" hidden="1">'[30]ePSM Medical Data Page'!$B$36</definedName>
    <definedName name="Dental_dependent_paid_amt_curr" localSheetId="3" hidden="1">'[30]ePSM Medical Data Page'!$B$36</definedName>
    <definedName name="Dental_dependent_paid_amt_curr" hidden="1">'[32]ePSM Medical Data Page'!$B$36</definedName>
    <definedName name="Dental_dependent_paid_amt_prior" localSheetId="2" hidden="1">'[30]ePSM Medical Data Page'!$E$36</definedName>
    <definedName name="Dental_dependent_paid_amt_prior" localSheetId="3" hidden="1">'[30]ePSM Medical Data Page'!$E$36</definedName>
    <definedName name="Dental_dependent_paid_amt_prior" hidden="1">'[32]ePSM Medical Data Page'!$E$36</definedName>
    <definedName name="dental_dup_bills_in_network_curr" localSheetId="1" hidden="1">'[67]ePSM Medical Data Page'!$AR$32</definedName>
    <definedName name="dental_dup_bills_in_network_curr" localSheetId="2" hidden="1">'[67]ePSM Medical Data Page'!$AR$32</definedName>
    <definedName name="dental_dup_bills_in_network_curr" localSheetId="3" hidden="1">'[67]ePSM Medical Data Page'!$AR$32</definedName>
    <definedName name="dental_dup_bills_in_network_curr" hidden="1">#REF!</definedName>
    <definedName name="dental_dup_bills_in_network_prior" hidden="1">'[67]ePSM Medical Data Page'!$AU$32</definedName>
    <definedName name="dental_dup_bills_out_network_curr" localSheetId="1" hidden="1">'[67]ePSM Medical Data Page'!$AR$57</definedName>
    <definedName name="dental_dup_bills_out_network_curr" localSheetId="2" hidden="1">'[67]ePSM Medical Data Page'!$AR$57</definedName>
    <definedName name="dental_dup_bills_out_network_curr" localSheetId="3" hidden="1">'[67]ePSM Medical Data Page'!$AR$57</definedName>
    <definedName name="dental_dup_bills_out_network_curr" hidden="1">#REF!</definedName>
    <definedName name="dental_dup_bills_out_network_prior" hidden="1">'[67]ePSM Medical Data Page'!$AU$57</definedName>
    <definedName name="dental_elig_denials_in_network_curr" localSheetId="1" hidden="1">'[67]ePSM Medical Data Page'!$AR$33</definedName>
    <definedName name="dental_elig_denials_in_network_curr" localSheetId="2" hidden="1">'[67]ePSM Medical Data Page'!$AR$33</definedName>
    <definedName name="dental_elig_denials_in_network_curr" localSheetId="3" hidden="1">'[67]ePSM Medical Data Page'!$AR$33</definedName>
    <definedName name="dental_elig_denials_in_network_curr" hidden="1">#REF!</definedName>
    <definedName name="dental_elig_denials_in_network_prior" hidden="1">'[67]ePSM Medical Data Page'!$AU$33</definedName>
    <definedName name="dental_elig_denials_out_network_curr" localSheetId="1" hidden="1">'[67]ePSM Medical Data Page'!$AR$58</definedName>
    <definedName name="dental_elig_denials_out_network_curr" localSheetId="2" hidden="1">'[67]ePSM Medical Data Page'!$AR$58</definedName>
    <definedName name="dental_elig_denials_out_network_curr" localSheetId="3" hidden="1">'[67]ePSM Medical Data Page'!$AR$58</definedName>
    <definedName name="dental_elig_denials_out_network_curr" hidden="1">#REF!</definedName>
    <definedName name="dental_elig_denials_out_network_prior" hidden="1">'[67]ePSM Medical Data Page'!$AU$58</definedName>
    <definedName name="dental_employee_in_network_curr" localSheetId="1" hidden="1">'[67]ePSM Medical Data Page'!$AR$42</definedName>
    <definedName name="dental_employee_in_network_curr" localSheetId="2" hidden="1">'[67]ePSM Medical Data Page'!$AR$42</definedName>
    <definedName name="dental_employee_in_network_curr" localSheetId="3" hidden="1">'[67]ePSM Medical Data Page'!$AR$42</definedName>
    <definedName name="dental_employee_in_network_curr" hidden="1">#REF!</definedName>
    <definedName name="dental_employee_in_network_prior" hidden="1">'[67]ePSM Medical Data Page'!$AU$42</definedName>
    <definedName name="dental_employee_out_network_curr" localSheetId="1" hidden="1">'[67]ePSM Medical Data Page'!$AR$67</definedName>
    <definedName name="dental_employee_out_network_curr" localSheetId="2" hidden="1">'[67]ePSM Medical Data Page'!$AR$67</definedName>
    <definedName name="dental_employee_out_network_curr" localSheetId="3" hidden="1">'[67]ePSM Medical Data Page'!$AR$67</definedName>
    <definedName name="dental_employee_out_network_curr" hidden="1">#REF!</definedName>
    <definedName name="dental_employee_out_network_prior" hidden="1">'[67]ePSM Medical Data Page'!$AU$67</definedName>
    <definedName name="Dental_employee_paid_amt_curr" localSheetId="2" hidden="1">'[30]ePSM Medical Data Page'!$B$35</definedName>
    <definedName name="Dental_employee_paid_amt_curr" localSheetId="3" hidden="1">'[30]ePSM Medical Data Page'!$B$35</definedName>
    <definedName name="Dental_employee_paid_amt_curr" hidden="1">'[32]ePSM Medical Data Page'!$B$35</definedName>
    <definedName name="Dental_employee_paid_amt_prior" localSheetId="2" hidden="1">'[30]ePSM Medical Data Page'!$E$35</definedName>
    <definedName name="Dental_employee_paid_amt_prior" localSheetId="3" hidden="1">'[30]ePSM Medical Data Page'!$E$35</definedName>
    <definedName name="Dental_employee_paid_amt_prior" hidden="1">'[32]ePSM Medical Data Page'!$E$35</definedName>
    <definedName name="Dental_female_mem_0_19_curr" localSheetId="2" hidden="1">'[30]ePSM Member Data Page'!$O$4</definedName>
    <definedName name="Dental_female_mem_0_19_curr" localSheetId="3" hidden="1">'[30]ePSM Member Data Page'!$O$4</definedName>
    <definedName name="Dental_female_mem_0_19_curr" hidden="1">'[32]ePSM Member Data Page'!$O$4</definedName>
    <definedName name="Dental_female_mem_0_19_prior" localSheetId="2" hidden="1">'[30]ePSM Member Data Page'!$S$4</definedName>
    <definedName name="Dental_female_mem_0_19_prior" localSheetId="3" hidden="1">'[30]ePSM Member Data Page'!$S$4</definedName>
    <definedName name="Dental_female_mem_0_19_prior" hidden="1">'[32]ePSM Member Data Page'!$S$4</definedName>
    <definedName name="Dental_female_mem_20_44_curr" localSheetId="2" hidden="1">'[30]ePSM Member Data Page'!$O$5</definedName>
    <definedName name="Dental_female_mem_20_44_curr" localSheetId="3" hidden="1">'[30]ePSM Member Data Page'!$O$5</definedName>
    <definedName name="Dental_female_mem_20_44_curr" hidden="1">'[32]ePSM Member Data Page'!$O$5</definedName>
    <definedName name="Dental_female_mem_20_44_prior" localSheetId="2" hidden="1">'[30]ePSM Member Data Page'!$S$5</definedName>
    <definedName name="Dental_female_mem_20_44_prior" localSheetId="3" hidden="1">'[30]ePSM Member Data Page'!$S$5</definedName>
    <definedName name="Dental_female_mem_20_44_prior" hidden="1">'[32]ePSM Member Data Page'!$S$5</definedName>
    <definedName name="Dental_female_mem_45_64_curr" localSheetId="2" hidden="1">'[30]ePSM Member Data Page'!$O$6</definedName>
    <definedName name="Dental_female_mem_45_64_curr" localSheetId="3" hidden="1">'[30]ePSM Member Data Page'!$O$6</definedName>
    <definedName name="Dental_female_mem_45_64_curr" hidden="1">'[32]ePSM Member Data Page'!$O$6</definedName>
    <definedName name="Dental_female_mem_45_64_prior" localSheetId="2" hidden="1">'[30]ePSM Member Data Page'!$S$6</definedName>
    <definedName name="Dental_female_mem_45_64_prior" localSheetId="3" hidden="1">'[30]ePSM Member Data Page'!$S$6</definedName>
    <definedName name="Dental_female_mem_45_64_prior" hidden="1">'[32]ePSM Member Data Page'!$S$6</definedName>
    <definedName name="Dental_female_mem_65_over_curr" localSheetId="2" hidden="1">'[30]ePSM Member Data Page'!$O$7</definedName>
    <definedName name="Dental_female_mem_65_over_curr" localSheetId="3" hidden="1">'[30]ePSM Member Data Page'!$O$7</definedName>
    <definedName name="Dental_female_mem_65_over_curr" hidden="1">'[32]ePSM Member Data Page'!$O$7</definedName>
    <definedName name="Dental_female_mem_65_over_prior" localSheetId="2" hidden="1">'[30]ePSM Member Data Page'!$S$7</definedName>
    <definedName name="Dental_female_mem_65_over_prior" localSheetId="3" hidden="1">'[30]ePSM Member Data Page'!$S$7</definedName>
    <definedName name="Dental_female_mem_65_over_prior" hidden="1">'[32]ePSM Member Data Page'!$S$7</definedName>
    <definedName name="Dental_female_members_curr" localSheetId="2" hidden="1">'[30]ePSM Member Data Page'!$O$8</definedName>
    <definedName name="Dental_female_members_curr" localSheetId="3" hidden="1">'[30]ePSM Member Data Page'!$O$8</definedName>
    <definedName name="Dental_female_members_curr" hidden="1">'[32]ePSM Member Data Page'!$O$8</definedName>
    <definedName name="Dental_female_members_prior" localSheetId="2" hidden="1">'[30]ePSM Member Data Page'!$S$8</definedName>
    <definedName name="Dental_female_members_prior" localSheetId="3" hidden="1">'[30]ePSM Member Data Page'!$S$8</definedName>
    <definedName name="Dental_female_members_prior" hidden="1">'[32]ePSM Member Data Page'!$S$8</definedName>
    <definedName name="dental_freq_limit_in_network_curr" localSheetId="1" hidden="1">'[67]ePSM Medical Data Page'!$AR$34</definedName>
    <definedName name="dental_freq_limit_in_network_curr" localSheetId="2" hidden="1">'[67]ePSM Medical Data Page'!$AR$34</definedName>
    <definedName name="dental_freq_limit_in_network_curr" localSheetId="3" hidden="1">'[67]ePSM Medical Data Page'!$AR$34</definedName>
    <definedName name="dental_freq_limit_in_network_curr" hidden="1">#REF!</definedName>
    <definedName name="dental_freq_limit_in_network_prior" hidden="1">'[67]ePSM Medical Data Page'!$AU$34</definedName>
    <definedName name="dental_freq_limit_out_network_curr" localSheetId="1" hidden="1">'[67]ePSM Medical Data Page'!$AR$59</definedName>
    <definedName name="dental_freq_limit_out_network_curr" localSheetId="2" hidden="1">'[67]ePSM Medical Data Page'!$AR$59</definedName>
    <definedName name="dental_freq_limit_out_network_curr" localSheetId="3" hidden="1">'[67]ePSM Medical Data Page'!$AR$59</definedName>
    <definedName name="dental_freq_limit_out_network_curr" hidden="1">#REF!</definedName>
    <definedName name="dental_freq_limit_out_network_prior" hidden="1">'[67]ePSM Medical Data Page'!$AU$59</definedName>
    <definedName name="Dental_Ingenix_Footnote" localSheetId="5" hidden="1">#REF!</definedName>
    <definedName name="Dental_Ingenix_Footnote" localSheetId="1" hidden="1">#REF!</definedName>
    <definedName name="Dental_Ingenix_Footnote" localSheetId="2" hidden="1">#REF!</definedName>
    <definedName name="Dental_Ingenix_Footnote" hidden="1">#REF!</definedName>
    <definedName name="Dental_key_results_network_discount_amt_curr" localSheetId="2" hidden="1">'[30]ePSM Medical Data Page'!$B$28</definedName>
    <definedName name="Dental_key_results_network_discount_amt_curr" localSheetId="3" hidden="1">'[30]ePSM Medical Data Page'!$B$28</definedName>
    <definedName name="Dental_key_results_network_discount_amt_curr" hidden="1">'[32]ePSM Medical Data Page'!$B$28</definedName>
    <definedName name="Dental_key_results_network_discount_amt_prior" localSheetId="2" hidden="1">'[30]ePSM Medical Data Page'!$E$28</definedName>
    <definedName name="Dental_key_results_network_discount_amt_prior" localSheetId="3" hidden="1">'[30]ePSM Medical Data Page'!$E$28</definedName>
    <definedName name="Dental_key_results_network_discount_amt_prior" hidden="1">'[32]ePSM Medical Data Page'!$E$28</definedName>
    <definedName name="Dental_key_results_network_paid_amt_curr" localSheetId="2" hidden="1">'[30]ePSM Medical Data Page'!$B$29</definedName>
    <definedName name="Dental_key_results_network_paid_amt_curr" localSheetId="3" hidden="1">'[30]ePSM Medical Data Page'!$B$29</definedName>
    <definedName name="Dental_key_results_network_paid_amt_curr" hidden="1">'[32]ePSM Medical Data Page'!$B$29</definedName>
    <definedName name="Dental_key_results_network_paid_amt_prior" localSheetId="2" hidden="1">'[30]ePSM Medical Data Page'!$E$29</definedName>
    <definedName name="Dental_key_results_network_paid_amt_prior" localSheetId="3" hidden="1">'[30]ePSM Medical Data Page'!$E$29</definedName>
    <definedName name="Dental_key_results_network_paid_amt_prior" hidden="1">'[32]ePSM Medical Data Page'!$E$29</definedName>
    <definedName name="Dental_key_results_rc_savings_amt_curr" localSheetId="2" hidden="1">'[30]ePSM Medical Data Page'!$B$30</definedName>
    <definedName name="Dental_key_results_rc_savings_amt_curr" localSheetId="3" hidden="1">'[30]ePSM Medical Data Page'!$B$30</definedName>
    <definedName name="Dental_key_results_rc_savings_amt_curr" hidden="1">'[32]ePSM Medical Data Page'!$B$30</definedName>
    <definedName name="Dental_key_results_rc_savings_amt_prior" localSheetId="2" hidden="1">'[30]ePSM Medical Data Page'!$E$30</definedName>
    <definedName name="Dental_key_results_rc_savings_amt_prior" localSheetId="3" hidden="1">'[30]ePSM Medical Data Page'!$E$30</definedName>
    <definedName name="Dental_key_results_rc_savings_amt_prior" hidden="1">'[32]ePSM Medical Data Page'!$E$30</definedName>
    <definedName name="dental_major_in_network_curr" localSheetId="1" hidden="1">'[67]ePSM Medical Data Page'!$AR$49</definedName>
    <definedName name="dental_major_in_network_curr" localSheetId="2" hidden="1">'[67]ePSM Medical Data Page'!$AR$49</definedName>
    <definedName name="dental_major_in_network_curr" localSheetId="3" hidden="1">'[67]ePSM Medical Data Page'!$AR$49</definedName>
    <definedName name="dental_major_in_network_curr" hidden="1">#REF!</definedName>
    <definedName name="dental_major_in_network_prior" hidden="1">'[67]ePSM Medical Data Page'!$AU$49</definedName>
    <definedName name="dental_major_out_network_curr" localSheetId="1" hidden="1">'[67]ePSM Medical Data Page'!$AR$74</definedName>
    <definedName name="dental_major_out_network_curr" localSheetId="2" hidden="1">'[67]ePSM Medical Data Page'!$AR$74</definedName>
    <definedName name="dental_major_out_network_curr" localSheetId="3" hidden="1">'[67]ePSM Medical Data Page'!$AR$74</definedName>
    <definedName name="dental_major_out_network_curr" hidden="1">#REF!</definedName>
    <definedName name="dental_major_out_network_prior" hidden="1">'[67]ePSM Medical Data Page'!$AU$74</definedName>
    <definedName name="Dental_major_paid_amt_curr" localSheetId="2" hidden="1">'[30]ePSM Medical Data Page'!$AL$7</definedName>
    <definedName name="Dental_major_paid_amt_curr" localSheetId="3" hidden="1">'[30]ePSM Medical Data Page'!$AL$7</definedName>
    <definedName name="Dental_major_paid_amt_curr" hidden="1">'[32]ePSM Medical Data Page'!$AL$7</definedName>
    <definedName name="Dental_major_paid_amt_prior" localSheetId="2" hidden="1">'[30]ePSM Medical Data Page'!$AO$7</definedName>
    <definedName name="Dental_major_paid_amt_prior" localSheetId="3" hidden="1">'[30]ePSM Medical Data Page'!$AO$7</definedName>
    <definedName name="Dental_major_paid_amt_prior" hidden="1">'[32]ePSM Medical Data Page'!$AO$7</definedName>
    <definedName name="Dental_major_svcs_curr" localSheetId="2" hidden="1">'[30]ePSM Medical Data Page'!$AL$8</definedName>
    <definedName name="Dental_major_svcs_curr" localSheetId="3" hidden="1">'[30]ePSM Medical Data Page'!$AL$8</definedName>
    <definedName name="Dental_major_svcs_curr" hidden="1">'[32]ePSM Medical Data Page'!$AL$8</definedName>
    <definedName name="Dental_major_svcs_prior" localSheetId="2" hidden="1">'[30]ePSM Medical Data Page'!$AO$8</definedName>
    <definedName name="Dental_major_svcs_prior" localSheetId="3" hidden="1">'[30]ePSM Medical Data Page'!$AO$8</definedName>
    <definedName name="Dental_major_svcs_prior" hidden="1">'[32]ePSM Medical Data Page'!$AO$8</definedName>
    <definedName name="Dental_male_mem_0_19_curr" localSheetId="2" hidden="1">'[30]ePSM Member Data Page'!$O$9</definedName>
    <definedName name="Dental_male_mem_0_19_curr" localSheetId="3" hidden="1">'[30]ePSM Member Data Page'!$O$9</definedName>
    <definedName name="Dental_male_mem_0_19_curr" hidden="1">'[32]ePSM Member Data Page'!$O$9</definedName>
    <definedName name="Dental_male_mem_0_19_prior" localSheetId="2" hidden="1">'[30]ePSM Member Data Page'!$S$9</definedName>
    <definedName name="Dental_male_mem_0_19_prior" localSheetId="3" hidden="1">'[30]ePSM Member Data Page'!$S$9</definedName>
    <definedName name="Dental_male_mem_0_19_prior" hidden="1">'[32]ePSM Member Data Page'!$S$9</definedName>
    <definedName name="Dental_male_mem_20_44_curr" localSheetId="2" hidden="1">'[30]ePSM Member Data Page'!$O$10</definedName>
    <definedName name="Dental_male_mem_20_44_curr" localSheetId="3" hidden="1">'[30]ePSM Member Data Page'!$O$10</definedName>
    <definedName name="Dental_male_mem_20_44_curr" hidden="1">'[32]ePSM Member Data Page'!$O$10</definedName>
    <definedName name="Dental_male_mem_20_44_prior" localSheetId="2" hidden="1">'[30]ePSM Member Data Page'!$S$10</definedName>
    <definedName name="Dental_male_mem_20_44_prior" localSheetId="3" hidden="1">'[30]ePSM Member Data Page'!$S$10</definedName>
    <definedName name="Dental_male_mem_20_44_prior" hidden="1">'[32]ePSM Member Data Page'!$S$10</definedName>
    <definedName name="Dental_male_mem_45_64_curr" localSheetId="2" hidden="1">'[30]ePSM Member Data Page'!$O$11</definedName>
    <definedName name="Dental_male_mem_45_64_curr" localSheetId="3" hidden="1">'[30]ePSM Member Data Page'!$O$11</definedName>
    <definedName name="Dental_male_mem_45_64_curr" hidden="1">'[32]ePSM Member Data Page'!$O$11</definedName>
    <definedName name="Dental_male_mem_45_64_prior" localSheetId="2" hidden="1">'[30]ePSM Member Data Page'!$S$11</definedName>
    <definedName name="Dental_male_mem_45_64_prior" localSheetId="3" hidden="1">'[30]ePSM Member Data Page'!$S$11</definedName>
    <definedName name="Dental_male_mem_45_64_prior" hidden="1">'[32]ePSM Member Data Page'!$S$11</definedName>
    <definedName name="Dental_male_mem_65_over_curr" localSheetId="2" hidden="1">'[30]ePSM Member Data Page'!$O$12</definedName>
    <definedName name="Dental_male_mem_65_over_curr" localSheetId="3" hidden="1">'[30]ePSM Member Data Page'!$O$12</definedName>
    <definedName name="Dental_male_mem_65_over_curr" hidden="1">'[32]ePSM Member Data Page'!$O$12</definedName>
    <definedName name="Dental_male_mem_65_over_prior" localSheetId="2" hidden="1">'[30]ePSM Member Data Page'!$S$12</definedName>
    <definedName name="Dental_male_mem_65_over_prior" localSheetId="3" hidden="1">'[30]ePSM Member Data Page'!$S$12</definedName>
    <definedName name="Dental_male_mem_65_over_prior" hidden="1">'[32]ePSM Member Data Page'!$S$12</definedName>
    <definedName name="Dental_male_members_curr" localSheetId="2" hidden="1">'[30]ePSM Member Data Page'!$O$13</definedName>
    <definedName name="Dental_male_members_curr" localSheetId="3" hidden="1">'[30]ePSM Member Data Page'!$O$13</definedName>
    <definedName name="Dental_male_members_curr" hidden="1">'[32]ePSM Member Data Page'!$O$13</definedName>
    <definedName name="Dental_male_members_prior" localSheetId="2" hidden="1">'[30]ePSM Member Data Page'!$S$13</definedName>
    <definedName name="Dental_male_members_prior" localSheetId="3" hidden="1">'[30]ePSM Member Data Page'!$S$13</definedName>
    <definedName name="Dental_male_members_prior" hidden="1">'[32]ePSM Member Data Page'!$S$13</definedName>
    <definedName name="Dental_months_curr" localSheetId="2" hidden="1">'[30]ePSM Member Data Page'!$O$3</definedName>
    <definedName name="Dental_months_curr" localSheetId="3" hidden="1">'[30]ePSM Member Data Page'!$O$3</definedName>
    <definedName name="Dental_months_curr" hidden="1">'[32]ePSM Member Data Page'!$O$3</definedName>
    <definedName name="Dental_months_prior" localSheetId="2" hidden="1">'[30]ePSM Member Data Page'!$S$3</definedName>
    <definedName name="Dental_months_prior" localSheetId="3" hidden="1">'[30]ePSM Member Data Page'!$S$3</definedName>
    <definedName name="Dental_months_prior" hidden="1">'[32]ePSM Member Data Page'!$S$3</definedName>
    <definedName name="dental_net_avg_sub_charges_ppo_in_network_curr" hidden="1">'[67]ePSM Medical Data Page'!$AR$17</definedName>
    <definedName name="dental_net_avg_sub_charges_ppo_in_network_prior" hidden="1">'[67]ePSM Medical Data Page'!$AU$17</definedName>
    <definedName name="dental_net_avg_sub_charges_ppo_max_in_network_curr" hidden="1">'[67]ePSM Medical Data Page'!$AR$19</definedName>
    <definedName name="dental_net_avg_sub_charges_ppo_max_in_network_prior" hidden="1">'[67]ePSM Medical Data Page'!$AU$19</definedName>
    <definedName name="dental_net_avg_sub_charges_ppo_max_out_network_curr" hidden="1">'[67]ePSM Medical Data Page'!$AR$24</definedName>
    <definedName name="dental_net_avg_sub_charges_ppo_max_out_network_prior" hidden="1">'[67]ePSM Medical Data Page'!$AU$24</definedName>
    <definedName name="dental_net_avg_sub_charges_ppo_out_network_curr" hidden="1">'[67]ePSM Medical Data Page'!$AR$22</definedName>
    <definedName name="dental_net_avg_sub_charges_ppo_out_network_prior" hidden="1">'[67]ePSM Medical Data Page'!$AU$22</definedName>
    <definedName name="Dental_net_submitted_in_network_curr" localSheetId="2" hidden="1">'[30]ePSM Medical Data Page'!$AR$4</definedName>
    <definedName name="Dental_net_submitted_in_network_curr" localSheetId="3" hidden="1">'[30]ePSM Medical Data Page'!$AR$4</definedName>
    <definedName name="Dental_net_submitted_in_network_curr" hidden="1">'[32]ePSM Medical Data Page'!$AR$4</definedName>
    <definedName name="Dental_net_submitted_in_network_prior" localSheetId="2" hidden="1">'[30]ePSM Medical Data Page'!$AU$4</definedName>
    <definedName name="Dental_net_submitted_in_network_prior" localSheetId="3" hidden="1">'[30]ePSM Medical Data Page'!$AU$4</definedName>
    <definedName name="Dental_net_submitted_in_network_prior" hidden="1">'[32]ePSM Medical Data Page'!$AU$4</definedName>
    <definedName name="Dental_net_submitted_other_curr" localSheetId="2" hidden="1">'[30]ePSM Medical Data Page'!$AR$12</definedName>
    <definedName name="Dental_net_submitted_other_curr" localSheetId="3" hidden="1">'[30]ePSM Medical Data Page'!$AR$12</definedName>
    <definedName name="Dental_net_submitted_other_curr" hidden="1">'[32]ePSM Medical Data Page'!$AR$12</definedName>
    <definedName name="Dental_net_submitted_other_prior" localSheetId="2" hidden="1">'[30]ePSM Medical Data Page'!$AU$12</definedName>
    <definedName name="Dental_net_submitted_other_prior" localSheetId="3" hidden="1">'[30]ePSM Medical Data Page'!$AU$12</definedName>
    <definedName name="Dental_net_submitted_other_prior" hidden="1">'[32]ePSM Medical Data Page'!$AU$12</definedName>
    <definedName name="Dental_net_submitted_out_network_curr" localSheetId="2" hidden="1">'[30]ePSM Medical Data Page'!$AR$8</definedName>
    <definedName name="Dental_net_submitted_out_network_curr" localSheetId="3" hidden="1">'[30]ePSM Medical Data Page'!$AR$8</definedName>
    <definedName name="Dental_net_submitted_out_network_curr" hidden="1">'[32]ePSM Medical Data Page'!$AR$8</definedName>
    <definedName name="Dental_net_submitted_out_network_prior" localSheetId="2" hidden="1">'[30]ePSM Medical Data Page'!$AU$8</definedName>
    <definedName name="Dental_net_submitted_out_network_prior" localSheetId="3" hidden="1">'[30]ePSM Medical Data Page'!$AU$8</definedName>
    <definedName name="Dental_net_submitted_out_network_prior" hidden="1">'[32]ePSM Medical Data Page'!$AU$8</definedName>
    <definedName name="Dental_network_discount_in_network_curr" localSheetId="2" hidden="1">'[30]ePSM Medical Data Page'!$AR$5</definedName>
    <definedName name="Dental_network_discount_in_network_curr" localSheetId="3" hidden="1">'[30]ePSM Medical Data Page'!$AR$5</definedName>
    <definedName name="Dental_network_discount_in_network_curr" hidden="1">'[32]ePSM Medical Data Page'!$AR$5</definedName>
    <definedName name="Dental_network_discount_in_network_prior" localSheetId="2" hidden="1">'[30]ePSM Medical Data Page'!$AU$5</definedName>
    <definedName name="Dental_network_discount_in_network_prior" localSheetId="3" hidden="1">'[30]ePSM Medical Data Page'!$AU$5</definedName>
    <definedName name="Dental_network_discount_in_network_prior" hidden="1">'[32]ePSM Medical Data Page'!$AU$5</definedName>
    <definedName name="Dental_network_discount_other_curr" localSheetId="2" hidden="1">'[30]ePSM Medical Data Page'!$AR$13</definedName>
    <definedName name="Dental_network_discount_other_curr" localSheetId="3" hidden="1">'[30]ePSM Medical Data Page'!$AR$13</definedName>
    <definedName name="Dental_network_discount_other_curr" hidden="1">'[32]ePSM Medical Data Page'!$AR$13</definedName>
    <definedName name="Dental_network_discount_other_prior" localSheetId="2" hidden="1">'[30]ePSM Medical Data Page'!$AU$13</definedName>
    <definedName name="Dental_network_discount_other_prior" localSheetId="3" hidden="1">'[30]ePSM Medical Data Page'!$AU$13</definedName>
    <definedName name="Dental_network_discount_other_prior" hidden="1">'[32]ePSM Medical Data Page'!$AU$13</definedName>
    <definedName name="Dental_network_discount_out_network_curr" localSheetId="2" hidden="1">'[30]ePSM Medical Data Page'!$AR$9</definedName>
    <definedName name="Dental_network_discount_out_network_curr" localSheetId="3" hidden="1">'[30]ePSM Medical Data Page'!$AR$9</definedName>
    <definedName name="Dental_network_discount_out_network_curr" hidden="1">'[32]ePSM Medical Data Page'!$AR$9</definedName>
    <definedName name="Dental_network_discount_out_network_prior" localSheetId="2" hidden="1">'[30]ePSM Medical Data Page'!$AU$9</definedName>
    <definedName name="Dental_network_discount_out_network_prior" localSheetId="3" hidden="1">'[30]ePSM Medical Data Page'!$AU$9</definedName>
    <definedName name="Dental_network_discount_out_network_prior" hidden="1">'[32]ePSM Medical Data Page'!$AU$9</definedName>
    <definedName name="dental_non_covered_serv_in_network_curr" localSheetId="1" hidden="1">'[67]ePSM Medical Data Page'!$AR$35</definedName>
    <definedName name="dental_non_covered_serv_in_network_curr" localSheetId="2" hidden="1">'[67]ePSM Medical Data Page'!$AR$35</definedName>
    <definedName name="dental_non_covered_serv_in_network_curr" localSheetId="3" hidden="1">'[67]ePSM Medical Data Page'!$AR$35</definedName>
    <definedName name="dental_non_covered_serv_in_network_curr" hidden="1">#REF!</definedName>
    <definedName name="dental_non_covered_serv_in_network_prior" hidden="1">'[67]ePSM Medical Data Page'!$AU$35</definedName>
    <definedName name="dental_non_covered_serv_out_network_curr" localSheetId="1" hidden="1">'[67]ePSM Medical Data Page'!$AR$60</definedName>
    <definedName name="dental_non_covered_serv_out_network_curr" localSheetId="2" hidden="1">'[67]ePSM Medical Data Page'!$AR$60</definedName>
    <definedName name="dental_non_covered_serv_out_network_curr" localSheetId="3" hidden="1">'[67]ePSM Medical Data Page'!$AR$60</definedName>
    <definedName name="dental_non_covered_serv_out_network_curr" hidden="1">#REF!</definedName>
    <definedName name="dental_non_covered_serv_out_network_prior" hidden="1">'[67]ePSM Medical Data Page'!$AU$60</definedName>
    <definedName name="dental_not_medically_necess_in_network_curr" localSheetId="1" hidden="1">'[67]ePSM Medical Data Page'!$AR$36</definedName>
    <definedName name="dental_not_medically_necess_in_network_curr" localSheetId="2" hidden="1">'[67]ePSM Medical Data Page'!$AR$36</definedName>
    <definedName name="dental_not_medically_necess_in_network_curr" localSheetId="3" hidden="1">'[67]ePSM Medical Data Page'!$AR$36</definedName>
    <definedName name="dental_not_medically_necess_in_network_curr" hidden="1">#REF!</definedName>
    <definedName name="dental_not_medically_necess_in_network_prior" hidden="1">'[67]ePSM Medical Data Page'!$AU$36</definedName>
    <definedName name="dental_not_medically_necess_out_network_curr" localSheetId="1" hidden="1">'[67]ePSM Medical Data Page'!$AR$61</definedName>
    <definedName name="dental_not_medically_necess_out_network_curr" localSheetId="2" hidden="1">'[67]ePSM Medical Data Page'!$AR$61</definedName>
    <definedName name="dental_not_medically_necess_out_network_curr" localSheetId="3" hidden="1">'[67]ePSM Medical Data Page'!$AR$61</definedName>
    <definedName name="dental_not_medically_necess_out_network_curr" hidden="1">#REF!</definedName>
    <definedName name="dental_not_medically_necess_out_network_prior" hidden="1">'[67]ePSM Medical Data Page'!$AU$61</definedName>
    <definedName name="Dental_num_employees_curr" localSheetId="2" hidden="1">'[30]ePSM Member Data Page'!$O$20</definedName>
    <definedName name="Dental_num_employees_curr" localSheetId="3" hidden="1">'[30]ePSM Member Data Page'!$O$20</definedName>
    <definedName name="Dental_num_employees_curr" hidden="1">'[32]ePSM Member Data Page'!$O$20</definedName>
    <definedName name="Dental_num_employees_prior" localSheetId="2" hidden="1">'[30]ePSM Member Data Page'!$S$20</definedName>
    <definedName name="Dental_num_employees_prior" localSheetId="3" hidden="1">'[30]ePSM Member Data Page'!$S$20</definedName>
    <definedName name="Dental_num_employees_prior" hidden="1">'[32]ePSM Member Data Page'!$S$20</definedName>
    <definedName name="Dental_num_members_curr" localSheetId="1" hidden="1">'[29]ePSM Member Data Page'!$O$19</definedName>
    <definedName name="Dental_num_members_curr" localSheetId="2" hidden="1">'[30]ePSM Member Data Page'!$O$19</definedName>
    <definedName name="Dental_num_members_curr" localSheetId="3" hidden="1">'[30]ePSM Member Data Page'!$O$19</definedName>
    <definedName name="Dental_num_members_curr" hidden="1">'[40]ePSM Member Data Page'!$O$19</definedName>
    <definedName name="Dental_num_members_prior" localSheetId="2" hidden="1">'[30]ePSM Member Data Page'!$S$19</definedName>
    <definedName name="Dental_num_members_prior" localSheetId="3" hidden="1">'[30]ePSM Member Data Page'!$S$19</definedName>
    <definedName name="Dental_num_members_prior" hidden="1">'[32]ePSM Member Data Page'!$S$19</definedName>
    <definedName name="Dental_OON_Footnote" localSheetId="5" hidden="1">#REF!</definedName>
    <definedName name="Dental_OON_Footnote" localSheetId="1" hidden="1">#REF!</definedName>
    <definedName name="Dental_OON_Footnote" localSheetId="2" hidden="1">#REF!</definedName>
    <definedName name="Dental_OON_Footnote" hidden="1">#REF!</definedName>
    <definedName name="Dental_orthodonic_paid_amt_curr" localSheetId="2" hidden="1">'[30]ePSM Medical Data Page'!$AL$9</definedName>
    <definedName name="Dental_orthodonic_paid_amt_curr" localSheetId="3" hidden="1">'[30]ePSM Medical Data Page'!$AL$9</definedName>
    <definedName name="Dental_orthodonic_paid_amt_curr" hidden="1">'[32]ePSM Medical Data Page'!$AL$9</definedName>
    <definedName name="Dental_orthodonic_paid_amt_prior" localSheetId="2" hidden="1">'[30]ePSM Medical Data Page'!$AO$9</definedName>
    <definedName name="Dental_orthodonic_paid_amt_prior" localSheetId="3" hidden="1">'[30]ePSM Medical Data Page'!$AO$9</definedName>
    <definedName name="Dental_orthodonic_paid_amt_prior" hidden="1">'[32]ePSM Medical Data Page'!$AO$9</definedName>
    <definedName name="Dental_orthodonic_svcs_curr" localSheetId="2" hidden="1">'[30]ePSM Medical Data Page'!$AL$10</definedName>
    <definedName name="Dental_orthodonic_svcs_curr" localSheetId="3" hidden="1">'[30]ePSM Medical Data Page'!$AL$10</definedName>
    <definedName name="Dental_orthodonic_svcs_curr" hidden="1">'[32]ePSM Medical Data Page'!$AL$10</definedName>
    <definedName name="Dental_orthodonic_svcs_prior" localSheetId="2" hidden="1">'[30]ePSM Medical Data Page'!$AO$10</definedName>
    <definedName name="Dental_orthodonic_svcs_prior" localSheetId="3" hidden="1">'[30]ePSM Medical Data Page'!$AO$10</definedName>
    <definedName name="Dental_orthodonic_svcs_prior" hidden="1">'[32]ePSM Medical Data Page'!$AO$10</definedName>
    <definedName name="dental_orthodontic_in_network_curr" localSheetId="1" hidden="1">'[67]ePSM Medical Data Page'!$AR$50</definedName>
    <definedName name="dental_orthodontic_in_network_curr" localSheetId="2" hidden="1">'[67]ePSM Medical Data Page'!$AR$50</definedName>
    <definedName name="dental_orthodontic_in_network_curr" localSheetId="3" hidden="1">'[67]ePSM Medical Data Page'!$AR$50</definedName>
    <definedName name="dental_orthodontic_in_network_curr" hidden="1">#REF!</definedName>
    <definedName name="dental_orthodontic_in_network_prior" hidden="1">'[67]ePSM Medical Data Page'!$AU$50</definedName>
    <definedName name="dental_orthodontic_out_network_curr" localSheetId="1" hidden="1">'[67]ePSM Medical Data Page'!$AR$75</definedName>
    <definedName name="dental_orthodontic_out_network_curr" localSheetId="2" hidden="1">'[67]ePSM Medical Data Page'!$AR$75</definedName>
    <definedName name="dental_orthodontic_out_network_curr" localSheetId="3" hidden="1">'[67]ePSM Medical Data Page'!$AR$75</definedName>
    <definedName name="dental_orthodontic_out_network_curr" hidden="1">#REF!</definedName>
    <definedName name="dental_orthodontic_out_network_prior" hidden="1">'[67]ePSM Medical Data Page'!$AU$75</definedName>
    <definedName name="dental_oth_denied_clms_in_network_curr" localSheetId="1" hidden="1">'[67]ePSM Medical Data Page'!$AR$38</definedName>
    <definedName name="dental_oth_denied_clms_in_network_curr" localSheetId="2" hidden="1">'[67]ePSM Medical Data Page'!$AR$38</definedName>
    <definedName name="dental_oth_denied_clms_in_network_curr" localSheetId="3" hidden="1">'[67]ePSM Medical Data Page'!$AR$38</definedName>
    <definedName name="dental_oth_denied_clms_in_network_curr" hidden="1">#REF!</definedName>
    <definedName name="dental_oth_denied_clms_in_network_prior" hidden="1">'[67]ePSM Medical Data Page'!$AU$38</definedName>
    <definedName name="dental_oth_denied_clms_out_network_curr" localSheetId="1" hidden="1">'[67]ePSM Medical Data Page'!$AR$63</definedName>
    <definedName name="dental_oth_denied_clms_out_network_curr" localSheetId="2" hidden="1">'[67]ePSM Medical Data Page'!$AR$63</definedName>
    <definedName name="dental_oth_denied_clms_out_network_curr" localSheetId="3" hidden="1">'[67]ePSM Medical Data Page'!$AR$63</definedName>
    <definedName name="dental_oth_denied_clms_out_network_curr" hidden="1">#REF!</definedName>
    <definedName name="dental_oth_denied_clms_out_network_prior" hidden="1">'[67]ePSM Medical Data Page'!$AU$63</definedName>
    <definedName name="dental_other_in_network_curr" localSheetId="1" hidden="1">'[67]ePSM Medical Data Page'!$AR$51</definedName>
    <definedName name="dental_other_in_network_curr" localSheetId="2" hidden="1">'[67]ePSM Medical Data Page'!$AR$51</definedName>
    <definedName name="dental_other_in_network_curr" localSheetId="3" hidden="1">'[67]ePSM Medical Data Page'!$AR$51</definedName>
    <definedName name="dental_other_in_network_curr" hidden="1">#REF!</definedName>
    <definedName name="dental_other_in_network_prior" hidden="1">'[67]ePSM Medical Data Page'!$AU$51</definedName>
    <definedName name="dental_other_out_network_curr" localSheetId="1" hidden="1">'[67]ePSM Medical Data Page'!$AR$76</definedName>
    <definedName name="dental_other_out_network_curr" localSheetId="2" hidden="1">'[67]ePSM Medical Data Page'!$AR$76</definedName>
    <definedName name="dental_other_out_network_curr" localSheetId="3" hidden="1">'[67]ePSM Medical Data Page'!$AR$76</definedName>
    <definedName name="dental_other_out_network_curr" hidden="1">#REF!</definedName>
    <definedName name="dental_other_out_network_prior" hidden="1">'[67]ePSM Medical Data Page'!$AU$76</definedName>
    <definedName name="Dental_other_paid_amt_curr" localSheetId="2" hidden="1">'[30]ePSM Medical Data Page'!$AL$11</definedName>
    <definedName name="Dental_other_paid_amt_curr" localSheetId="3" hidden="1">'[30]ePSM Medical Data Page'!$AL$11</definedName>
    <definedName name="Dental_other_paid_amt_curr" hidden="1">'[32]ePSM Medical Data Page'!$AL$11</definedName>
    <definedName name="Dental_other_paid_amt_prior" localSheetId="2" hidden="1">'[30]ePSM Medical Data Page'!$AO$11</definedName>
    <definedName name="Dental_other_paid_amt_prior" localSheetId="3" hidden="1">'[30]ePSM Medical Data Page'!$AO$11</definedName>
    <definedName name="Dental_other_paid_amt_prior" hidden="1">'[32]ePSM Medical Data Page'!$AO$11</definedName>
    <definedName name="Dental_other_svcs_curr" localSheetId="2" hidden="1">'[30]ePSM Medical Data Page'!$AL$12</definedName>
    <definedName name="Dental_other_svcs_curr" localSheetId="3" hidden="1">'[30]ePSM Medical Data Page'!$AL$12</definedName>
    <definedName name="Dental_other_svcs_curr" hidden="1">'[32]ePSM Medical Data Page'!$AL$12</definedName>
    <definedName name="Dental_other_svcs_prior" localSheetId="2" hidden="1">'[30]ePSM Medical Data Page'!$AO$12</definedName>
    <definedName name="Dental_other_svcs_prior" localSheetId="3" hidden="1">'[30]ePSM Medical Data Page'!$AO$12</definedName>
    <definedName name="Dental_other_svcs_prior" hidden="1">'[32]ePSM Medical Data Page'!$AO$12</definedName>
    <definedName name="dental_other_unknown_in_network_curr" localSheetId="1" hidden="1">'[67]ePSM Medical Data Page'!$AR$45</definedName>
    <definedName name="dental_other_unknown_in_network_curr" localSheetId="2" hidden="1">'[67]ePSM Medical Data Page'!$AR$45</definedName>
    <definedName name="dental_other_unknown_in_network_curr" localSheetId="3" hidden="1">'[67]ePSM Medical Data Page'!$AR$45</definedName>
    <definedName name="dental_other_unknown_in_network_curr" hidden="1">#REF!</definedName>
    <definedName name="dental_other_unknown_in_network_prior" hidden="1">'[67]ePSM Medical Data Page'!$AU$45</definedName>
    <definedName name="dental_other_unknown_out_network_curr" localSheetId="1" hidden="1">'[67]ePSM Medical Data Page'!$AR$70</definedName>
    <definedName name="dental_other_unknown_out_network_curr" localSheetId="2" hidden="1">'[67]ePSM Medical Data Page'!$AR$70</definedName>
    <definedName name="dental_other_unknown_out_network_curr" localSheetId="3" hidden="1">'[67]ePSM Medical Data Page'!$AR$70</definedName>
    <definedName name="dental_other_unknown_out_network_curr" hidden="1">#REF!</definedName>
    <definedName name="dental_other_unknown_out_network_prior" hidden="1">'[67]ePSM Medical Data Page'!$AU$70</definedName>
    <definedName name="Dental_paid_amt_curr" localSheetId="2" hidden="1">'[30]ePSM Medical Data Page'!$B$27</definedName>
    <definedName name="Dental_paid_amt_curr" localSheetId="3" hidden="1">'[30]ePSM Medical Data Page'!$B$27</definedName>
    <definedName name="Dental_paid_amt_curr" hidden="1">'[32]ePSM Medical Data Page'!$B$27</definedName>
    <definedName name="Dental_paid_amt_female_0_19_curr" localSheetId="2" hidden="1">'[30]ePSM Medical Data Page'!$N$4</definedName>
    <definedName name="Dental_paid_amt_female_0_19_curr" localSheetId="3" hidden="1">'[30]ePSM Medical Data Page'!$N$4</definedName>
    <definedName name="Dental_paid_amt_female_0_19_curr" hidden="1">'[32]ePSM Medical Data Page'!$N$4</definedName>
    <definedName name="Dental_paid_amt_female_0_19_prior" localSheetId="2" hidden="1">'[30]ePSM Medical Data Page'!$Q$4</definedName>
    <definedName name="Dental_paid_amt_female_0_19_prior" localSheetId="3" hidden="1">'[30]ePSM Medical Data Page'!$Q$4</definedName>
    <definedName name="Dental_paid_amt_female_0_19_prior" hidden="1">'[32]ePSM Medical Data Page'!$Q$4</definedName>
    <definedName name="Dental_paid_amt_female_20_44_curr" localSheetId="2" hidden="1">'[30]ePSM Medical Data Page'!$N$5</definedName>
    <definedName name="Dental_paid_amt_female_20_44_curr" localSheetId="3" hidden="1">'[30]ePSM Medical Data Page'!$N$5</definedName>
    <definedName name="Dental_paid_amt_female_20_44_curr" hidden="1">'[32]ePSM Medical Data Page'!$N$5</definedName>
    <definedName name="Dental_paid_amt_female_20_44_prior" localSheetId="2" hidden="1">'[30]ePSM Medical Data Page'!$Q$5</definedName>
    <definedName name="Dental_paid_amt_female_20_44_prior" localSheetId="3" hidden="1">'[30]ePSM Medical Data Page'!$Q$5</definedName>
    <definedName name="Dental_paid_amt_female_20_44_prior" hidden="1">'[32]ePSM Medical Data Page'!$Q$5</definedName>
    <definedName name="Dental_paid_amt_female_45_64_curr" localSheetId="2" hidden="1">'[30]ePSM Medical Data Page'!$N$6</definedName>
    <definedName name="Dental_paid_amt_female_45_64_curr" localSheetId="3" hidden="1">'[30]ePSM Medical Data Page'!$N$6</definedName>
    <definedName name="Dental_paid_amt_female_45_64_curr" hidden="1">'[32]ePSM Medical Data Page'!$N$6</definedName>
    <definedName name="Dental_paid_amt_female_45_64_prior" localSheetId="2" hidden="1">'[30]ePSM Medical Data Page'!$Q$6</definedName>
    <definedName name="Dental_paid_amt_female_45_64_prior" localSheetId="3" hidden="1">'[30]ePSM Medical Data Page'!$Q$6</definedName>
    <definedName name="Dental_paid_amt_female_45_64_prior" hidden="1">'[32]ePSM Medical Data Page'!$Q$6</definedName>
    <definedName name="Dental_paid_amt_female_65_over_curr" localSheetId="2" hidden="1">'[30]ePSM Medical Data Page'!$N$7</definedName>
    <definedName name="Dental_paid_amt_female_65_over_curr" localSheetId="3" hidden="1">'[30]ePSM Medical Data Page'!$N$7</definedName>
    <definedName name="Dental_paid_amt_female_65_over_curr" hidden="1">'[32]ePSM Medical Data Page'!$N$7</definedName>
    <definedName name="Dental_paid_amt_female_65_over_prior" localSheetId="2" hidden="1">'[30]ePSM Medical Data Page'!$Q$7</definedName>
    <definedName name="Dental_paid_amt_female_65_over_prior" localSheetId="3" hidden="1">'[30]ePSM Medical Data Page'!$Q$7</definedName>
    <definedName name="Dental_paid_amt_female_65_over_prior" hidden="1">'[32]ePSM Medical Data Page'!$Q$7</definedName>
    <definedName name="Dental_paid_amt_male_0_19_curr" localSheetId="2" hidden="1">'[30]ePSM Medical Data Page'!$N$8</definedName>
    <definedName name="Dental_paid_amt_male_0_19_curr" localSheetId="3" hidden="1">'[30]ePSM Medical Data Page'!$N$8</definedName>
    <definedName name="Dental_paid_amt_male_0_19_curr" hidden="1">'[32]ePSM Medical Data Page'!$N$8</definedName>
    <definedName name="Dental_paid_amt_male_0_19_prior" localSheetId="2" hidden="1">'[30]ePSM Medical Data Page'!$Q$8</definedName>
    <definedName name="Dental_paid_amt_male_0_19_prior" localSheetId="3" hidden="1">'[30]ePSM Medical Data Page'!$Q$8</definedName>
    <definedName name="Dental_paid_amt_male_0_19_prior" hidden="1">'[32]ePSM Medical Data Page'!$Q$8</definedName>
    <definedName name="Dental_paid_amt_male_20_44_curr" localSheetId="2" hidden="1">'[30]ePSM Medical Data Page'!$N$9</definedName>
    <definedName name="Dental_paid_amt_male_20_44_curr" localSheetId="3" hidden="1">'[30]ePSM Medical Data Page'!$N$9</definedName>
    <definedName name="Dental_paid_amt_male_20_44_curr" hidden="1">'[32]ePSM Medical Data Page'!$N$9</definedName>
    <definedName name="Dental_paid_amt_male_20_44_prior" localSheetId="2" hidden="1">'[30]ePSM Medical Data Page'!$Q$9</definedName>
    <definedName name="Dental_paid_amt_male_20_44_prior" localSheetId="3" hidden="1">'[30]ePSM Medical Data Page'!$Q$9</definedName>
    <definedName name="Dental_paid_amt_male_20_44_prior" hidden="1">'[32]ePSM Medical Data Page'!$Q$9</definedName>
    <definedName name="Dental_paid_amt_male_45_64_curr" localSheetId="2" hidden="1">'[30]ePSM Medical Data Page'!$N$10</definedName>
    <definedName name="Dental_paid_amt_male_45_64_curr" localSheetId="3" hidden="1">'[30]ePSM Medical Data Page'!$N$10</definedName>
    <definedName name="Dental_paid_amt_male_45_64_curr" hidden="1">'[32]ePSM Medical Data Page'!$N$10</definedName>
    <definedName name="Dental_paid_amt_male_45_64_prior" localSheetId="2" hidden="1">'[30]ePSM Medical Data Page'!$Q$10</definedName>
    <definedName name="Dental_paid_amt_male_45_64_prior" localSheetId="3" hidden="1">'[30]ePSM Medical Data Page'!$Q$10</definedName>
    <definedName name="Dental_paid_amt_male_45_64_prior" hidden="1">'[32]ePSM Medical Data Page'!$Q$10</definedName>
    <definedName name="Dental_paid_amt_male_65_over_curr" localSheetId="2" hidden="1">'[30]ePSM Medical Data Page'!$N$11</definedName>
    <definedName name="Dental_paid_amt_male_65_over_curr" localSheetId="3" hidden="1">'[30]ePSM Medical Data Page'!$N$11</definedName>
    <definedName name="Dental_paid_amt_male_65_over_curr" hidden="1">'[32]ePSM Medical Data Page'!$N$11</definedName>
    <definedName name="Dental_paid_amt_male_65_over_prior" localSheetId="2" hidden="1">'[30]ePSM Medical Data Page'!$Q$11</definedName>
    <definedName name="Dental_paid_amt_male_65_over_prior" localSheetId="3" hidden="1">'[30]ePSM Medical Data Page'!$Q$11</definedName>
    <definedName name="Dental_paid_amt_male_65_over_prior" hidden="1">'[32]ePSM Medical Data Page'!$Q$11</definedName>
    <definedName name="Dental_paid_amt_prior" localSheetId="2" hidden="1">'[30]ePSM Medical Data Page'!$E$27</definedName>
    <definedName name="Dental_paid_amt_prior" localSheetId="3" hidden="1">'[30]ePSM Medical Data Page'!$E$27</definedName>
    <definedName name="Dental_paid_amt_prior" hidden="1">'[32]ePSM Medical Data Page'!$E$27</definedName>
    <definedName name="Dental_paid_amt_unknown_0_19_curr" localSheetId="2" hidden="1">'[30]ePSM Medical Data Page'!$N$12</definedName>
    <definedName name="Dental_paid_amt_unknown_0_19_curr" localSheetId="3" hidden="1">'[30]ePSM Medical Data Page'!$N$12</definedName>
    <definedName name="Dental_paid_amt_unknown_0_19_curr" hidden="1">'[32]ePSM Medical Data Page'!$N$12</definedName>
    <definedName name="Dental_paid_amt_unknown_0_19_prior" localSheetId="2" hidden="1">'[30]ePSM Medical Data Page'!$Q$12</definedName>
    <definedName name="Dental_paid_amt_unknown_0_19_prior" localSheetId="3" hidden="1">'[30]ePSM Medical Data Page'!$Q$12</definedName>
    <definedName name="Dental_paid_amt_unknown_0_19_prior" hidden="1">'[32]ePSM Medical Data Page'!$Q$12</definedName>
    <definedName name="Dental_paid_amt_unknown_20_44_curr" localSheetId="2" hidden="1">'[30]ePSM Medical Data Page'!$N$13</definedName>
    <definedName name="Dental_paid_amt_unknown_20_44_curr" localSheetId="3" hidden="1">'[30]ePSM Medical Data Page'!$N$13</definedName>
    <definedName name="Dental_paid_amt_unknown_20_44_curr" hidden="1">'[32]ePSM Medical Data Page'!$N$13</definedName>
    <definedName name="Dental_paid_amt_unknown_20_44_prior" localSheetId="2" hidden="1">'[30]ePSM Medical Data Page'!$Q$13</definedName>
    <definedName name="Dental_paid_amt_unknown_20_44_prior" localSheetId="3" hidden="1">'[30]ePSM Medical Data Page'!$Q$13</definedName>
    <definedName name="Dental_paid_amt_unknown_20_44_prior" hidden="1">'[32]ePSM Medical Data Page'!$Q$13</definedName>
    <definedName name="Dental_paid_amt_unknown_45_64_curr" localSheetId="2" hidden="1">'[30]ePSM Medical Data Page'!$N$14</definedName>
    <definedName name="Dental_paid_amt_unknown_45_64_curr" localSheetId="3" hidden="1">'[30]ePSM Medical Data Page'!$N$14</definedName>
    <definedName name="Dental_paid_amt_unknown_45_64_curr" hidden="1">'[32]ePSM Medical Data Page'!$N$14</definedName>
    <definedName name="Dental_paid_amt_unknown_45_64_prior" localSheetId="2" hidden="1">'[30]ePSM Medical Data Page'!$Q$14</definedName>
    <definedName name="Dental_paid_amt_unknown_45_64_prior" localSheetId="3" hidden="1">'[30]ePSM Medical Data Page'!$Q$14</definedName>
    <definedName name="Dental_paid_amt_unknown_45_64_prior" hidden="1">'[32]ePSM Medical Data Page'!$Q$14</definedName>
    <definedName name="Dental_paid_amt_unknown_65_over_curr" localSheetId="2" hidden="1">'[30]ePSM Medical Data Page'!$N$15</definedName>
    <definedName name="Dental_paid_amt_unknown_65_over_curr" localSheetId="3" hidden="1">'[30]ePSM Medical Data Page'!$N$15</definedName>
    <definedName name="Dental_paid_amt_unknown_65_over_curr" hidden="1">'[32]ePSM Medical Data Page'!$N$15</definedName>
    <definedName name="Dental_paid_amt_unknown_65_over_prior" localSheetId="2" hidden="1">'[30]ePSM Medical Data Page'!$Q$15</definedName>
    <definedName name="Dental_paid_amt_unknown_65_over_prior" localSheetId="3" hidden="1">'[30]ePSM Medical Data Page'!$Q$15</definedName>
    <definedName name="Dental_paid_amt_unknown_65_over_prior" hidden="1">'[32]ePSM Medical Data Page'!$Q$15</definedName>
    <definedName name="dental_paid_ben_in_network_curr" localSheetId="1" hidden="1">'[67]ePSM Medical Data Page'!$AR$28</definedName>
    <definedName name="dental_paid_ben_in_network_curr" localSheetId="2" hidden="1">'[67]ePSM Medical Data Page'!$AR$28</definedName>
    <definedName name="dental_paid_ben_in_network_curr" localSheetId="3" hidden="1">'[67]ePSM Medical Data Page'!$AR$28</definedName>
    <definedName name="dental_paid_ben_in_network_curr" hidden="1">#REF!</definedName>
    <definedName name="dental_paid_ben_in_network_prior" hidden="1">'[67]ePSM Medical Data Page'!$AU$28</definedName>
    <definedName name="dental_paid_ben_out_network_curr" localSheetId="1" hidden="1">'[67]ePSM Medical Data Page'!$AR$53</definedName>
    <definedName name="dental_paid_ben_out_network_curr" localSheetId="2" hidden="1">'[67]ePSM Medical Data Page'!$AR$53</definedName>
    <definedName name="dental_paid_ben_out_network_curr" localSheetId="3" hidden="1">'[67]ePSM Medical Data Page'!$AR$53</definedName>
    <definedName name="dental_paid_ben_out_network_curr" hidden="1">#REF!</definedName>
    <definedName name="dental_paid_ben_out_network_prior" hidden="1">'[67]ePSM Medical Data Page'!$AU$53</definedName>
    <definedName name="dental_plan_max_in_network_curr" localSheetId="1" hidden="1">'[67]ePSM Medical Data Page'!$AR$41</definedName>
    <definedName name="dental_plan_max_in_network_curr" localSheetId="2" hidden="1">'[67]ePSM Medical Data Page'!$AR$41</definedName>
    <definedName name="dental_plan_max_in_network_curr" localSheetId="3" hidden="1">'[67]ePSM Medical Data Page'!$AR$41</definedName>
    <definedName name="dental_plan_max_in_network_curr" hidden="1">#REF!</definedName>
    <definedName name="dental_plan_max_in_network_prior" hidden="1">'[67]ePSM Medical Data Page'!$AU$41</definedName>
    <definedName name="dental_plan_max_out_network_curr" localSheetId="1" hidden="1">'[67]ePSM Medical Data Page'!$AR$66</definedName>
    <definedName name="dental_plan_max_out_network_curr" localSheetId="2" hidden="1">'[67]ePSM Medical Data Page'!$AR$66</definedName>
    <definedName name="dental_plan_max_out_network_curr" localSheetId="3" hidden="1">'[67]ePSM Medical Data Page'!$AR$66</definedName>
    <definedName name="dental_plan_max_out_network_curr" hidden="1">#REF!</definedName>
    <definedName name="dental_plan_max_out_network_prior" hidden="1">'[67]ePSM Medical Data Page'!$AU$66</definedName>
    <definedName name="Dental_PPO_Max_Section_Check" localSheetId="5" hidden="1">#REF!</definedName>
    <definedName name="Dental_PPO_Max_Section_Check" localSheetId="1" hidden="1">#REF!</definedName>
    <definedName name="Dental_PPO_Max_Section_Check" localSheetId="2" hidden="1">#REF!</definedName>
    <definedName name="Dental_PPO_Max_Section_Check" hidden="1">#REF!</definedName>
    <definedName name="Dental_PPO_Section_Check" localSheetId="5" hidden="1">#REF!</definedName>
    <definedName name="Dental_PPO_Section_Check" localSheetId="1" hidden="1">#REF!</definedName>
    <definedName name="Dental_PPO_Section_Check" localSheetId="2" hidden="1">#REF!</definedName>
    <definedName name="Dental_PPO_Section_Check" hidden="1">#REF!</definedName>
    <definedName name="Dental_preventative_paid_amt_curr" localSheetId="2" hidden="1">'[30]ePSM Medical Data Page'!$AL$3</definedName>
    <definedName name="Dental_preventative_paid_amt_curr" localSheetId="3" hidden="1">'[30]ePSM Medical Data Page'!$AL$3</definedName>
    <definedName name="Dental_preventative_paid_amt_curr" hidden="1">'[32]ePSM Medical Data Page'!$AL$3</definedName>
    <definedName name="Dental_preventative_paid_amt_prior" localSheetId="2" hidden="1">'[30]ePSM Medical Data Page'!$AO$3</definedName>
    <definedName name="Dental_preventative_paid_amt_prior" localSheetId="3" hidden="1">'[30]ePSM Medical Data Page'!$AO$3</definedName>
    <definedName name="Dental_preventative_paid_amt_prior" hidden="1">'[32]ePSM Medical Data Page'!$AO$3</definedName>
    <definedName name="Dental_preventative_svcs_curr" localSheetId="2" hidden="1">'[30]ePSM Medical Data Page'!$AL$4</definedName>
    <definedName name="Dental_preventative_svcs_curr" localSheetId="3" hidden="1">'[30]ePSM Medical Data Page'!$AL$4</definedName>
    <definedName name="Dental_preventative_svcs_curr" hidden="1">'[32]ePSM Medical Data Page'!$AL$4</definedName>
    <definedName name="Dental_preventative_svcs_prior" localSheetId="2" hidden="1">'[30]ePSM Medical Data Page'!$AO$4</definedName>
    <definedName name="Dental_preventative_svcs_prior" localSheetId="3" hidden="1">'[30]ePSM Medical Data Page'!$AO$4</definedName>
    <definedName name="Dental_preventative_svcs_prior" hidden="1">'[32]ePSM Medical Data Page'!$AO$4</definedName>
    <definedName name="dental_preventive_in_network_curr" localSheetId="1" hidden="1">'[67]ePSM Medical Data Page'!$AR$47</definedName>
    <definedName name="dental_preventive_in_network_curr" localSheetId="2" hidden="1">'[67]ePSM Medical Data Page'!$AR$47</definedName>
    <definedName name="dental_preventive_in_network_curr" localSheetId="3" hidden="1">'[67]ePSM Medical Data Page'!$AR$47</definedName>
    <definedName name="dental_preventive_in_network_curr" hidden="1">#REF!</definedName>
    <definedName name="dental_preventive_in_network_prior" hidden="1">'[67]ePSM Medical Data Page'!$AU$47</definedName>
    <definedName name="dental_preventive_out_network_curr" localSheetId="1" hidden="1">'[67]ePSM Medical Data Page'!$AR$72</definedName>
    <definedName name="dental_preventive_out_network_curr" localSheetId="2" hidden="1">'[67]ePSM Medical Data Page'!$AR$72</definedName>
    <definedName name="dental_preventive_out_network_curr" localSheetId="3" hidden="1">'[67]ePSM Medical Data Page'!$AR$72</definedName>
    <definedName name="dental_preventive_out_network_curr" hidden="1">#REF!</definedName>
    <definedName name="dental_preventive_out_network_prior" hidden="1">'[67]ePSM Medical Data Page'!$AU$72</definedName>
    <definedName name="dental_prov_netw_sav_disc_in_network_curr" localSheetId="1" hidden="1">'[67]ePSM Medical Data Page'!$AR$29</definedName>
    <definedName name="dental_prov_netw_sav_disc_in_network_curr" localSheetId="2" hidden="1">'[67]ePSM Medical Data Page'!$AR$29</definedName>
    <definedName name="dental_prov_netw_sav_disc_in_network_curr" localSheetId="3" hidden="1">'[67]ePSM Medical Data Page'!$AR$29</definedName>
    <definedName name="dental_prov_netw_sav_disc_in_network_curr" hidden="1">#REF!</definedName>
    <definedName name="dental_prov_netw_sav_disc_in_network_prior" localSheetId="1" hidden="1">'[67]ePSM Medical Data Page'!$AU$29</definedName>
    <definedName name="dental_prov_netw_sav_disc_in_network_prior" localSheetId="2" hidden="1">'[67]ePSM Medical Data Page'!$AU$29</definedName>
    <definedName name="dental_prov_netw_sav_disc_in_network_prior" localSheetId="3" hidden="1">'[67]ePSM Medical Data Page'!$AU$29</definedName>
    <definedName name="dental_prov_netw_sav_disc_in_network_prior" hidden="1">#REF!</definedName>
    <definedName name="dental_prov_netw_sav_disc_out_network_curr" localSheetId="1" hidden="1">'[67]ePSM Medical Data Page'!$AR$54</definedName>
    <definedName name="dental_prov_netw_sav_disc_out_network_curr" localSheetId="2" hidden="1">'[67]ePSM Medical Data Page'!$AR$54</definedName>
    <definedName name="dental_prov_netw_sav_disc_out_network_curr" localSheetId="3" hidden="1">'[67]ePSM Medical Data Page'!$AR$54</definedName>
    <definedName name="dental_prov_netw_sav_disc_out_network_curr" hidden="1">#REF!</definedName>
    <definedName name="dental_prov_netw_sav_disc_out_network_prior" hidden="1">'[67]ePSM Medical Data Page'!$AU$54</definedName>
    <definedName name="Dental_rc_savings_in_network_curr" localSheetId="2" hidden="1">'[30]ePSM Medical Data Page'!$AR$6</definedName>
    <definedName name="Dental_rc_savings_in_network_curr" localSheetId="3" hidden="1">'[30]ePSM Medical Data Page'!$AR$6</definedName>
    <definedName name="Dental_rc_savings_in_network_curr" hidden="1">'[32]ePSM Medical Data Page'!$AR$6</definedName>
    <definedName name="Dental_rc_savings_in_network_prior" localSheetId="2" hidden="1">'[30]ePSM Medical Data Page'!$AU$6</definedName>
    <definedName name="Dental_rc_savings_in_network_prior" localSheetId="3" hidden="1">'[30]ePSM Medical Data Page'!$AU$6</definedName>
    <definedName name="Dental_rc_savings_in_network_prior" hidden="1">'[32]ePSM Medical Data Page'!$AU$6</definedName>
    <definedName name="Dental_rc_savings_other_curr" localSheetId="2" hidden="1">'[30]ePSM Medical Data Page'!$AR$14</definedName>
    <definedName name="Dental_rc_savings_other_curr" localSheetId="3" hidden="1">'[30]ePSM Medical Data Page'!$AR$14</definedName>
    <definedName name="Dental_rc_savings_other_curr" hidden="1">'[32]ePSM Medical Data Page'!$AR$14</definedName>
    <definedName name="Dental_rc_savings_other_prior" localSheetId="2" hidden="1">'[30]ePSM Medical Data Page'!$AU$14</definedName>
    <definedName name="Dental_rc_savings_other_prior" localSheetId="3" hidden="1">'[30]ePSM Medical Data Page'!$AU$14</definedName>
    <definedName name="Dental_rc_savings_other_prior" hidden="1">'[32]ePSM Medical Data Page'!$AU$14</definedName>
    <definedName name="Dental_rc_savings_out_network_curr" localSheetId="2" hidden="1">'[30]ePSM Medical Data Page'!$AR$10</definedName>
    <definedName name="Dental_rc_savings_out_network_curr" localSheetId="3" hidden="1">'[30]ePSM Medical Data Page'!$AR$10</definedName>
    <definedName name="Dental_rc_savings_out_network_curr" hidden="1">'[32]ePSM Medical Data Page'!$AR$10</definedName>
    <definedName name="Dental_rc_savings_out_network_prior" localSheetId="2" hidden="1">'[30]ePSM Medical Data Page'!$AU$10</definedName>
    <definedName name="Dental_rc_savings_out_network_prior" localSheetId="3" hidden="1">'[30]ePSM Medical Data Page'!$AU$10</definedName>
    <definedName name="Dental_rc_savings_out_network_prior" hidden="1">'[32]ePSM Medical Data Page'!$AU$10</definedName>
    <definedName name="dental_reason_cust_in_network_curr" localSheetId="1" hidden="1">'[67]ePSM Medical Data Page'!$AR$37</definedName>
    <definedName name="dental_reason_cust_in_network_curr" localSheetId="2" hidden="1">'[67]ePSM Medical Data Page'!$AR$37</definedName>
    <definedName name="dental_reason_cust_in_network_curr" localSheetId="3" hidden="1">'[67]ePSM Medical Data Page'!$AR$37</definedName>
    <definedName name="dental_reason_cust_in_network_curr" hidden="1">#REF!</definedName>
    <definedName name="dental_reason_cust_in_network_prior" hidden="1">'[67]ePSM Medical Data Page'!$AU$37</definedName>
    <definedName name="dental_reason_cust_out_network_curr" localSheetId="1" hidden="1">'[67]ePSM Medical Data Page'!$AR$62</definedName>
    <definedName name="dental_reason_cust_out_network_curr" localSheetId="2" hidden="1">'[67]ePSM Medical Data Page'!$AR$62</definedName>
    <definedName name="dental_reason_cust_out_network_curr" localSheetId="3" hidden="1">'[67]ePSM Medical Data Page'!$AR$62</definedName>
    <definedName name="dental_reason_cust_out_network_curr" hidden="1">#REF!</definedName>
    <definedName name="dental_reason_cust_out_network_prior" hidden="1">'[67]ePSM Medical Data Page'!$AU$62</definedName>
    <definedName name="dental_sav_frm_negot_arrangements_ppo_in_network_curr" hidden="1">'[67]ePSM Medical Data Page'!$AR$18</definedName>
    <definedName name="dental_sav_frm_negot_arrangements_ppo_in_network_prior" hidden="1">'[67]ePSM Medical Data Page'!$AU$18</definedName>
    <definedName name="dental_sav_frm_negot_arrangements_ppo_max_in_network_curr" hidden="1">'[67]ePSM Medical Data Page'!$AR$20</definedName>
    <definedName name="dental_sav_frm_negot_arrangements_ppo_max_in_network_prior" hidden="1">'[67]ePSM Medical Data Page'!$AU$20</definedName>
    <definedName name="dental_sav_frm_negot_arrangements_ppo_max_out_network_curr" hidden="1">'[67]ePSM Medical Data Page'!$AR$25</definedName>
    <definedName name="dental_sav_frm_negot_arrangements_ppo_max_out_network_prior" hidden="1">'[67]ePSM Medical Data Page'!$AU$25</definedName>
    <definedName name="dental_sav_frm_negot_arrangements_ppo_out_network_curr" hidden="1">'[67]ePSM Medical Data Page'!$AR$23</definedName>
    <definedName name="dental_sav_frm_negot_arrangements_ppo_out_network_prior" hidden="1">'[67]ePSM Medical Data Page'!$AU$23</definedName>
    <definedName name="Dental_services_in_network_curr" localSheetId="2" hidden="1">'[30]ePSM Medical Data Page'!$AR$3</definedName>
    <definedName name="Dental_services_in_network_curr" localSheetId="3" hidden="1">'[30]ePSM Medical Data Page'!$AR$3</definedName>
    <definedName name="Dental_services_in_network_curr" hidden="1">'[32]ePSM Medical Data Page'!$AR$3</definedName>
    <definedName name="Dental_services_in_network_prior" localSheetId="2" hidden="1">'[30]ePSM Medical Data Page'!$AU$3</definedName>
    <definedName name="Dental_services_in_network_prior" localSheetId="3" hidden="1">'[30]ePSM Medical Data Page'!$AU$3</definedName>
    <definedName name="Dental_services_in_network_prior" hidden="1">'[32]ePSM Medical Data Page'!$AU$3</definedName>
    <definedName name="Dental_services_other_curr" localSheetId="2" hidden="1">'[30]ePSM Medical Data Page'!$AR$11</definedName>
    <definedName name="Dental_services_other_curr" localSheetId="3" hidden="1">'[30]ePSM Medical Data Page'!$AR$11</definedName>
    <definedName name="Dental_services_other_curr" hidden="1">'[32]ePSM Medical Data Page'!$AR$11</definedName>
    <definedName name="Dental_services_other_prior" localSheetId="2" hidden="1">'[30]ePSM Medical Data Page'!$AU$11</definedName>
    <definedName name="Dental_services_other_prior" localSheetId="3" hidden="1">'[30]ePSM Medical Data Page'!$AU$11</definedName>
    <definedName name="Dental_services_other_prior" hidden="1">'[32]ePSM Medical Data Page'!$AU$11</definedName>
    <definedName name="Dental_services_out_network_curr" localSheetId="2" hidden="1">'[30]ePSM Medical Data Page'!$AR$7</definedName>
    <definedName name="Dental_services_out_network_curr" localSheetId="3" hidden="1">'[30]ePSM Medical Data Page'!$AR$7</definedName>
    <definedName name="Dental_services_out_network_curr" hidden="1">'[32]ePSM Medical Data Page'!$AR$7</definedName>
    <definedName name="Dental_services_out_network_prior" localSheetId="2" hidden="1">'[30]ePSM Medical Data Page'!$AU$7</definedName>
    <definedName name="Dental_services_out_network_prior" localSheetId="3" hidden="1">'[30]ePSM Medical Data Page'!$AU$7</definedName>
    <definedName name="Dental_services_out_network_prior" hidden="1">'[32]ePSM Medical Data Page'!$AU$7</definedName>
    <definedName name="dental_spouse_in_network_curr" localSheetId="1" hidden="1">'[67]ePSM Medical Data Page'!$AR$43</definedName>
    <definedName name="dental_spouse_in_network_curr" localSheetId="2" hidden="1">'[67]ePSM Medical Data Page'!$AR$43</definedName>
    <definedName name="dental_spouse_in_network_curr" localSheetId="3" hidden="1">'[67]ePSM Medical Data Page'!$AR$43</definedName>
    <definedName name="dental_spouse_in_network_curr" hidden="1">#REF!</definedName>
    <definedName name="dental_spouse_in_network_prior" hidden="1">'[67]ePSM Medical Data Page'!$AU$43</definedName>
    <definedName name="dental_spouse_out_network_curr" localSheetId="1" hidden="1">'[67]ePSM Medical Data Page'!$AR$68</definedName>
    <definedName name="dental_spouse_out_network_curr" localSheetId="2" hidden="1">'[67]ePSM Medical Data Page'!$AR$68</definedName>
    <definedName name="dental_spouse_out_network_curr" localSheetId="3" hidden="1">'[67]ePSM Medical Data Page'!$AR$68</definedName>
    <definedName name="dental_spouse_out_network_curr" hidden="1">#REF!</definedName>
    <definedName name="dental_spouse_out_network_prior" hidden="1">'[67]ePSM Medical Data Page'!$AU$68</definedName>
    <definedName name="Dental_Table" localSheetId="1">#REF!</definedName>
    <definedName name="Dental_Table" localSheetId="2">#REF!</definedName>
    <definedName name="Dental_Table">#REF!</definedName>
    <definedName name="dental_tot_ben_cat_in_network_curr" localSheetId="1" hidden="1">'[67]ePSM Medical Data Page'!$AR$52</definedName>
    <definedName name="dental_tot_ben_cat_in_network_curr" localSheetId="2" hidden="1">'[67]ePSM Medical Data Page'!$AR$52</definedName>
    <definedName name="dental_tot_ben_cat_in_network_curr" localSheetId="3" hidden="1">'[67]ePSM Medical Data Page'!$AR$52</definedName>
    <definedName name="dental_tot_ben_cat_in_network_curr" hidden="1">#REF!</definedName>
    <definedName name="dental_tot_ben_cat_in_network_prior" hidden="1">'[67]ePSM Medical Data Page'!$AU$52</definedName>
    <definedName name="dental_tot_ben_cat_out_network_curr" localSheetId="1" hidden="1">'[67]ePSM Medical Data Page'!$AR$77</definedName>
    <definedName name="dental_tot_ben_cat_out_network_curr" localSheetId="2" hidden="1">'[67]ePSM Medical Data Page'!$AR$77</definedName>
    <definedName name="dental_tot_ben_cat_out_network_curr" localSheetId="3" hidden="1">'[67]ePSM Medical Data Page'!$AR$77</definedName>
    <definedName name="dental_tot_ben_cat_out_network_curr" hidden="1">#REF!</definedName>
    <definedName name="dental_tot_ben_cat_out_network_prior" hidden="1">'[67]ePSM Medical Data Page'!$AU$77</definedName>
    <definedName name="dental_tot_mbr_type_in_network_curr" localSheetId="1" hidden="1">'[67]ePSM Medical Data Page'!$AR$46</definedName>
    <definedName name="dental_tot_mbr_type_in_network_curr" localSheetId="2" hidden="1">'[67]ePSM Medical Data Page'!$AR$46</definedName>
    <definedName name="dental_tot_mbr_type_in_network_curr" localSheetId="3" hidden="1">'[67]ePSM Medical Data Page'!$AR$46</definedName>
    <definedName name="dental_tot_mbr_type_in_network_curr" hidden="1">#REF!</definedName>
    <definedName name="dental_tot_mbr_type_in_network_prior" hidden="1">'[67]ePSM Medical Data Page'!$AU$46</definedName>
    <definedName name="dental_tot_mbr_type_out_network_curr" localSheetId="1" hidden="1">'[67]ePSM Medical Data Page'!$AR$71</definedName>
    <definedName name="dental_tot_mbr_type_out_network_curr" localSheetId="2" hidden="1">'[67]ePSM Medical Data Page'!$AR$71</definedName>
    <definedName name="dental_tot_mbr_type_out_network_curr" localSheetId="3" hidden="1">'[67]ePSM Medical Data Page'!$AR$71</definedName>
    <definedName name="dental_tot_mbr_type_out_network_curr" hidden="1">#REF!</definedName>
    <definedName name="dental_tot_mbr_type_out_network_prior" hidden="1">'[67]ePSM Medical Data Page'!$AU$71</definedName>
    <definedName name="dental_tot_services_in_network_curr" hidden="1">'[67]ePSM Medical Data Page'!$AR$16</definedName>
    <definedName name="dental_tot_services_in_network_prior" hidden="1">'[67]ePSM Medical Data Page'!$AU$16</definedName>
    <definedName name="dental_tot_services_out_network_curr" hidden="1">'[67]ePSM Medical Data Page'!$AR$21</definedName>
    <definedName name="dental_tot_services_out_network_prior" hidden="1">'[67]ePSM Medical Data Page'!$AU$21</definedName>
    <definedName name="Dental_unknown_mem_0_19_curr" localSheetId="2" hidden="1">'[30]ePSM Member Data Page'!$O$14</definedName>
    <definedName name="Dental_unknown_mem_0_19_curr" localSheetId="3" hidden="1">'[30]ePSM Member Data Page'!$O$14</definedName>
    <definedName name="Dental_unknown_mem_0_19_curr" hidden="1">'[32]ePSM Member Data Page'!$O$14</definedName>
    <definedName name="Dental_unknown_mem_0_19_prior" localSheetId="2" hidden="1">'[30]ePSM Member Data Page'!$S$14</definedName>
    <definedName name="Dental_unknown_mem_0_19_prior" localSheetId="3" hidden="1">'[30]ePSM Member Data Page'!$S$14</definedName>
    <definedName name="Dental_unknown_mem_0_19_prior" hidden="1">'[32]ePSM Member Data Page'!$S$14</definedName>
    <definedName name="Dental_unknown_mem_20_44_curr" localSheetId="2" hidden="1">'[30]ePSM Member Data Page'!$O$15</definedName>
    <definedName name="Dental_unknown_mem_20_44_curr" localSheetId="3" hidden="1">'[30]ePSM Member Data Page'!$O$15</definedName>
    <definedName name="Dental_unknown_mem_20_44_curr" hidden="1">'[32]ePSM Member Data Page'!$O$15</definedName>
    <definedName name="Dental_unknown_mem_20_44_prior" localSheetId="2" hidden="1">'[30]ePSM Member Data Page'!$S$15</definedName>
    <definedName name="Dental_unknown_mem_20_44_prior" localSheetId="3" hidden="1">'[30]ePSM Member Data Page'!$S$15</definedName>
    <definedName name="Dental_unknown_mem_20_44_prior" hidden="1">'[32]ePSM Member Data Page'!$S$15</definedName>
    <definedName name="Dental_unknown_mem_45_64_curr" localSheetId="2" hidden="1">'[30]ePSM Member Data Page'!$O$16</definedName>
    <definedName name="Dental_unknown_mem_45_64_curr" localSheetId="3" hidden="1">'[30]ePSM Member Data Page'!$O$16</definedName>
    <definedName name="Dental_unknown_mem_45_64_curr" hidden="1">'[32]ePSM Member Data Page'!$O$16</definedName>
    <definedName name="Dental_unknown_mem_45_64_prior" localSheetId="2" hidden="1">'[30]ePSM Member Data Page'!$S$16</definedName>
    <definedName name="Dental_unknown_mem_45_64_prior" localSheetId="3" hidden="1">'[30]ePSM Member Data Page'!$S$16</definedName>
    <definedName name="Dental_unknown_mem_45_64_prior" hidden="1">'[32]ePSM Member Data Page'!$S$16</definedName>
    <definedName name="Dental_unknown_mem_65_over_curr" localSheetId="2" hidden="1">'[30]ePSM Member Data Page'!$O$17</definedName>
    <definedName name="Dental_unknown_mem_65_over_curr" localSheetId="3" hidden="1">'[30]ePSM Member Data Page'!$O$17</definedName>
    <definedName name="Dental_unknown_mem_65_over_curr" hidden="1">'[32]ePSM Member Data Page'!$O$17</definedName>
    <definedName name="Dental_unknown_mem_65_over_prior" localSheetId="2" hidden="1">'[30]ePSM Member Data Page'!$S$17</definedName>
    <definedName name="Dental_unknown_mem_65_over_prior" localSheetId="3" hidden="1">'[30]ePSM Member Data Page'!$S$17</definedName>
    <definedName name="Dental_unknown_mem_65_over_prior" hidden="1">'[32]ePSM Member Data Page'!$S$17</definedName>
    <definedName name="Dental_unknown_members_curr" localSheetId="2" hidden="1">'[30]ePSM Member Data Page'!$O$18</definedName>
    <definedName name="Dental_unknown_members_curr" localSheetId="3" hidden="1">'[30]ePSM Member Data Page'!$O$18</definedName>
    <definedName name="Dental_unknown_members_curr" hidden="1">'[32]ePSM Member Data Page'!$O$18</definedName>
    <definedName name="Dental_unknown_members_prior" localSheetId="2" hidden="1">'[30]ePSM Member Data Page'!$S$18</definedName>
    <definedName name="Dental_unknown_members_prior" localSheetId="3" hidden="1">'[30]ePSM Member Data Page'!$S$18</definedName>
    <definedName name="Dental_unknown_members_prior" hidden="1">'[32]ePSM Member Data Page'!$S$18</definedName>
    <definedName name="Dental22" localSheetId="1" hidden="1">{#N/A,#N/A,FALSE,"Paid Claims";#N/A,#N/A,FALSE,"Cumulative Paid Claims";#N/A,#N/A,FALSE,"Completion Ratios";#N/A,#N/A,FALSE,"Claim Reserve Analysis";#N/A,#N/A,FALSE,"Paid Claims % of Est Inc";#N/A,#N/A,FALSE,"Trends in Pure Premium";#N/A,#N/A,FALSE,"Trends in Paid Claims";#N/A,#N/A,FALSE,"Reserve Analysis"}</definedName>
    <definedName name="Dental22" localSheetId="2" hidden="1">{#N/A,#N/A,FALSE,"Paid Claims";#N/A,#N/A,FALSE,"Cumulative Paid Claims";#N/A,#N/A,FALSE,"Completion Ratios";#N/A,#N/A,FALSE,"Claim Reserve Analysis";#N/A,#N/A,FALSE,"Paid Claims % of Est Inc";#N/A,#N/A,FALSE,"Trends in Pure Premium";#N/A,#N/A,FALSE,"Trends in Paid Claims";#N/A,#N/A,FALSE,"Reserve Analysis"}</definedName>
    <definedName name="Dental22" localSheetId="3" hidden="1">{#N/A,#N/A,FALSE,"Paid Claims";#N/A,#N/A,FALSE,"Cumulative Paid Claims";#N/A,#N/A,FALSE,"Completion Ratios";#N/A,#N/A,FALSE,"Claim Reserve Analysis";#N/A,#N/A,FALSE,"Paid Claims % of Est Inc";#N/A,#N/A,FALSE,"Trends in Pure Premium";#N/A,#N/A,FALSE,"Trends in Paid Claims";#N/A,#N/A,FALSE,"Reserve Analysis"}</definedName>
    <definedName name="Dental22" hidden="1">{#N/A,#N/A,FALSE,"Paid Claims";#N/A,#N/A,FALSE,"Cumulative Paid Claims";#N/A,#N/A,FALSE,"Completion Ratios";#N/A,#N/A,FALSE,"Claim Reserve Analysis";#N/A,#N/A,FALSE,"Paid Claims % of Est Inc";#N/A,#N/A,FALSE,"Trends in Pure Premium";#N/A,#N/A,FALSE,"Trends in Paid Claims";#N/A,#N/A,FALSE,"Reserve Analysis"}</definedName>
    <definedName name="DentalCommissionType">[27]Main!$D$28</definedName>
    <definedName name="DentalCommissionValue">[27]Main!$E$28</definedName>
    <definedName name="DentalPPO" hidden="1">'[68]Financial Over Dental page'!$C$6:$H$23</definedName>
    <definedName name="DentalPremInc">[26]Main!$C$28</definedName>
    <definedName name="DentalProductCheck" localSheetId="1" hidden="1">'[36]ePSM Fund Code'!$R$12</definedName>
    <definedName name="DentalProductCheck" localSheetId="2" hidden="1">'[36]ePSM Fund Code'!$R$12</definedName>
    <definedName name="DentalProductCheck" localSheetId="3" hidden="1">'[36]ePSM Fund Code'!$R$12</definedName>
    <definedName name="DentalProductCheck" hidden="1">'[37]ePSM Fund Code'!$R$12</definedName>
    <definedName name="DENVISRET">'[69]Dental Quote'!#REF!</definedName>
    <definedName name="dependent" localSheetId="1">#REF!</definedName>
    <definedName name="dependent" localSheetId="2">#REF!</definedName>
    <definedName name="dependent">#REF!</definedName>
    <definedName name="DEPR_PREV_BOB" localSheetId="2">#REF!</definedName>
    <definedName name="DEPR_PREV_BOB">#REF!</definedName>
    <definedName name="DESIGN" localSheetId="1">#REF!</definedName>
    <definedName name="DESIGN" localSheetId="2">#REF!</definedName>
    <definedName name="DESIGN">#REF!</definedName>
    <definedName name="dffasdf" localSheetId="1" hidden="1">{#N/A,#N/A,FALSE,"Paid Claims";#N/A,#N/A,FALSE,"Cumulative Paid Claims";#N/A,#N/A,FALSE,"Completion Ratios";#N/A,#N/A,FALSE,"Claim Reserve Analysis";#N/A,#N/A,FALSE,"Paid Claims % of Est Inc";#N/A,#N/A,FALSE,"Trends in Pure Premium";#N/A,#N/A,FALSE,"Trends in Paid Claims";#N/A,#N/A,FALSE,"Reserve Analysis"}</definedName>
    <definedName name="dffasdf" localSheetId="2" hidden="1">{#N/A,#N/A,FALSE,"Paid Claims";#N/A,#N/A,FALSE,"Cumulative Paid Claims";#N/A,#N/A,FALSE,"Completion Ratios";#N/A,#N/A,FALSE,"Claim Reserve Analysis";#N/A,#N/A,FALSE,"Paid Claims % of Est Inc";#N/A,#N/A,FALSE,"Trends in Pure Premium";#N/A,#N/A,FALSE,"Trends in Paid Claims";#N/A,#N/A,FALSE,"Reserve Analysis"}</definedName>
    <definedName name="dffasdf" localSheetId="3" hidden="1">{#N/A,#N/A,FALSE,"Paid Claims";#N/A,#N/A,FALSE,"Cumulative Paid Claims";#N/A,#N/A,FALSE,"Completion Ratios";#N/A,#N/A,FALSE,"Claim Reserve Analysis";#N/A,#N/A,FALSE,"Paid Claims % of Est Inc";#N/A,#N/A,FALSE,"Trends in Pure Premium";#N/A,#N/A,FALSE,"Trends in Paid Claims";#N/A,#N/A,FALSE,"Reserve Analysis"}</definedName>
    <definedName name="dffasdf" hidden="1">{#N/A,#N/A,FALSE,"Paid Claims";#N/A,#N/A,FALSE,"Cumulative Paid Claims";#N/A,#N/A,FALSE,"Completion Ratios";#N/A,#N/A,FALSE,"Claim Reserve Analysis";#N/A,#N/A,FALSE,"Paid Claims % of Est Inc";#N/A,#N/A,FALSE,"Trends in Pure Premium";#N/A,#N/A,FALSE,"Trends in Paid Claims";#N/A,#N/A,FALSE,"Reserve Analysis"}</definedName>
    <definedName name="di">[70]Listbox!$B$3:$B$5</definedName>
    <definedName name="DIAB_PREV_BOB" localSheetId="2">#REF!</definedName>
    <definedName name="DIAB_PREV_BOB">#REF!</definedName>
    <definedName name="Diabetic">'[57]Drop Downs'!$F$77:$F$79</definedName>
    <definedName name="DIAG_VARIATION" localSheetId="1">#REF!</definedName>
    <definedName name="DIAG_VARIATION" localSheetId="2">#REF!</definedName>
    <definedName name="DIAG_VARIATION">#REF!</definedName>
    <definedName name="Diagnosis_Code" localSheetId="1">#REF!</definedName>
    <definedName name="Diagnosis_Code" localSheetId="2">#REF!</definedName>
    <definedName name="Diagnosis_Code">#REF!</definedName>
    <definedName name="DIPremPaidBy" localSheetId="1">#REF!</definedName>
    <definedName name="DIPremPaidBy" localSheetId="2">#REF!</definedName>
    <definedName name="DIPremPaidBy">#REF!</definedName>
    <definedName name="discasemgmt" localSheetId="1">'[24]Dropdown Formula '!#REF!</definedName>
    <definedName name="discasemgmt" localSheetId="2">'[23]Dropdown Formula '!#REF!</definedName>
    <definedName name="discasemgmt" localSheetId="3">'[23]Dropdown Formula '!#REF!</definedName>
    <definedName name="discasemgmt">'[24]Dropdown Formula '!#REF!</definedName>
    <definedName name="discasemgmt2" localSheetId="1">'[24]Dropdown Formula '!#REF!</definedName>
    <definedName name="discasemgmt2" localSheetId="2">'[23]Dropdown Formula '!#REF!</definedName>
    <definedName name="discasemgmt2" localSheetId="3">'[23]Dropdown Formula '!#REF!</definedName>
    <definedName name="discasemgmt2">'[24]Dropdown Formula '!#REF!</definedName>
    <definedName name="Discharge_DT" localSheetId="1">#REF!</definedName>
    <definedName name="Discharge_DT" localSheetId="2">#REF!</definedName>
    <definedName name="Discharge_DT">#REF!</definedName>
    <definedName name="Discount" localSheetId="1">#REF!</definedName>
    <definedName name="Discount" localSheetId="2">#REF!</definedName>
    <definedName name="Discount">#REF!</definedName>
    <definedName name="Discounts" localSheetId="1">#REF!</definedName>
    <definedName name="Discounts" localSheetId="2">#REF!</definedName>
    <definedName name="Discounts">#REF!</definedName>
    <definedName name="disp_fee">#REF!</definedName>
    <definedName name="DispFees">[35]ListboxPricing!$B$1168:$B$1469</definedName>
    <definedName name="DispFeesGuar">[35]ListboxPricing!$B$1472:$B$1473</definedName>
    <definedName name="DispRows">[71]Listbox!$B$3:$B$5</definedName>
    <definedName name="DME_Dirty" hidden="1">"True"</definedName>
    <definedName name="DME_DocumentFlags" hidden="1">"1"</definedName>
    <definedName name="DME_DocumentID" hidden="1">"::ODMA\DME-MSE\ESS-2244"</definedName>
    <definedName name="DME_DocumentOpened" hidden="1">"True"</definedName>
    <definedName name="DME_DocumentTitle" hidden="1">"ESS-2244 - Pinnacle - Survey Data"</definedName>
    <definedName name="DME_list" localSheetId="1">#REF!</definedName>
    <definedName name="DME_list" localSheetId="2">#REF!</definedName>
    <definedName name="DME_list">#REF!</definedName>
    <definedName name="DME_LocalFile" hidden="1">"False"</definedName>
    <definedName name="DME_NextWindowNumber" hidden="1">"2"</definedName>
    <definedName name="dme1a">'[25]DATA FIELDS'!$N$5</definedName>
    <definedName name="dme1b">'[25]DATA FIELDS'!$N$6</definedName>
    <definedName name="dme1c">'[25]DATA FIELDS'!$N$7</definedName>
    <definedName name="dme2a">'[25]DATA FIELDS'!$N$8</definedName>
    <definedName name="dme2b">'[25]DATA FIELDS'!$N$9</definedName>
    <definedName name="dme2c">'[25]DATA FIELDS'!$N$10</definedName>
    <definedName name="dme3a">'[25]DATA FIELDS'!$N$11</definedName>
    <definedName name="dme3b">'[25]DATA FIELDS'!$N$12</definedName>
    <definedName name="dme3c">'[25]DATA FIELDS'!$N$13</definedName>
    <definedName name="DMO" localSheetId="1">#REF!</definedName>
    <definedName name="DMO" localSheetId="2">#REF!</definedName>
    <definedName name="DMO">#REF!</definedName>
    <definedName name="DMO_PA" localSheetId="1">#REF!</definedName>
    <definedName name="DMO_PA" localSheetId="2">#REF!</definedName>
    <definedName name="DMO_PA">#REF!</definedName>
    <definedName name="DMRFees">[35]ListboxPricing!$B$2522:$B$2823</definedName>
    <definedName name="DMRFeesCHGBASIS">[35]ListboxPricing!$B$1486</definedName>
    <definedName name="Domestic_Partner_Coverage_Factors" localSheetId="1">#REF!</definedName>
    <definedName name="Domestic_Partner_Coverage_Factors" localSheetId="2">#REF!</definedName>
    <definedName name="Domestic_Partner_Coverage_Factors">#REF!</definedName>
    <definedName name="don" localSheetId="1" hidden="1">{#N/A,#N/A,FALSE,"Approval2"}</definedName>
    <definedName name="don" localSheetId="2" hidden="1">{#N/A,#N/A,FALSE,"Approval2"}</definedName>
    <definedName name="don" localSheetId="3" hidden="1">{#N/A,#N/A,FALSE,"Approval2"}</definedName>
    <definedName name="don" hidden="1">{#N/A,#N/A,FALSE,"Approval2"}</definedName>
    <definedName name="DRG" localSheetId="1">#REF!</definedName>
    <definedName name="DRG">#REF!</definedName>
    <definedName name="DRG_DATA">[72]RELWTF01!$A$2:$N$512</definedName>
    <definedName name="DrillDownBOBSIKeyStats" localSheetId="1" hidden="1">#REF!</definedName>
    <definedName name="DrillDownBOBSIKeyStats" localSheetId="2" hidden="1">#REF!</definedName>
    <definedName name="DrillDownBOBSIKeyStats" localSheetId="3" hidden="1">#REF!</definedName>
    <definedName name="DrillDownBOBSIKeyStats" hidden="1">#REF!</definedName>
    <definedName name="DrillDownRow17Row27SIKeyStats" localSheetId="1" hidden="1">#REF!</definedName>
    <definedName name="DrillDownRow17Row27SIKeyStats" localSheetId="2" hidden="1">#REF!</definedName>
    <definedName name="DrillDownRow17Row27SIKeyStats" localSheetId="3" hidden="1">#REF!</definedName>
    <definedName name="DrillDownRow17Row27SIKeyStats" hidden="1">#REF!</definedName>
    <definedName name="dro" localSheetId="1" hidden="1">{#N/A,#N/A,FALSE,"Cosmos Report"}</definedName>
    <definedName name="dro" localSheetId="2" hidden="1">{#N/A,#N/A,FALSE,"Cosmos Report"}</definedName>
    <definedName name="dro" localSheetId="3" hidden="1">{#N/A,#N/A,FALSE,"Cosmos Report"}</definedName>
    <definedName name="dro" hidden="1">{#N/A,#N/A,FALSE,"Cosmos Report"}</definedName>
    <definedName name="DropDown_5">"Drop Down 23"</definedName>
    <definedName name="DSFG" localSheetId="1">OFFSET(#REF!,0,0,COUNT(#REF!))</definedName>
    <definedName name="DSFG">OFFSET(#REF!,0,0,COUNT(#REF!))</definedName>
    <definedName name="dualoption" localSheetId="1">#REF!</definedName>
    <definedName name="dualoption" localSheetId="2">#REF!</definedName>
    <definedName name="dualoption">#REF!</definedName>
    <definedName name="e">[45]NEWVAR!$Q$41</definedName>
    <definedName name="EAP">[27]Main!$B$31</definedName>
    <definedName name="EAPPrice">[27]Main!$B$35</definedName>
    <definedName name="EAPSession">[27]Main!$B$32</definedName>
    <definedName name="EAPSessions">[27]Main!$AG$3:$AG$4</definedName>
    <definedName name="EAPSubsQuoted">[27]Main!$B$34</definedName>
    <definedName name="EAPWorkLifeIncluded">[27]Main!$B$33</definedName>
    <definedName name="eecorlet" localSheetId="2">'[23]Dropdown Formula '!#REF!</definedName>
    <definedName name="eecorlet" localSheetId="3">'[23]Dropdown Formula '!#REF!</definedName>
    <definedName name="eecorlet">'[24]Dropdown Formula '!#REF!</definedName>
    <definedName name="eee" localSheetId="1" hidden="1">{#N/A,#N/A,FALSE,"Cosmos Report"}</definedName>
    <definedName name="eee" localSheetId="2" hidden="1">{#N/A,#N/A,FALSE,"Cosmos Report"}</definedName>
    <definedName name="eee" localSheetId="3" hidden="1">{#N/A,#N/A,FALSE,"Cosmos Report"}</definedName>
    <definedName name="eee" hidden="1">{#N/A,#N/A,FALSE,"Cosmos Report"}</definedName>
    <definedName name="eeertouch" localSheetId="2">'[23]Dropdown Formula '!#REF!</definedName>
    <definedName name="eeertouch" localSheetId="3">'[23]Dropdown Formula '!#REF!</definedName>
    <definedName name="eeertouch">'[24]Dropdown Formula '!#REF!</definedName>
    <definedName name="eeinquiry" localSheetId="2">'[23]Dropdown Formula '!#REF!</definedName>
    <definedName name="eeinquiry" localSheetId="3">'[23]Dropdown Formula '!#REF!</definedName>
    <definedName name="eeinquiry">'[24]Dropdown Formula '!#REF!</definedName>
    <definedName name="eff_date">'[25]DATA FIELDS'!$E$13</definedName>
    <definedName name="EffDate" localSheetId="1">#REF!</definedName>
    <definedName name="EffDate" localSheetId="2">#REF!</definedName>
    <definedName name="EffDate">#REF!</definedName>
    <definedName name="EFFECT_CONTRIB_HRI" localSheetId="2">#REF!</definedName>
    <definedName name="EFFECT_CONTRIB_HRI">#REF!</definedName>
    <definedName name="EffectiveRate">[35]ListboxAWPDisc!$G$4:$G$3506</definedName>
    <definedName name="Elig" localSheetId="1">#REF!</definedName>
    <definedName name="Elig" localSheetId="2">#REF!</definedName>
    <definedName name="Elig">#REF!</definedName>
    <definedName name="eligdet" localSheetId="1">'[24]Dropdown Formula '!#REF!</definedName>
    <definedName name="eligdet" localSheetId="2">'[23]Dropdown Formula '!#REF!</definedName>
    <definedName name="eligdet" localSheetId="3">'[23]Dropdown Formula '!#REF!</definedName>
    <definedName name="eligdet">'[24]Dropdown Formula '!#REF!</definedName>
    <definedName name="eligdet2" localSheetId="1">'[24]Dropdown Formula '!#REF!</definedName>
    <definedName name="eligdet2" localSheetId="2">'[23]Dropdown Formula '!#REF!</definedName>
    <definedName name="eligdet2" localSheetId="3">'[23]Dropdown Formula '!#REF!</definedName>
    <definedName name="eligdet2">'[24]Dropdown Formula '!#REF!</definedName>
    <definedName name="Eligibility" localSheetId="1">'[24]Dropdown Formula '!#REF!</definedName>
    <definedName name="Eligibility" localSheetId="2">'[23]Dropdown Formula '!#REF!</definedName>
    <definedName name="Eligibility" localSheetId="3">'[23]Dropdown Formula '!#REF!</definedName>
    <definedName name="Eligibility">'[24]Dropdown Formula '!#REF!</definedName>
    <definedName name="Eligibility_Determination" localSheetId="2">'[23]Dropdown Formula '!$D$3:$D$4</definedName>
    <definedName name="Eligibility_Determination" localSheetId="3">'[23]Dropdown Formula '!$D$3:$D$4</definedName>
    <definedName name="Eligibility_Determination">'[24]Dropdown Formula '!$D$3:$D$4</definedName>
    <definedName name="Employer_Communications" localSheetId="2">'[23]Dropdown Formula '!$F$2:$F$4</definedName>
    <definedName name="Employer_Communications" localSheetId="3">'[23]Dropdown Formula '!$F$2:$F$4</definedName>
    <definedName name="Employer_Communications">'[24]Dropdown Formula '!$F$2:$F$4</definedName>
    <definedName name="EMR" localSheetId="1">#REF!</definedName>
    <definedName name="EMR" localSheetId="2">#REF!</definedName>
    <definedName name="EMR">#REF!</definedName>
    <definedName name="EndMonth">[51]Client!$B$18</definedName>
    <definedName name="EndPrintColumn1_2" localSheetId="1">#REF!</definedName>
    <definedName name="EndPrintColumn1_2" localSheetId="2">#REF!</definedName>
    <definedName name="EndPrintColumn1_2">#REF!</definedName>
    <definedName name="EndYear">[51]Client!$B$19</definedName>
    <definedName name="enroll1" localSheetId="1" hidden="1">#REF!</definedName>
    <definedName name="enroll1" localSheetId="2" hidden="1">#REF!</definedName>
    <definedName name="enroll1" hidden="1">#REF!</definedName>
    <definedName name="EPO" localSheetId="1">#REF!</definedName>
    <definedName name="EPO" localSheetId="2">#REF!</definedName>
    <definedName name="EPO">#REF!</definedName>
    <definedName name="ePSM_Dental_Graph_Page" localSheetId="5" hidden="1">#REF!</definedName>
    <definedName name="ePSM_Dental_Graph_Page" localSheetId="1" hidden="1">#REF!</definedName>
    <definedName name="ePSM_Dental_Graph_Page" localSheetId="2" hidden="1">#REF!</definedName>
    <definedName name="ePSM_Dental_Graph_Page" localSheetId="3" hidden="1">#REF!</definedName>
    <definedName name="ePSM_Dental_Graph_Page" hidden="1">#REF!</definedName>
    <definedName name="ePSM_Medical_Graph_Page_Range" localSheetId="2" hidden="1">#REF!</definedName>
    <definedName name="ePSM_Medical_Graph_Page_Range" localSheetId="3" hidden="1">#REF!</definedName>
    <definedName name="ePSM_Medical_Graph_Page_Range" hidden="1">'[32]ePSM Medical Graph Page'!$A$1:$BZ$200</definedName>
    <definedName name="ePSM_Rx_Graph_Page" localSheetId="2" hidden="1">'[30]ePSM Rx Graph Page'!$A$1:$BZ$200</definedName>
    <definedName name="ePSM_Rx_Graph_Page" localSheetId="3" hidden="1">'[30]ePSM Rx Graph Page'!$A$1:$BZ$200</definedName>
    <definedName name="ePSM_Rx_Graph_Page" hidden="1">'[32]ePSM Rx Graph Page'!$A$1:$BZ$200</definedName>
    <definedName name="Equiv_Row1" localSheetId="1">#REF!</definedName>
    <definedName name="Equiv_Row1" localSheetId="2">#REF!</definedName>
    <definedName name="Equiv_Row1">#REF!</definedName>
    <definedName name="Equiv_Row10" localSheetId="1">#REF!</definedName>
    <definedName name="Equiv_Row10" localSheetId="2">#REF!</definedName>
    <definedName name="Equiv_Row10">#REF!</definedName>
    <definedName name="Equiv_Row11" localSheetId="1">#REF!</definedName>
    <definedName name="Equiv_Row11" localSheetId="2">#REF!</definedName>
    <definedName name="Equiv_Row11">#REF!</definedName>
    <definedName name="Equiv_Row12" localSheetId="1">#REF!</definedName>
    <definedName name="Equiv_Row12">#REF!</definedName>
    <definedName name="Equiv_Row13" localSheetId="1">#REF!</definedName>
    <definedName name="Equiv_Row13">#REF!</definedName>
    <definedName name="Equiv_Row14" localSheetId="1">#REF!</definedName>
    <definedName name="Equiv_Row14">#REF!</definedName>
    <definedName name="Equiv_Row15" localSheetId="1">#REF!</definedName>
    <definedName name="Equiv_Row15">#REF!</definedName>
    <definedName name="Equiv_Row16" localSheetId="1">#REF!</definedName>
    <definedName name="Equiv_Row16">#REF!</definedName>
    <definedName name="Equiv_Row17" localSheetId="1">#REF!</definedName>
    <definedName name="Equiv_Row17">#REF!</definedName>
    <definedName name="Equiv_Row18" localSheetId="1">#REF!</definedName>
    <definedName name="Equiv_Row18">#REF!</definedName>
    <definedName name="Equiv_Row19" localSheetId="1">#REF!</definedName>
    <definedName name="Equiv_Row19">#REF!</definedName>
    <definedName name="Equiv_Row2" localSheetId="1">#REF!</definedName>
    <definedName name="Equiv_Row2">#REF!</definedName>
    <definedName name="Equiv_Row20" localSheetId="1">#REF!</definedName>
    <definedName name="Equiv_Row20">#REF!</definedName>
    <definedName name="Equiv_Row21" localSheetId="1">#REF!</definedName>
    <definedName name="Equiv_Row21">#REF!</definedName>
    <definedName name="Equiv_Row22" localSheetId="1">#REF!</definedName>
    <definedName name="Equiv_Row22">#REF!</definedName>
    <definedName name="Equiv_Row23" localSheetId="1">#REF!</definedName>
    <definedName name="Equiv_Row23">#REF!</definedName>
    <definedName name="Equiv_Row24" localSheetId="1">#REF!</definedName>
    <definedName name="Equiv_Row24">#REF!</definedName>
    <definedName name="Equiv_Row25" localSheetId="1">#REF!</definedName>
    <definedName name="Equiv_Row25">#REF!</definedName>
    <definedName name="Equiv_Row26" localSheetId="1">#REF!</definedName>
    <definedName name="Equiv_Row26">#REF!</definedName>
    <definedName name="Equiv_Row27" localSheetId="1">#REF!</definedName>
    <definedName name="Equiv_Row27">#REF!</definedName>
    <definedName name="Equiv_Row28" localSheetId="1">#REF!</definedName>
    <definedName name="Equiv_Row28">#REF!</definedName>
    <definedName name="Equiv_Row29" localSheetId="1">#REF!</definedName>
    <definedName name="Equiv_Row29">#REF!</definedName>
    <definedName name="Equiv_Row3" localSheetId="1">#REF!</definedName>
    <definedName name="Equiv_Row3">#REF!</definedName>
    <definedName name="Equiv_Row30" localSheetId="1">#REF!</definedName>
    <definedName name="Equiv_Row30">#REF!</definedName>
    <definedName name="Equiv_Row31" localSheetId="1">#REF!</definedName>
    <definedName name="Equiv_Row31">#REF!</definedName>
    <definedName name="Equiv_Row32" localSheetId="1">#REF!</definedName>
    <definedName name="Equiv_Row32">#REF!</definedName>
    <definedName name="Equiv_Row33" localSheetId="1">#REF!</definedName>
    <definedName name="Equiv_Row33">#REF!</definedName>
    <definedName name="Equiv_Row34" localSheetId="1">#REF!</definedName>
    <definedName name="Equiv_Row34">#REF!</definedName>
    <definedName name="Equiv_Row35" localSheetId="1">#REF!</definedName>
    <definedName name="Equiv_Row35">#REF!</definedName>
    <definedName name="Equiv_Row4" localSheetId="1">#REF!</definedName>
    <definedName name="Equiv_Row4">#REF!</definedName>
    <definedName name="Equiv_Row5" localSheetId="1">#REF!</definedName>
    <definedName name="Equiv_Row5">#REF!</definedName>
    <definedName name="Equiv_Row6" localSheetId="1">#REF!</definedName>
    <definedName name="Equiv_Row6">#REF!</definedName>
    <definedName name="Equiv_Row7" localSheetId="1">#REF!</definedName>
    <definedName name="Equiv_Row7">#REF!</definedName>
    <definedName name="Equiv_Row8" localSheetId="1">#REF!</definedName>
    <definedName name="Equiv_Row8">#REF!</definedName>
    <definedName name="Equiv_Row9" localSheetId="1">#REF!</definedName>
    <definedName name="Equiv_Row9">#REF!</definedName>
    <definedName name="ER_List" localSheetId="1">#REF!</definedName>
    <definedName name="ER_List">#REF!</definedName>
    <definedName name="ER_Visits_1000_Members" localSheetId="1" hidden="1">#REF!</definedName>
    <definedName name="ER_Visits_1000_Members" hidden="1">#REF!</definedName>
    <definedName name="erinquiry" localSheetId="2">'[23]Dropdown Formula '!#REF!</definedName>
    <definedName name="erinquiry" localSheetId="3">'[23]Dropdown Formula '!#REF!</definedName>
    <definedName name="erinquiry">'[24]Dropdown Formula '!#REF!</definedName>
    <definedName name="erinquiry2" localSheetId="2">'[23]Dropdown Formula '!#REF!</definedName>
    <definedName name="erinquiry2" localSheetId="3">'[23]Dropdown Formula '!#REF!</definedName>
    <definedName name="erinquiry2">'[24]Dropdown Formula '!#REF!</definedName>
    <definedName name="ERPdReduction" localSheetId="1">#REF!</definedName>
    <definedName name="ERPdReduction" localSheetId="2">#REF!</definedName>
    <definedName name="ERPdReduction">#REF!</definedName>
    <definedName name="ERPrintOpt1" localSheetId="1">[73]RateModel!#REF!</definedName>
    <definedName name="ERPrintOpt1">[73]RateModel!#REF!</definedName>
    <definedName name="ERPrintOpt2">[73]RateModel!#REF!</definedName>
    <definedName name="ERPrintOpt3">[73]RateModel!#REF!</definedName>
    <definedName name="ERPrintOpt4">[73]RateModel!#REF!</definedName>
    <definedName name="erythroidstimulant_managed" localSheetId="2">#REF!</definedName>
    <definedName name="erythroidstimulant_managed">#REF!</definedName>
    <definedName name="erythroidstimulant_netsavings" localSheetId="2">#REF!</definedName>
    <definedName name="erythroidstimulant_netsavings">#REF!</definedName>
    <definedName name="erythroidstimulant_pctsavings" localSheetId="2">#REF!</definedName>
    <definedName name="erythroidstimulant_pctsavings">#REF!</definedName>
    <definedName name="erythroidstimulant_unmanaged">#REF!</definedName>
    <definedName name="ESTIMATED_CLIENT_RX_SPEND">#REF!</definedName>
    <definedName name="Evaluation" localSheetId="1">#REF!</definedName>
    <definedName name="Evaluation">#REF!</definedName>
    <definedName name="exclude_large_claimant_ind" localSheetId="1" hidden="1">'[29]ePSM Header Data Page'!$B$28</definedName>
    <definedName name="exclude_large_claimant_ind" localSheetId="2" hidden="1">'[30]ePSM Header Data Page'!$B$28</definedName>
    <definedName name="exclude_large_claimant_ind" localSheetId="3" hidden="1">'[30]ePSM Header Data Page'!$B$28</definedName>
    <definedName name="exclude_large_claimant_ind" hidden="1">'[40]ePSM Header Data Page'!$B$28</definedName>
    <definedName name="Exclude_MDC_Range" localSheetId="2" hidden="1">'[30]Additional Report Criteria'!$D$14</definedName>
    <definedName name="Exclude_MDC_Range" localSheetId="3" hidden="1">'[30]Additional Report Criteria'!$D$14</definedName>
    <definedName name="Exclude_MDC_Range" hidden="1">'[32]Additional Report Criteria'!$D$14</definedName>
    <definedName name="Exec_SUmmary_Default_text" localSheetId="2" hidden="1">'[30]ePSM Header Data Page'!$Y$10</definedName>
    <definedName name="Exec_SUmmary_Default_text" localSheetId="3" hidden="1">'[30]ePSM Header Data Page'!$Y$10</definedName>
    <definedName name="Exec_SUmmary_Default_text" hidden="1">'[32]ePSM Header Data Page'!$Y$10</definedName>
    <definedName name="EXHIBIT" localSheetId="1">#REF!</definedName>
    <definedName name="EXHIBIT" localSheetId="2">#REF!</definedName>
    <definedName name="EXHIBIT">#REF!</definedName>
    <definedName name="EXHIBIT1" localSheetId="1">#REF!</definedName>
    <definedName name="EXHIBIT1" localSheetId="2">#REF!</definedName>
    <definedName name="EXHIBIT1">#REF!</definedName>
    <definedName name="EXHIBIT3" localSheetId="1">#REF!</definedName>
    <definedName name="EXHIBIT3" localSheetId="2">#REF!</definedName>
    <definedName name="EXHIBIT3">#REF!</definedName>
    <definedName name="ExpCost" localSheetId="1">#REF!</definedName>
    <definedName name="ExpCost">#REF!</definedName>
    <definedName name="Experience_Analysis" localSheetId="1">#REF!</definedName>
    <definedName name="Experience_Analysis">#REF!</definedName>
    <definedName name="Experience_Banking">[28]Client!$H$6:$H$8</definedName>
    <definedName name="Experience_Claims">[28]Client!$F$6:$F$14</definedName>
    <definedName name="_xlnm.Extract" localSheetId="1">#REF!</definedName>
    <definedName name="_xlnm.Extract" localSheetId="2">#REF!</definedName>
    <definedName name="_xlnm.Extract">#REF!</definedName>
    <definedName name="Extract_MI" localSheetId="1">#REF!</definedName>
    <definedName name="Extract_MI" localSheetId="2">#REF!</definedName>
    <definedName name="Extract_MI">#REF!</definedName>
    <definedName name="f">[45]NEWVAR!$Q$33</definedName>
    <definedName name="FamAggFactor" localSheetId="1">#REF!</definedName>
    <definedName name="FamAggFactor" localSheetId="2">#REF!</definedName>
    <definedName name="FamAggFactor">#REF!</definedName>
    <definedName name="FamRate" localSheetId="1">#REF!</definedName>
    <definedName name="FamRate" localSheetId="2">#REF!</definedName>
    <definedName name="FamRate">#REF!</definedName>
    <definedName name="FBAse_rt" localSheetId="1">#REF!</definedName>
    <definedName name="FBAse_rt" localSheetId="2">#REF!</definedName>
    <definedName name="FBAse_rt">#REF!</definedName>
    <definedName name="fcensus" localSheetId="1">#REF!</definedName>
    <definedName name="fcensus">#REF!</definedName>
    <definedName name="fdfad" localSheetId="1" hidden="1">{#N/A,#N/A,FALSE,"Worksheet";#N/A,#N/A,FALSE,"RawData";#N/A,#N/A,FALSE,"Claim Counts";#N/A,#N/A,FALSE,"ILProjDisc";#N/A,#N/A,FALSE,"ICAdj";#N/A,#N/A,FALSE,"RatesLivesMan";#N/A,#N/A,FALSE,"BENAdj";#N/A,#N/A,FALSE,"Admin";#N/A,#N/A,FALSE,"ISLcalc";#N/A,#N/A,FALSE,"Database";#N/A,#N/A,FALSE,"Summary";#N/A,#N/A,FALSE,"ASLSummary";#N/A,#N/A,FALSE,"Individual Large Claims";#N/A,#N/A,FALSE,"Benefit Adjustments";#N/A,#N/A,FALSE,"Trend Analysis"}</definedName>
    <definedName name="fdfad" localSheetId="2" hidden="1">{#N/A,#N/A,FALSE,"Worksheet";#N/A,#N/A,FALSE,"RawData";#N/A,#N/A,FALSE,"Claim Counts";#N/A,#N/A,FALSE,"ILProjDisc";#N/A,#N/A,FALSE,"ICAdj";#N/A,#N/A,FALSE,"RatesLivesMan";#N/A,#N/A,FALSE,"BENAdj";#N/A,#N/A,FALSE,"Admin";#N/A,#N/A,FALSE,"ISLcalc";#N/A,#N/A,FALSE,"Database";#N/A,#N/A,FALSE,"Summary";#N/A,#N/A,FALSE,"ASLSummary";#N/A,#N/A,FALSE,"Individual Large Claims";#N/A,#N/A,FALSE,"Benefit Adjustments";#N/A,#N/A,FALSE,"Trend Analysis"}</definedName>
    <definedName name="fdfad" localSheetId="3" hidden="1">{#N/A,#N/A,FALSE,"Worksheet";#N/A,#N/A,FALSE,"RawData";#N/A,#N/A,FALSE,"Claim Counts";#N/A,#N/A,FALSE,"ILProjDisc";#N/A,#N/A,FALSE,"ICAdj";#N/A,#N/A,FALSE,"RatesLivesMan";#N/A,#N/A,FALSE,"BENAdj";#N/A,#N/A,FALSE,"Admin";#N/A,#N/A,FALSE,"ISLcalc";#N/A,#N/A,FALSE,"Database";#N/A,#N/A,FALSE,"Summary";#N/A,#N/A,FALSE,"ASLSummary";#N/A,#N/A,FALSE,"Individual Large Claims";#N/A,#N/A,FALSE,"Benefit Adjustments";#N/A,#N/A,FALSE,"Trend Analysis"}</definedName>
    <definedName name="fdfad" hidden="1">{#N/A,#N/A,FALSE,"Worksheet";#N/A,#N/A,FALSE,"RawData";#N/A,#N/A,FALSE,"Claim Counts";#N/A,#N/A,FALSE,"ILProjDisc";#N/A,#N/A,FALSE,"ICAdj";#N/A,#N/A,FALSE,"RatesLivesMan";#N/A,#N/A,FALSE,"BENAdj";#N/A,#N/A,FALSE,"Admin";#N/A,#N/A,FALSE,"ISLcalc";#N/A,#N/A,FALSE,"Database";#N/A,#N/A,FALSE,"Summary";#N/A,#N/A,FALSE,"ASLSummary";#N/A,#N/A,FALSE,"Individual Large Claims";#N/A,#N/A,FALSE,"Benefit Adjustments";#N/A,#N/A,FALSE,"Trend Analysis"}</definedName>
    <definedName name="fdgsafdg" localSheetId="1" hidden="1">{#N/A,#N/A,FALSE,"Table of Contents";#N/A,#N/A,FALSE,"Cover Page";#N/A,#N/A,FALSE,"Paid Claim Experience";#N/A,#N/A,FALSE,"1998 Renewal Normalized";#N/A,#N/A,FALSE,"1998 Actual Annualized";#N/A,#N/A,FALSE,"1999 Renewal";#N/A,#N/A,FALSE,"1999 Dental";#N/A,#N/A,FALSE,"Stop Loss Exhibit";#N/A,#N/A,FALSE,"Claim Projection Comparisons";#N/A,#N/A,FALSE,"Fee Comparisons"}</definedName>
    <definedName name="fdgsafdg" localSheetId="2" hidden="1">{#N/A,#N/A,FALSE,"Table of Contents";#N/A,#N/A,FALSE,"Cover Page";#N/A,#N/A,FALSE,"Paid Claim Experience";#N/A,#N/A,FALSE,"1998 Renewal Normalized";#N/A,#N/A,FALSE,"1998 Actual Annualized";#N/A,#N/A,FALSE,"1999 Renewal";#N/A,#N/A,FALSE,"1999 Dental";#N/A,#N/A,FALSE,"Stop Loss Exhibit";#N/A,#N/A,FALSE,"Claim Projection Comparisons";#N/A,#N/A,FALSE,"Fee Comparisons"}</definedName>
    <definedName name="fdgsafdg" localSheetId="3" hidden="1">{#N/A,#N/A,FALSE,"Table of Contents";#N/A,#N/A,FALSE,"Cover Page";#N/A,#N/A,FALSE,"Paid Claim Experience";#N/A,#N/A,FALSE,"1998 Renewal Normalized";#N/A,#N/A,FALSE,"1998 Actual Annualized";#N/A,#N/A,FALSE,"1999 Renewal";#N/A,#N/A,FALSE,"1999 Dental";#N/A,#N/A,FALSE,"Stop Loss Exhibit";#N/A,#N/A,FALSE,"Claim Projection Comparisons";#N/A,#N/A,FALSE,"Fee Comparisons"}</definedName>
    <definedName name="fdgsafdg" hidden="1">{#N/A,#N/A,FALSE,"Table of Contents";#N/A,#N/A,FALSE,"Cover Page";#N/A,#N/A,FALSE,"Paid Claim Experience";#N/A,#N/A,FALSE,"1998 Renewal Normalized";#N/A,#N/A,FALSE,"1998 Actual Annualized";#N/A,#N/A,FALSE,"1999 Renewal";#N/A,#N/A,FALSE,"1999 Dental";#N/A,#N/A,FALSE,"Stop Loss Exhibit";#N/A,#N/A,FALSE,"Claim Projection Comparisons";#N/A,#N/A,FALSE,"Fee Comparisons"}</definedName>
    <definedName name="FDS_GOE" localSheetId="1">#REF!</definedName>
    <definedName name="FDS_GOE">#REF!</definedName>
    <definedName name="Fees" localSheetId="1">#REF!</definedName>
    <definedName name="Fees" localSheetId="2">#REF!</definedName>
    <definedName name="Fees">#REF!</definedName>
    <definedName name="FeesGuaranteed">[35]ListboxPricing!$B$2827:$B$2828</definedName>
    <definedName name="fertil_managed" localSheetId="2">#REF!</definedName>
    <definedName name="fertil_managed">#REF!</definedName>
    <definedName name="fertil_netsavings" localSheetId="2">#REF!</definedName>
    <definedName name="fertil_netsavings">#REF!</definedName>
    <definedName name="fertil_pctsavings" localSheetId="2">#REF!</definedName>
    <definedName name="fertil_pctsavings">#REF!</definedName>
    <definedName name="fertil_unmanaged">#REF!</definedName>
    <definedName name="FertilityConc">#REF!</definedName>
    <definedName name="FertilityPros">#REF!</definedName>
    <definedName name="ffam_census" localSheetId="1">#REF!</definedName>
    <definedName name="ffam_census">#REF!</definedName>
    <definedName name="FI_comm_rated_gloss_med_billed_amt_per_emp" localSheetId="5" hidden="1">#REF!</definedName>
    <definedName name="FI_comm_rated_gloss_med_billed_amt_per_emp" localSheetId="1" hidden="1">#REF!</definedName>
    <definedName name="FI_comm_rated_gloss_med_billed_amt_per_emp" hidden="1">#REF!</definedName>
    <definedName name="FI_comm_rated_gloss_num_of_emp" localSheetId="5" hidden="1">#REF!</definedName>
    <definedName name="FI_comm_rated_gloss_num_of_emp" localSheetId="1" hidden="1">#REF!</definedName>
    <definedName name="FI_comm_rated_gloss_num_of_emp" hidden="1">#REF!</definedName>
    <definedName name="FI_comm_rated_gloss_ratio_of_mem_to_emp" localSheetId="5" hidden="1">#REF!</definedName>
    <definedName name="FI_comm_rated_gloss_ratio_of_mem_to_emp" localSheetId="1" hidden="1">#REF!</definedName>
    <definedName name="FI_comm_rated_gloss_ratio_of_mem_to_emp" hidden="1">#REF!</definedName>
    <definedName name="FI_Demographics_Medical_Range" localSheetId="5" hidden="1">#REF!</definedName>
    <definedName name="FI_Demographics_Medical_Range" localSheetId="1" hidden="1">#REF!</definedName>
    <definedName name="FI_Demographics_Medical_Range" localSheetId="2" hidden="1">#REF!</definedName>
    <definedName name="FI_Demographics_Medical_Range" localSheetId="3" hidden="1">#REF!</definedName>
    <definedName name="FI_Demographics_Medical_Range" hidden="1">#REF!</definedName>
    <definedName name="FI_ER_Visits_1000_Members" localSheetId="5" hidden="1">#REF!</definedName>
    <definedName name="FI_ER_Visits_1000_Members" localSheetId="1" hidden="1">'[36]Key Statistics Medical page'!$B$36</definedName>
    <definedName name="FI_ER_Visits_1000_Members" localSheetId="2" hidden="1">'[36]Key Statistics Medical page'!$B$36</definedName>
    <definedName name="FI_ER_Visits_1000_Members" localSheetId="3" hidden="1">'[36]Key Statistics Medical page'!$B$36</definedName>
    <definedName name="FI_ER_Visits_1000_Members" hidden="1">#REF!</definedName>
    <definedName name="FI_ExclusionInd" localSheetId="2" hidden="1">'[30]ePSM Header Data Page'!$B$21</definedName>
    <definedName name="FI_ExclusionInd" localSheetId="3" hidden="1">'[30]ePSM Header Data Page'!$B$21</definedName>
    <definedName name="FI_ExclusionInd" hidden="1">'[32]ePSM Header Data Page'!$B$21</definedName>
    <definedName name="FI_EXEC_SUMMARY_RANGE_ROW66_ROW73" localSheetId="5" hidden="1">#REF!</definedName>
    <definedName name="FI_EXEC_SUMMARY_RANGE_ROW66_ROW73" localSheetId="1" hidden="1">#REF!</definedName>
    <definedName name="FI_EXEC_SUMMARY_RANGE_ROW66_ROW73" localSheetId="2" hidden="1">#REF!</definedName>
    <definedName name="FI_EXEC_SUMMARY_RANGE_ROW66_ROW73" localSheetId="3" hidden="1">#REF!</definedName>
    <definedName name="FI_EXEC_SUMMARY_RANGE_ROW66_ROW73" hidden="1">#REF!</definedName>
    <definedName name="FI_EXEC_SUMMARY_RANGE_ROW7_ROW73" localSheetId="5" hidden="1">#REF!</definedName>
    <definedName name="FI_EXEC_SUMMARY_RANGE_ROW7_ROW73" localSheetId="1" hidden="1">#REF!</definedName>
    <definedName name="FI_EXEC_SUMMARY_RANGE_ROW7_ROW73" localSheetId="2" hidden="1">#REF!</definedName>
    <definedName name="FI_EXEC_SUMMARY_RANGE_ROW7_ROW73" localSheetId="3" hidden="1">#REF!</definedName>
    <definedName name="FI_EXEC_SUMMARY_RANGE_ROW7_ROW73" hidden="1">#REF!</definedName>
    <definedName name="fi_exec_summary_row41" localSheetId="5" hidden="1">#REF!</definedName>
    <definedName name="fi_exec_summary_row41" localSheetId="1" hidden="1">#REF!</definedName>
    <definedName name="fi_exec_summary_row41" localSheetId="2" hidden="1">#REF!</definedName>
    <definedName name="fi_exec_summary_row41" localSheetId="3" hidden="1">#REF!</definedName>
    <definedName name="fi_exec_summary_row41" hidden="1">#REF!</definedName>
    <definedName name="fi_exec_summary_rows11" localSheetId="5" hidden="1">#REF!</definedName>
    <definedName name="fi_exec_summary_rows11" localSheetId="1" hidden="1">'[36]Executive Summary'!$A$11:$IV$11</definedName>
    <definedName name="fi_exec_summary_rows11" localSheetId="2" hidden="1">'[36]Executive Summary'!$A$11:$IV$11</definedName>
    <definedName name="fi_exec_summary_rows11" localSheetId="3" hidden="1">'[36]Executive Summary'!$A$11:$IV$11</definedName>
    <definedName name="fi_exec_summary_rows11" hidden="1">#REF!</definedName>
    <definedName name="fi_exec_summary_rows52_rows61" localSheetId="5" hidden="1">#REF!</definedName>
    <definedName name="fi_exec_summary_rows52_rows61" localSheetId="1" hidden="1">#REF!</definedName>
    <definedName name="fi_exec_summary_rows52_rows61" localSheetId="2" hidden="1">#REF!</definedName>
    <definedName name="fi_exec_summary_rows52_rows61" localSheetId="3" hidden="1">#REF!</definedName>
    <definedName name="fi_exec_summary_rows52_rows61" hidden="1">#REF!</definedName>
    <definedName name="fi_exec_summary_rows66_rows74" localSheetId="5" hidden="1">#REF!</definedName>
    <definedName name="fi_exec_summary_rows66_rows74" localSheetId="1" hidden="1">#REF!</definedName>
    <definedName name="fi_exec_summary_rows66_rows74" localSheetId="2" hidden="1">#REF!</definedName>
    <definedName name="fi_exec_summary_rows66_rows74" localSheetId="3" hidden="1">#REF!</definedName>
    <definedName name="fi_exec_summary_rows66_rows74" hidden="1">#REF!</definedName>
    <definedName name="fi_exec_summary_rows7_rows74" localSheetId="5" hidden="1">#REF!</definedName>
    <definedName name="fi_exec_summary_rows7_rows74" localSheetId="1" hidden="1">#REF!</definedName>
    <definedName name="fi_exec_summary_rows7_rows74" localSheetId="2" hidden="1">#REF!</definedName>
    <definedName name="fi_exec_summary_rows7_rows74" localSheetId="3" hidden="1">#REF!</definedName>
    <definedName name="fi_exec_summary_rows7_rows74" hidden="1">#REF!</definedName>
    <definedName name="FI_Executive_Summary_Home" localSheetId="5" hidden="1">#REF!</definedName>
    <definedName name="FI_Executive_Summary_Home" localSheetId="1" hidden="1">#REF!</definedName>
    <definedName name="FI_Executive_Summary_Home" localSheetId="2" hidden="1">#REF!</definedName>
    <definedName name="FI_Executive_Summary_Home" localSheetId="3" hidden="1">#REF!</definedName>
    <definedName name="FI_Executive_Summary_Home" hidden="1">#REF!</definedName>
    <definedName name="FI_Executive_Summary_Page" localSheetId="5" hidden="1">#REF!</definedName>
    <definedName name="FI_Executive_Summary_Page" localSheetId="1" hidden="1">#REF!</definedName>
    <definedName name="FI_Executive_Summary_Page" localSheetId="2" hidden="1">#REF!</definedName>
    <definedName name="FI_Executive_Summary_Page" localSheetId="3" hidden="1">#REF!</definedName>
    <definedName name="FI_Executive_Summary_Page" hidden="1">#REF!</definedName>
    <definedName name="FI_Executive_Summary_Page_NoData_Text" localSheetId="5" hidden="1">#REF!</definedName>
    <definedName name="FI_Executive_Summary_Page_NoData_Text" localSheetId="1" hidden="1">#REF!</definedName>
    <definedName name="FI_Executive_Summary_Page_NoData_Text" localSheetId="2" hidden="1">#REF!</definedName>
    <definedName name="FI_Executive_Summary_Page_NoData_Text" localSheetId="3" hidden="1">#REF!</definedName>
    <definedName name="FI_Executive_Summary_Page_NoData_Text" hidden="1">#REF!</definedName>
    <definedName name="FI_Executive_Summary_Range" localSheetId="5" hidden="1">#REF!</definedName>
    <definedName name="FI_Executive_Summary_Range" localSheetId="1" hidden="1">#REF!</definedName>
    <definedName name="FI_Executive_Summary_Range" localSheetId="2" hidden="1">#REF!</definedName>
    <definedName name="FI_Executive_Summary_Range" localSheetId="3" hidden="1">#REF!</definedName>
    <definedName name="FI_Executive_Summary_Range" hidden="1">#REF!</definedName>
    <definedName name="FI_Key_Statistics_Medical_Range" localSheetId="5" hidden="1">#REF!</definedName>
    <definedName name="FI_Key_Statistics_Medical_Range" localSheetId="1" hidden="1">#REF!</definedName>
    <definedName name="FI_Key_Statistics_Medical_Range" localSheetId="2" hidden="1">#REF!</definedName>
    <definedName name="FI_Key_Statistics_Medical_Range" localSheetId="3" hidden="1">#REF!</definedName>
    <definedName name="FI_Key_Statistics_Medical_Range" hidden="1">#REF!</definedName>
    <definedName name="FI_Key_Stats_BOB_Range" localSheetId="5" hidden="1">#REF!</definedName>
    <definedName name="FI_Key_Stats_BOB_Range" localSheetId="1" hidden="1">#REF!</definedName>
    <definedName name="FI_Key_Stats_BOB_Range" localSheetId="2" hidden="1">#REF!</definedName>
    <definedName name="FI_Key_Stats_BOB_Range" localSheetId="3" hidden="1">#REF!</definedName>
    <definedName name="FI_Key_Stats_BOB_Range" hidden="1">#REF!</definedName>
    <definedName name="FI_Key_Stats_Footnote1_Range" localSheetId="5" hidden="1">#REF!</definedName>
    <definedName name="FI_Key_Stats_Footnote1_Range" localSheetId="1" hidden="1">#REF!</definedName>
    <definedName name="FI_Key_Stats_Footnote1_Range" localSheetId="2" hidden="1">#REF!</definedName>
    <definedName name="FI_Key_Stats_Footnote1_Range" localSheetId="3" hidden="1">#REF!</definedName>
    <definedName name="FI_Key_Stats_Footnote1_Range" hidden="1">#REF!</definedName>
    <definedName name="FI_Key_Stats_Footnote2_Range" localSheetId="5" hidden="1">#REF!</definedName>
    <definedName name="FI_Key_Stats_Footnote2_Range" localSheetId="1" hidden="1">#REF!</definedName>
    <definedName name="FI_Key_Stats_Footnote2_Range" localSheetId="2" hidden="1">#REF!</definedName>
    <definedName name="FI_Key_Stats_Footnote2_Range" localSheetId="3" hidden="1">#REF!</definedName>
    <definedName name="FI_Key_Stats_Footnote2_Range" hidden="1">#REF!</definedName>
    <definedName name="FI_Key_Stats_Footnote3_Range" localSheetId="5" hidden="1">#REF!</definedName>
    <definedName name="FI_Key_Stats_Footnote3_Range" localSheetId="1" hidden="1">'[36]Key Statistics Medical page'!$B$41</definedName>
    <definedName name="FI_Key_Stats_Footnote3_Range" localSheetId="2" hidden="1">'[36]Key Statistics Medical page'!$B$41</definedName>
    <definedName name="FI_Key_Stats_Footnote3_Range" localSheetId="3" hidden="1">'[36]Key Statistics Medical page'!$B$41</definedName>
    <definedName name="FI_Key_Stats_Footnote3_Range" hidden="1">#REF!</definedName>
    <definedName name="FI_Key_Stats_Footnote4_Range" localSheetId="5" hidden="1">#REF!</definedName>
    <definedName name="FI_Key_Stats_Footnote4_Range" localSheetId="1" hidden="1">#REF!</definedName>
    <definedName name="FI_Key_Stats_Footnote4_Range" localSheetId="2" hidden="1">#REF!</definedName>
    <definedName name="FI_Key_Stats_Footnote4_Range" hidden="1">#REF!</definedName>
    <definedName name="FI_Key_Stats_Med_Paid_per_Employee" localSheetId="5" hidden="1">#REF!</definedName>
    <definedName name="FI_Key_Stats_Med_Paid_per_Employee" localSheetId="1" hidden="1">#REF!</definedName>
    <definedName name="FI_Key_Stats_Med_Paid_per_Employee" localSheetId="2" hidden="1">#REF!</definedName>
    <definedName name="FI_Key_Stats_Med_Paid_per_Employee" hidden="1">#REF!</definedName>
    <definedName name="FI_Key_Stats_Number_of_Employees" localSheetId="5" hidden="1">#REF!</definedName>
    <definedName name="FI_Key_Stats_Number_of_Employees" localSheetId="1" hidden="1">#REF!</definedName>
    <definedName name="FI_Key_Stats_Number_of_Employees" localSheetId="2" hidden="1">#REF!</definedName>
    <definedName name="FI_Key_Stats_Number_of_Employees" hidden="1">#REF!</definedName>
    <definedName name="FI_Key_Stats_Ratio_Members_To_Employees" localSheetId="5" hidden="1">#REF!</definedName>
    <definedName name="FI_Key_Stats_Ratio_Members_To_Employees" localSheetId="1" hidden="1">#REF!</definedName>
    <definedName name="FI_Key_Stats_Ratio_Members_To_Employees" hidden="1">#REF!</definedName>
    <definedName name="FI_Key_Stats_Row36_Range" localSheetId="5" hidden="1">#REF!</definedName>
    <definedName name="FI_Key_Stats_Row36_Range" localSheetId="1" hidden="1">#REF!</definedName>
    <definedName name="FI_Key_Stats_Row36_Range" localSheetId="2" hidden="1">#REF!</definedName>
    <definedName name="FI_Key_Stats_Row36_Range" localSheetId="3" hidden="1">#REF!</definedName>
    <definedName name="FI_Key_Stats_Row36_Range" hidden="1">#REF!</definedName>
    <definedName name="FI_Key_Stats_Rows23_Rows27_Range" localSheetId="5" hidden="1">#REF!</definedName>
    <definedName name="FI_Key_Stats_Rows23_Rows27_Range" localSheetId="1" hidden="1">#REF!</definedName>
    <definedName name="FI_Key_Stats_Rows23_Rows27_Range" localSheetId="2" hidden="1">#REF!</definedName>
    <definedName name="FI_Key_Stats_Rows23_Rows27_Range" localSheetId="3" hidden="1">#REF!</definedName>
    <definedName name="FI_Key_Stats_Rows23_Rows27_Range" hidden="1">#REF!</definedName>
    <definedName name="FI_Med___Den_counts_8_05" localSheetId="1">#REF!</definedName>
    <definedName name="FI_Med___Den_counts_8_05">#REF!</definedName>
    <definedName name="FI_medicare_Rx_Key_Stats_Number_of_Employees" localSheetId="1" hidden="1">#REF!</definedName>
    <definedName name="FI_medicare_Rx_Key_Stats_Number_of_Employees" hidden="1">#REF!</definedName>
    <definedName name="FI_medicare_Rx_Key_Stats_ratio_of_members_to_employees" localSheetId="1" hidden="1">#REF!</definedName>
    <definedName name="FI_medicare_Rx_Key_Stats_ratio_of_members_to_employees" hidden="1">#REF!</definedName>
    <definedName name="FI_Provider_Network_Exp_Medical_Range" localSheetId="5" hidden="1">#REF!</definedName>
    <definedName name="FI_Provider_Network_Exp_Medical_Range" localSheetId="1" hidden="1">#REF!</definedName>
    <definedName name="FI_Provider_Network_Exp_Medical_Range" localSheetId="2" hidden="1">#REF!</definedName>
    <definedName name="FI_Provider_Network_Exp_Medical_Range" localSheetId="3" hidden="1">#REF!</definedName>
    <definedName name="FI_Provider_Network_Exp_Medical_Range" hidden="1">#REF!</definedName>
    <definedName name="FI_Rx_Footnote_Rx_Generic_Page" localSheetId="5" hidden="1">'[40]Rx Key Stat by Generic page'!#REF!</definedName>
    <definedName name="FI_Rx_Footnote_Rx_Generic_Page" hidden="1">'[40]Rx Key Stat by Generic page'!#REF!</definedName>
    <definedName name="FI_Rx_Key_Statistics_Range" localSheetId="5" hidden="1">#REF!</definedName>
    <definedName name="FI_Rx_Key_Statistics_Range" localSheetId="1" hidden="1">#REF!</definedName>
    <definedName name="FI_Rx_Key_Statistics_Range" localSheetId="2" hidden="1">#REF!</definedName>
    <definedName name="FI_Rx_Key_Statistics_Range" localSheetId="3" hidden="1">#REF!</definedName>
    <definedName name="FI_Rx_Key_Statistics_Range" hidden="1">#REF!</definedName>
    <definedName name="FI_Rx_Paid_Current" localSheetId="5" hidden="1">#REF!</definedName>
    <definedName name="FI_Rx_Paid_Current" localSheetId="1" hidden="1">#REF!</definedName>
    <definedName name="FI_Rx_Paid_Current" localSheetId="2" hidden="1">#REF!</definedName>
    <definedName name="FI_Rx_Paid_Current" localSheetId="3" hidden="1">#REF!</definedName>
    <definedName name="FI_Rx_Paid_Current" hidden="1">#REF!</definedName>
    <definedName name="FI_Trend_Analysis_Medical_Range" localSheetId="5" hidden="1">#REF!</definedName>
    <definedName name="FI_Trend_Analysis_Medical_Range" localSheetId="1" hidden="1">#REF!</definedName>
    <definedName name="FI_Trend_Analysis_Medical_Range" localSheetId="2" hidden="1">#REF!</definedName>
    <definedName name="FI_Trend_Analysis_Medical_Range" localSheetId="3" hidden="1">#REF!</definedName>
    <definedName name="FI_Trend_Analysis_Medical_Range" hidden="1">#REF!</definedName>
    <definedName name="FIFTH_STEP_RATE" localSheetId="1">#REF!</definedName>
    <definedName name="FIFTH_STEP_RATE">#REF!</definedName>
    <definedName name="FILE_NEW" localSheetId="1">#REF!</definedName>
    <definedName name="FILE_NEW">#REF!</definedName>
    <definedName name="FILE_ORIG" localSheetId="1">#REF!</definedName>
    <definedName name="FILE_ORIG">#REF!</definedName>
    <definedName name="FileExchangeFee">[35]ListboxPricing!$B$1490</definedName>
    <definedName name="Fin_rt">'[25]RATE DET'!$D$8</definedName>
    <definedName name="Financial_Overview_Dental_Range" localSheetId="5" hidden="1">#REF!</definedName>
    <definedName name="Financial_Overview_Dental_Range" localSheetId="1" hidden="1">#REF!</definedName>
    <definedName name="Financial_Overview_Dental_Range" localSheetId="2" hidden="1">#REF!</definedName>
    <definedName name="Financial_Overview_Dental_Range" localSheetId="3" hidden="1">#REF!</definedName>
    <definedName name="Financial_Overview_Dental_Range" hidden="1">#REF!</definedName>
    <definedName name="Financial_Overview_Medical_Range" localSheetId="5" hidden="1">#REF!</definedName>
    <definedName name="Financial_Overview_Medical_Range" localSheetId="1" hidden="1">#REF!</definedName>
    <definedName name="Financial_Overview_Medical_Range" localSheetId="2" hidden="1">#REF!</definedName>
    <definedName name="Financial_Overview_Medical_Range" localSheetId="3" hidden="1">#REF!</definedName>
    <definedName name="Financial_Overview_Medical_Range" hidden="1">#REF!</definedName>
    <definedName name="FinancialOverviewCurr._3" localSheetId="2" hidden="1">'[30]ePSM Dental FO Page'!$C$3</definedName>
    <definedName name="FinancialOverviewCurr._3" localSheetId="3" hidden="1">'[30]ePSM Dental FO Page'!$C$3</definedName>
    <definedName name="FinancialOverviewCurr._3" hidden="1">'[32]ePSM Dental FO Page'!$C$3</definedName>
    <definedName name="FinancialOverviewCurr._6" localSheetId="2" hidden="1">'[30]ePSM Dental FO Page'!$B$3</definedName>
    <definedName name="FinancialOverviewCurr._6" localSheetId="3" hidden="1">'[30]ePSM Dental FO Page'!$B$3</definedName>
    <definedName name="FinancialOverviewCurr._6" hidden="1">'[32]ePSM Dental FO Page'!$B$3</definedName>
    <definedName name="FinancialOverviewCurr._7" localSheetId="2" hidden="1">'[30]ePSM Dental FO Page'!$A$3</definedName>
    <definedName name="FinancialOverviewCurr._7" localSheetId="3" hidden="1">'[30]ePSM Dental FO Page'!$A$3</definedName>
    <definedName name="FinancialOverviewCurr._7" hidden="1">'[32]ePSM Dental FO Page'!$A$3</definedName>
    <definedName name="Financials" localSheetId="2" hidden="1">{#N/A,#N/A,FALSE,"II.General ";#N/A,#N/A,FALSE,"III.Plan Design";#N/A,#N/A,FALSE,"IV.Delivery System";#N/A,#N/A,FALSE,"V.Reimbursement";#N/A,#N/A,FALSE,"VI.Manage-Satisf.";#N/A,#N/A,FALSE,"VII. &amp;VIII. Other";#N/A,#N/A,FALSE,"Appendix 2";#N/A,#N/A,FALSE,"Appendix 3a";#N/A,#N/A,FALSE,"Appendix 3b";#N/A,#N/A,FALSE,"Appendix 3b(cont.)"}</definedName>
    <definedName name="Financials" localSheetId="3" hidden="1">{#N/A,#N/A,FALSE,"II.General ";#N/A,#N/A,FALSE,"III.Plan Design";#N/A,#N/A,FALSE,"IV.Delivery System";#N/A,#N/A,FALSE,"V.Reimbursement";#N/A,#N/A,FALSE,"VI.Manage-Satisf.";#N/A,#N/A,FALSE,"VII. &amp;VIII. Other";#N/A,#N/A,FALSE,"Appendix 2";#N/A,#N/A,FALSE,"Appendix 3a";#N/A,#N/A,FALSE,"Appendix 3b";#N/A,#N/A,FALSE,"Appendix 3b(cont.)"}</definedName>
    <definedName name="Financials" hidden="1">{#N/A,#N/A,FALSE,"II.General ";#N/A,#N/A,FALSE,"III.Plan Design";#N/A,#N/A,FALSE,"IV.Delivery System";#N/A,#N/A,FALSE,"V.Reimbursement";#N/A,#N/A,FALSE,"VI.Manage-Satisf.";#N/A,#N/A,FALSE,"VII. &amp;VIII. Other";#N/A,#N/A,FALSE,"Appendix 2";#N/A,#N/A,FALSE,"Appendix 3a";#N/A,#N/A,FALSE,"Appendix 3b";#N/A,#N/A,FALSE,"Appendix 3b(cont.)"}</definedName>
    <definedName name="Finse">[28]Client!$B$12</definedName>
    <definedName name="Firm?" localSheetId="1">#REF!</definedName>
    <definedName name="Firm?" localSheetId="2">#REF!</definedName>
    <definedName name="Firm?">#REF!</definedName>
    <definedName name="FIRST_STEP_RATE" localSheetId="1">#REF!</definedName>
    <definedName name="FIRST_STEP_RATE" localSheetId="2">#REF!</definedName>
    <definedName name="FIRST_STEP_RATE">#REF!</definedName>
    <definedName name="First_Time_Switch" localSheetId="2" hidden="1">'[30]ePSM Header Data Page'!$Q$3</definedName>
    <definedName name="First_Time_Switch" localSheetId="3" hidden="1">'[30]ePSM Header Data Page'!$Q$3</definedName>
    <definedName name="First_Time_Switch" hidden="1">'[32]ePSM Header Data Page'!$Q$3</definedName>
    <definedName name="First_Year_Caveats" localSheetId="1">#REF!</definedName>
    <definedName name="First_Year_Caveats" localSheetId="2">#REF!</definedName>
    <definedName name="First_Year_Caveats">#REF!</definedName>
    <definedName name="First_Year_Factors" localSheetId="1">#REF!</definedName>
    <definedName name="First_Year_Factors" localSheetId="2">#REF!</definedName>
    <definedName name="First_Year_Factors">#REF!</definedName>
    <definedName name="FirstColTitle">[28]Client!$O$56</definedName>
    <definedName name="FlatFixedAMT">[35]ListboxPricing!$B$4070:$B$4269</definedName>
    <definedName name="Flex_Fees" localSheetId="1">#REF!</definedName>
    <definedName name="Flex_Fees" localSheetId="2">#REF!</definedName>
    <definedName name="Flex_Fees">#REF!</definedName>
    <definedName name="Floor_Increase">[49]tables!$B$15</definedName>
    <definedName name="flowCobra1">[74]Questionnaire!$L$1739</definedName>
    <definedName name="flowCobra2">[74]Questionnaire!$L$1740</definedName>
    <definedName name="flowCobra3">[74]Questionnaire!$L$1741</definedName>
    <definedName name="flowCobra4">[74]Questionnaire!$L$1742</definedName>
    <definedName name="flowCobra5">[74]Questionnaire!$L$1743</definedName>
    <definedName name="fmAddCompState">[74]NEWVAR!$Q$89</definedName>
    <definedName name="fmAdminOpRqtMsrmntMonth1">[74]NEWVAR!$Q$319</definedName>
    <definedName name="fmAdminOpRqtMsrmntMonth2">[74]NEWVAR!$Q$321</definedName>
    <definedName name="fmAdminOpRqtMsrmntYear1">[74]NEWVAR!$Q$320</definedName>
    <definedName name="fmAdminOpRqtMsrmntYear2">[74]NEWVAR!$Q$322</definedName>
    <definedName name="fmAdminOpSrvcAPTOPM">[74]NEWVAR!$Q$325</definedName>
    <definedName name="fmAdminOpSrvcDFPM">[74]NEWVAR!$Q$323</definedName>
    <definedName name="fmAdtFnclStmt">[74]NEWVAR!$Q$282</definedName>
    <definedName name="fmAdvRenewNoticeDays">[74]NEWVAR!$Q$299</definedName>
    <definedName name="fmAggregate1">[74]NEWVAR!$Q$160</definedName>
    <definedName name="fmAggregate2">[74]NEWVAR!$Q$161</definedName>
    <definedName name="fmAggregate3">[74]NEWVAR!$Q$162</definedName>
    <definedName name="fmAnnYrEndDays">[74]NEWVAR!$Q$317</definedName>
    <definedName name="fmAonAddress1">[74]NEWVAR!$Q$236</definedName>
    <definedName name="fmAonAddress1a">[74]NEWVAR!$Q$237</definedName>
    <definedName name="fmAonAddress2">[74]NEWVAR!$Q$247</definedName>
    <definedName name="fmAonAddress2a">[74]NEWVAR!$Q$248</definedName>
    <definedName name="fmAonCellPhone1">[74]NEWVAR!$Q$240</definedName>
    <definedName name="fmAonCellPhone2">[74]NEWVAR!$Q$251</definedName>
    <definedName name="fmAonCityStateZip1">[74]NEWVAR!$Q$238</definedName>
    <definedName name="fmAonCityStateZip2">[74]NEWVAR!$Q$249</definedName>
    <definedName name="fmAonEmail1">[74]NEWVAR!$Q$242</definedName>
    <definedName name="fmAonEmail2">[74]NEWVAR!$Q$253</definedName>
    <definedName name="fmAonFax1">[74]NEWVAR!$Q$241</definedName>
    <definedName name="fmAonFax2">[74]NEWVAR!$Q$252</definedName>
    <definedName name="fmAonPhone1">[74]NEWVAR!$Q$239</definedName>
    <definedName name="fmAonPhone2">[74]NEWVAR!$Q$250</definedName>
    <definedName name="fmAttachPt1">[74]NEWVAR!$Q$157</definedName>
    <definedName name="fmAttachPt2">[74]NEWVAR!$Q$158</definedName>
    <definedName name="fmAttachPt3">[74]NEWVAR!$Q$159</definedName>
    <definedName name="fmAttAnnRpt">[74]NEWVAR!$Q$281</definedName>
    <definedName name="fmAttAppealGrievance">[74]NEWVAR!$Q$278</definedName>
    <definedName name="fmAttAudFinancialStat">[75]NEWVAR!$T$395</definedName>
    <definedName name="fmAttIDCard">[74]NEWVAR!$Q$280</definedName>
    <definedName name="fmAttImplementSchedule">[74]NEWVAR!$Q$275</definedName>
    <definedName name="fmAttMarketing">[74]NEWVAR!$Q$279</definedName>
    <definedName name="fmAttMemberEnroll">[74]NEWVAR!$Q$284</definedName>
    <definedName name="fmAttMemEnrollMat">[75]NEWVAR!$T$397</definedName>
    <definedName name="fmAttOfficerCert">[75]NEWVAR!$T$396</definedName>
    <definedName name="fmAttPremiumBillDescrip">[74]NEWVAR!$Q$276</definedName>
    <definedName name="fmAttPremiumBillDescrp">[75]NEWVAR!$T$390</definedName>
    <definedName name="fmattProviderDir">[74]NEWVAR!$Q$285</definedName>
    <definedName name="fmAttSampleEmployerContract">[75]NEWVAR!$T$391</definedName>
    <definedName name="fmAttSuggestEmployerContract">[74]NEWVAR!$Q$277</definedName>
    <definedName name="fmBasicADD">[75]NEWVAR!$T$31</definedName>
    <definedName name="fmBasicADDSchedule2">[75]NEWVAR!$T$179</definedName>
    <definedName name="fmBasicADDSchedule3">[75]NEWVAR!$T$181</definedName>
    <definedName name="fmBasicADDSchedule4">[75]NEWVAR!$T$183</definedName>
    <definedName name="fmBasicADDSchedule5">[75]NEWVAR!$T$185</definedName>
    <definedName name="fmBasicADDStand">[75]NEWVAR!$T$117</definedName>
    <definedName name="fmBasicLife">[75]NEWVAR!$T$30</definedName>
    <definedName name="fmBasicLifeSchedule2">[75]NEWVAR!$T$169</definedName>
    <definedName name="fmBasicLifeSchedule3">[75]NEWVAR!$T$171</definedName>
    <definedName name="fmBasicLifeSchedule4">[75]NEWVAR!$T$173</definedName>
    <definedName name="fmBasicLifeSchedule5">[75]NEWVAR!$T$175</definedName>
    <definedName name="fmBasicLifeStand">[75]NEWVAR!$T$112</definedName>
    <definedName name="fmBenefitBooklet">[74]NEWVAR!$Q$107</definedName>
    <definedName name="fmCarrier1">[74]NEWVAR!$Q$169</definedName>
    <definedName name="fmCarrier2">[74]NEWVAR!$Q$170</definedName>
    <definedName name="fmCarrier3">[74]NEWVAR!$Q$171</definedName>
    <definedName name="fmClientCity">[74]NEWVAR!$Q$76</definedName>
    <definedName name="fmClientName">[74]NEWVAR!$Q$65</definedName>
    <definedName name="fmClientState">[74]NEWVAR!$Q$77</definedName>
    <definedName name="fmClientZip">[74]NEWVAR!$Q$78</definedName>
    <definedName name="fmCnvrsnSrvc">[74]NEWVAR!$Q$283</definedName>
    <definedName name="fmCobra">[74]NEWVAR!$Q$327</definedName>
    <definedName name="fmCobra1">[74]NEWVAR!$Q$328</definedName>
    <definedName name="fmCobra2">[74]NEWVAR!$Q$329</definedName>
    <definedName name="fmCobra3">[74]NEWVAR!$Q$330</definedName>
    <definedName name="fmCobra4">[74]NEWVAR!$Q$331</definedName>
    <definedName name="fmCobra5">[74]NEWVAR!$Q$332</definedName>
    <definedName name="fmCombination1">[74]NEWVAR!$Q$82</definedName>
    <definedName name="fmCombo">[74]NEWVAR!$Q$63</definedName>
    <definedName name="fmCommission1">[74]NEWVAR!$Q$80</definedName>
    <definedName name="fmCommissionDescp">[75]NEWVAR!$S$437</definedName>
    <definedName name="fmConsultant1">[74]NEWVAR!$Q$233</definedName>
    <definedName name="fmConsultant2">[74]NEWVAR!$Q$244</definedName>
    <definedName name="fmConsultTitle1">[74]NEWVAR!$Q$234</definedName>
    <definedName name="fmConsultTitle2">[74]NEWVAR!$Q$245</definedName>
    <definedName name="fmContract">[74]NEWVAR!$Q$109</definedName>
    <definedName name="fmContractSitus">[74]NEWVAR!$Q$342</definedName>
    <definedName name="fmContribElection">[74]NEWVAR!$Q$116</definedName>
    <definedName name="fmContribStmnt">[74]NEWVAR!$Q$140</definedName>
    <definedName name="fmContribTable">[74]NEWVAR!$Q$120</definedName>
    <definedName name="fmCoverageType">[74]NEWVAR!$Q$69</definedName>
    <definedName name="fmCurMedPlanSummary" localSheetId="2">[76]NEWVAR!#REF!</definedName>
    <definedName name="fmCurMedPlanSummary">[76]NEWVAR!#REF!</definedName>
    <definedName name="fmDateCarrierSelect1">[74]NEWVAR!$Q$148</definedName>
    <definedName name="fmDateCarrierSelect2">[74]NEWVAR!$Q$149</definedName>
    <definedName name="fmDateCarrierSelect3">[74]NEWVAR!$Q$150</definedName>
    <definedName name="fmDependADD">[75]NEWVAR!$T$37</definedName>
    <definedName name="fmDependADDSchedule2">[75]NEWVAR!$T$239</definedName>
    <definedName name="fmDependADDSchedule3">[75]NEWVAR!$T$241</definedName>
    <definedName name="fmDependADDSchedule4">[75]NEWVAR!$T$243</definedName>
    <definedName name="fmDependADDSchedule5">[75]NEWVAR!$T$245</definedName>
    <definedName name="fmDependADDStand">[75]NEWVAR!$T$147</definedName>
    <definedName name="fmDependLife">[75]NEWVAR!$T$36</definedName>
    <definedName name="fmDependLifeSchedule2">[75]NEWVAR!$T$229</definedName>
    <definedName name="fmDependLifeSchedule3">[75]NEWVAR!$T$231</definedName>
    <definedName name="fmDependLifeSchedule4">[75]NEWVAR!$T$233</definedName>
    <definedName name="fmDependLifeSchedule5">[75]NEWVAR!$T$235</definedName>
    <definedName name="fmDependLifeStand">[75]NEWVAR!$T$142</definedName>
    <definedName name="fmEligClass2">[75]NEWVAR!$T$288</definedName>
    <definedName name="fmEligClass3">[75]NEWVAR!$T$289</definedName>
    <definedName name="fmEligClass4">[75]NEWVAR!$T$290</definedName>
    <definedName name="fmEligClass5">[75]NEWVAR!$T$291</definedName>
    <definedName name="fmEligRequireTable">[77]NEWVAR!$T$286</definedName>
    <definedName name="fmEmployerContactInfo">[74]NEWVAR!$Q$289</definedName>
    <definedName name="fmEmplyrAddress">[74]NEWVAR!$Q$292</definedName>
    <definedName name="fmEmplyrAddress1a">[74]NEWVAR!$Q$293</definedName>
    <definedName name="fmEmplyrCellPhone">[74]NEWVAR!$Q$296</definedName>
    <definedName name="fmEmplyrCityStateZip">[74]NEWVAR!$Q$294</definedName>
    <definedName name="fmEmplyrCntct">[74]NEWVAR!$Q$290</definedName>
    <definedName name="fmEmplyrEmail">[74]NEWVAR!$Q$298</definedName>
    <definedName name="fmEmplyrFax">[74]NEWVAR!$Q$297</definedName>
    <definedName name="fmEmplyrPhone">[74]NEWVAR!$Q$295</definedName>
    <definedName name="fmEmplyrTitle">[74]NEWVAR!$Q$291</definedName>
    <definedName name="fmErisaPlanYearFromMonth">[74]NEWVAR!$Q$343</definedName>
    <definedName name="fmErisaPlanYearToMonth">[74]NEWVAR!$Q$345</definedName>
    <definedName name="fmFee1">[74]NEWVAR!$Q$81</definedName>
    <definedName name="fmFullOnlY">[74]NEWVAR!$Q$38</definedName>
    <definedName name="fmFundArrange1">[74]NEWVAR!$Q$151</definedName>
    <definedName name="fmFundArrange2">[74]NEWVAR!$Q$152</definedName>
    <definedName name="fmFundArrange3">[74]NEWVAR!$Q$153</definedName>
    <definedName name="fmFundOther1_Vend1">[74]NEWVAR!$Q$176</definedName>
    <definedName name="fmFundOther1_Vend2">[74]NEWVAR!$Q$177</definedName>
    <definedName name="fmFundOther1_Vend3">[74]NEWVAR!$Q$178</definedName>
    <definedName name="fmFundOtherName1">[74]NEWVAR!$Q$175</definedName>
    <definedName name="fmFundOtherName2">[78]NEWVAR!$Q$175</definedName>
    <definedName name="fmFundPlanType1">[74]NEWVAR!$Q$145</definedName>
    <definedName name="fmFundPlanType2">[74]NEWVAR!$Q$146</definedName>
    <definedName name="fmFundPlanType3">[74]NEWVAR!$Q$147</definedName>
    <definedName name="fmFundVendor1">[74]NEWVAR!$Q$142</definedName>
    <definedName name="fmFundVendor2">[74]NEWVAR!$Q$143</definedName>
    <definedName name="fmFundVendor3">[74]NEWVAR!$Q$144</definedName>
    <definedName name="fmGeoAccess">[74]NEWVAR!$Q$301</definedName>
    <definedName name="fmGuaranteeType">[74]NEWVAR!$P$365</definedName>
    <definedName name="fmHaveRateHistory" localSheetId="2">[76]NEWVAR!#REF!</definedName>
    <definedName name="fmHaveRateHistory">[76]NEWVAR!#REF!</definedName>
    <definedName name="fmHMO">[74]NEWVAR!$Q$41</definedName>
    <definedName name="fmHoldHarmBrief">[75]NEWVAR!$T$427</definedName>
    <definedName name="fmHoldHarmComp">[75]NEWVAR!$T$428</definedName>
    <definedName name="fmHospitalSav">[74]NEWVAR!$Q$272</definedName>
    <definedName name="fmInclClaimHistory">[74]NEWVAR!$Q$180</definedName>
    <definedName name="fmInclHealthRiskEval">[74]NEWVAR!$Q$182</definedName>
    <definedName name="fmInclMedQuestion">[74]NEWVAR!$Q$183</definedName>
    <definedName name="fmInclShockClaim">[74]NEWVAR!$Q$181</definedName>
    <definedName name="fmIncTimeTable">[74]NEWVAR!$Q$255</definedName>
    <definedName name="fmLongTimeTable">[75]NEWVAR!$T$351</definedName>
    <definedName name="fmMeasurePerformance">[74]NEWVAR!$Q$318</definedName>
    <definedName name="fmMedPlanFile" localSheetId="2">[76]NEWVAR!#REF!</definedName>
    <definedName name="fmMedPlanFile">[76]NEWVAR!#REF!</definedName>
    <definedName name="fmMedPlanHardCopy" localSheetId="2">[76]NEWVAR!#REF!</definedName>
    <definedName name="fmMedPlanHardCopy">[76]NEWVAR!#REF!</definedName>
    <definedName name="fmMethod1">[74]NEWVAR!$Q$172</definedName>
    <definedName name="fmMethod2">[74]NEWVAR!$Q$173</definedName>
    <definedName name="fmMethod3">[74]NEWVAR!$Q$174</definedName>
    <definedName name="fmMFullHMO">[74]NEWVAR!$Q$50</definedName>
    <definedName name="fmMFullPOS">[74]NEWVAR!$Q$58</definedName>
    <definedName name="fmMFullPPO">[74]NEWVAR!$Q$54</definedName>
    <definedName name="fmMgmtReportInclude">[74]NEWVAR!$Q$313</definedName>
    <definedName name="fmMgmtReportNotInclude">[74]NEWVAR!$Q$314</definedName>
    <definedName name="fmMileFromHospital">[74]NEWVAR!$Q$311</definedName>
    <definedName name="fmMileFromObstetric">[74]NEWVAR!$Q$310</definedName>
    <definedName name="fmMileFromPediatric">[74]NEWVAR!$Q$309</definedName>
    <definedName name="fmMileFromPrimary">[74]NEWVAR!$Q$308</definedName>
    <definedName name="fmMSIHMO">[74]NEWVAR!$Q$52</definedName>
    <definedName name="fmMSIPOS">[74]NEWVAR!$Q$60</definedName>
    <definedName name="fmMSIPPO">[74]NEWVAR!$Q$56</definedName>
    <definedName name="fmMultiCombo">[74]NEWVAR!$Q$36</definedName>
    <definedName name="fmMultiFullOnly">[74]NEWVAR!$Q$35</definedName>
    <definedName name="fmMultiple">[74]NEWVAR!$Q$40</definedName>
    <definedName name="fmMultiSIOnly">[74]NEWVAR!$Q$34</definedName>
    <definedName name="fmNameCarrier">[75]NEWVAR!$T$104</definedName>
    <definedName name="fmNegExVndrChc">[74]NEWVAR!$Q$231</definedName>
    <definedName name="fmNetCommDescp">[75]NEWVAR!$S$438</definedName>
    <definedName name="fmNumAvailHospital">[74]NEWVAR!$Q$307</definedName>
    <definedName name="fmNumAvailObstetric">[74]NEWVAR!$Q$306</definedName>
    <definedName name="fmNumAvailPediatric">[74]NEWVAR!$Q$305</definedName>
    <definedName name="fmNumAvailPrimary">[74]NEWVAR!$Q$304</definedName>
    <definedName name="fmNumCopRqst">[74]NEWVAR!$Q$274</definedName>
    <definedName name="fmNumTiers">[74]NEWVAR!$Q$121</definedName>
    <definedName name="fmObjective1">[75]NEWVAR!$T$299</definedName>
    <definedName name="fmObjective2">[75]NEWVAR!$T$301</definedName>
    <definedName name="fmObjective3">[75]NEWVAR!$T$303</definedName>
    <definedName name="fmObjective4">[75]NEWVAR!$T$305</definedName>
    <definedName name="fmOthersDescpAttach">[74]NEWVAR!$Q$111</definedName>
    <definedName name="fmPartContract">[75]NEWVAR!$T$298</definedName>
    <definedName name="fmPayType">[74]NEWVAR!$Q$273</definedName>
    <definedName name="fmPenaltyFee">[74]NEWVAR!$Q$337</definedName>
    <definedName name="fmPenaltyFeeType">[74]NEWVAR!$Q$339</definedName>
    <definedName name="fmPenaltyMeet">[74]NEWVAR!$Q$336</definedName>
    <definedName name="fmPenaltyPercent">[74]NEWVAR!$Q$338</definedName>
    <definedName name="fmPerformStandInclude">[74]NEWVAR!$Q$334</definedName>
    <definedName name="fmPhyReimburse">[74]NEWVAR!$Q$271</definedName>
    <definedName name="fmPlanNamePhrase">[74]NEWVAR!$Q$28</definedName>
    <definedName name="fmPlanType">[74]NEWVAR!$Q$26</definedName>
    <definedName name="fmPlanTypePhrase">[74]NEWVAR!$Q$27</definedName>
    <definedName name="fmPlanYearEffDay">[74]NEWVAR!$Q$199</definedName>
    <definedName name="fmPlanYearEffMonth">[74]NEWVAR!$Q$198</definedName>
    <definedName name="fmPoolPoint1">[74]NEWVAR!$Q$154</definedName>
    <definedName name="fmPoolPoint2">[74]NEWVAR!$Q$155</definedName>
    <definedName name="fmPoolPoint3">[74]NEWVAR!$Q$156</definedName>
    <definedName name="fmPOS">[74]NEWVAR!$Q$47</definedName>
    <definedName name="fmPOS1">[79]NEWVAR!$Q$47</definedName>
    <definedName name="fmPPO">[74]NEWVAR!$Q$44</definedName>
    <definedName name="fmPrgEffDate">[74]NEWVAR!$Q$67</definedName>
    <definedName name="fmProFeeRqstQuote" localSheetId="2">[76]NEWVAR!#REF!</definedName>
    <definedName name="fmProFeeRqstQuote">[76]NEWVAR!#REF!</definedName>
    <definedName name="fmProInforce" localSheetId="2">[80]NEWVAR!#REF!</definedName>
    <definedName name="fmProInforce">[80]NEWVAR!#REF!</definedName>
    <definedName name="fmPropDueDate">[74]NEWVAR!$Q$68</definedName>
    <definedName name="fmProposalEvent1">[74]NEWVAR!$Q$257</definedName>
    <definedName name="fmProposalEvent2">[74]NEWVAR!$Q$258</definedName>
    <definedName name="fmProposalEvent3">[74]NEWVAR!$Q$259</definedName>
    <definedName name="fmProposalEvent4">[74]NEWVAR!$Q$260</definedName>
    <definedName name="fmProposalEvent5">[74]NEWVAR!$Q$261</definedName>
    <definedName name="fmProposalEvent6">[74]NEWVAR!$Q$262</definedName>
    <definedName name="fmProposalEvent7">[74]NEWVAR!$Q$263</definedName>
    <definedName name="fmProposalTargetDate1">[74]NEWVAR!$Q$264</definedName>
    <definedName name="fmProposalTargetDate10">[75]NEWVAR!$T$373</definedName>
    <definedName name="fmProposalTargetDate11">[75]NEWVAR!$T$374</definedName>
    <definedName name="fmProposalTargetDate12">[75]NEWVAR!$T$375</definedName>
    <definedName name="fmProposalTargetDate2">[74]NEWVAR!$Q$265</definedName>
    <definedName name="fmProposalTargetDate3">[74]NEWVAR!$Q$266</definedName>
    <definedName name="fmProposalTargetDate4">[74]NEWVAR!$Q$267</definedName>
    <definedName name="fmProposalTargetDate5">[74]NEWVAR!$Q$268</definedName>
    <definedName name="fmProposalTargetDate6">[74]NEWVAR!$Q$269</definedName>
    <definedName name="fmProposalTargetDate7">[74]NEWVAR!$Q$270</definedName>
    <definedName name="fmProposalTargetDate8">[75]NEWVAR!$T$371</definedName>
    <definedName name="fmProposalTargetDate9">[75]NEWVAR!$T$372</definedName>
    <definedName name="fmRateHistoryInclude">[74]NEWVAR!$Q$179</definedName>
    <definedName name="fmRateHistoryNotInclude" localSheetId="2">[76]NEWVAR!#REF!</definedName>
    <definedName name="fmRateHistoryNotInclude">[76]NEWVAR!#REF!</definedName>
    <definedName name="fmRatePeriodOtherOpt">[74]NEWVAR!$Q$101</definedName>
    <definedName name="fmRedesignChgOpt">[74]NEWVAR!$Q$114</definedName>
    <definedName name="fmReplaceSupp">[74]NEWVAR!$Q$106</definedName>
    <definedName name="fmReqPlanDesignQuote">[74]NEWVAR!$Q$113</definedName>
    <definedName name="fmReqQuotePlans" localSheetId="2">[80]NEWVAR!#REF!</definedName>
    <definedName name="fmReqQuotePlans">[80]NEWVAR!#REF!</definedName>
    <definedName name="fmReqSubmitPrpsl">[74]NEWVAR!$Q$287</definedName>
    <definedName name="fmRetireCoverDescp">[75]NEWVAR!$S$435</definedName>
    <definedName name="fmRjctPrpslTndr">[74]NEWVAR!$Q$230</definedName>
    <definedName name="fmRptReqDescripOption">[74]NEWVAR!$Q$315</definedName>
    <definedName name="fmRunForLimit1">[74]NEWVAR!$Q$166</definedName>
    <definedName name="fmRunForLimit2">[74]NEWVAR!$Q$167</definedName>
    <definedName name="fmRunForLimit3">[74]NEWVAR!$Q$168</definedName>
    <definedName name="fmSecondaryContact">[74]NEWVAR!$Q$243</definedName>
    <definedName name="fmSelAbltyMaxMgmt">[74]NEWVAR!$Q$205</definedName>
    <definedName name="fmSelAccPanel">[74]NEWVAR!$Q$210</definedName>
    <definedName name="fmSelAcctMgmt">[74]NEWVAR!$Q$224</definedName>
    <definedName name="fmSelAckNetUtlMgmt">[74]NEWVAR!$Q$214</definedName>
    <definedName name="fmSelAvlbCompNet">[74]NEWVAR!$Q$209</definedName>
    <definedName name="fmSelBnftPlnDsgn">[74]NEWVAR!$Q$218</definedName>
    <definedName name="fmSelClmAdminSys">[74]NEWVAR!$Q$223</definedName>
    <definedName name="fmSelClntBnftOff">[74]NEWVAR!$Q$225</definedName>
    <definedName name="fmSelCompPrgCost">[74]NEWVAR!$Q$204</definedName>
    <definedName name="fmSelectionCriteria">[74]NEWVAR!$Q$203</definedName>
    <definedName name="fmSelEffClnclCare">[74]NEWVAR!$Q$212</definedName>
    <definedName name="fmSelEffMgmt">[74]NEWVAR!$Q$213</definedName>
    <definedName name="fmSelElctrncTrnsfr">[74]NEWVAR!$Q$226</definedName>
    <definedName name="fmSelElectCap">[75]NEWVAR!$T$319</definedName>
    <definedName name="fmSelFinRating">[75]NEWVAR!$T$317</definedName>
    <definedName name="fmSelFlexAccess">[75]NEWVAR!$T$316</definedName>
    <definedName name="fmSelNetMgmtCap">[74]NEWVAR!$Q$215</definedName>
    <definedName name="fmSelOther1">[74]NEWVAR!$Q$207</definedName>
    <definedName name="fmSelOther2">[74]NEWVAR!$Q$216</definedName>
    <definedName name="fmSelOther3">[74]NEWVAR!$Q$219</definedName>
    <definedName name="fmSelOther4">[74]NEWVAR!$Q$228</definedName>
    <definedName name="fmSelOtherDescp1">[74]NEWVAR!$Q$208</definedName>
    <definedName name="fmSelOtherDescp2">[74]NEWVAR!$Q$217</definedName>
    <definedName name="fmSelOtherDescp3">[74]NEWVAR!$Q$220</definedName>
    <definedName name="fmSelOtherDescp4">[74]NEWVAR!$Q$229</definedName>
    <definedName name="fmSelPrjctMgmt">[74]NEWVAR!$Q$227</definedName>
    <definedName name="fmSelProCapDel">[74]NEWVAR!$Q$211</definedName>
    <definedName name="fmSelQualRefer">[75]NEWVAR!$T$318</definedName>
    <definedName name="fmSelRprtCap">[75]NEWVAR!$T$315</definedName>
    <definedName name="fmSelSimpAdmin">[75]NEWVAR!$T$314</definedName>
    <definedName name="fmSelStfdClnt">[74]NEWVAR!$Q$222</definedName>
    <definedName name="fmSelSupport">[74]NEWVAR!$Q$221</definedName>
    <definedName name="fmSelWllngAcptPrfrmStd">[74]NEWVAR!$Q$206</definedName>
    <definedName name="fmServiceArea">[74]NEWVAR!$Q$302</definedName>
    <definedName name="fmSFullHMO">[74]NEWVAR!$Q$51</definedName>
    <definedName name="fmSFullPOS">[74]NEWVAR!$Q$59</definedName>
    <definedName name="fmSFullPPO">[74]NEWVAR!$Q$55</definedName>
    <definedName name="fmshortTimeTable">[75]NEWVAR!$T$347</definedName>
    <definedName name="fmSiccodeDescp">[74]NEWVAR!$P$357</definedName>
    <definedName name="fmSIHMO">[74]NEWVAR!$Q$42</definedName>
    <definedName name="fmSingle">[74]NEWVAR!$Q$39</definedName>
    <definedName name="fmSingle1">[79]NEWVAR!$Q$39</definedName>
    <definedName name="fmSingleCombo">[74]NEWVAR!$Q$33</definedName>
    <definedName name="fmSingleFullOnly">[74]NEWVAR!$Q$32</definedName>
    <definedName name="fmSingleSIOnly">[74]NEWVAR!$Q$31</definedName>
    <definedName name="fmSIOnly">[74]NEWVAR!$Q$37</definedName>
    <definedName name="fmSIPOS">[74]NEWVAR!$Q$48</definedName>
    <definedName name="fmSIPPO">[74]NEWVAR!$Q$45</definedName>
    <definedName name="fmSLCommission">[74]NEWVAR!$Q$91</definedName>
    <definedName name="fmSLCommOption1">[74]NEWVAR!$Q$92</definedName>
    <definedName name="fmSpecific1">[74]NEWVAR!$Q$163</definedName>
    <definedName name="fmSpecific2">[74]NEWVAR!$Q$164</definedName>
    <definedName name="fmSpecific3">[74]NEWVAR!$Q$165</definedName>
    <definedName name="fmSSIHMO">[74]NEWVAR!$Q$53</definedName>
    <definedName name="fmSSIPOS">[74]NEWVAR!$Q$61</definedName>
    <definedName name="fmSSIPPO">[74]NEWVAR!$Q$57</definedName>
    <definedName name="fmStopLoss">[74]NEWVAR!$Q$62</definedName>
    <definedName name="fmSummBenDesign">[74]NEWVAR!$Q$110</definedName>
    <definedName name="fmSummPlanDescp">[74]NEWVAR!$Q$108</definedName>
    <definedName name="fmSuppADD">[75]NEWVAR!$T$33</definedName>
    <definedName name="fmSuppADDSchedule2">[75]NEWVAR!$T$199</definedName>
    <definedName name="fmSuppADDSchedule3">[75]NEWVAR!$T$201</definedName>
    <definedName name="fmSuppADDSchedule4">[75]NEWVAR!$T$203</definedName>
    <definedName name="fmSuppADDSchedule5">[75]NEWVAR!$T$205</definedName>
    <definedName name="fmSuppADDStand">[75]NEWVAR!$T$127</definedName>
    <definedName name="fmSupplementInfo">[74]NEWVAR!$P$364</definedName>
    <definedName name="fmSuppLife">[75]NEWVAR!$T$32</definedName>
    <definedName name="fmSuppLifeSchedule2">[75]NEWVAR!$T$189</definedName>
    <definedName name="fmSuppLifeSchedule3">[75]NEWVAR!$T$191</definedName>
    <definedName name="fmSuppLifeSchedule4">[75]NEWVAR!$T$193</definedName>
    <definedName name="fmSuppLifeSchedule5">[75]NEWVAR!$T$195</definedName>
    <definedName name="fmSuppLifeStand">[75]NEWVAR!$T$122</definedName>
    <definedName name="fmTermClause">[74]NEWVAR!$Q$347</definedName>
    <definedName name="fmTermClientRef">[74]NEWVAR!$Q$350</definedName>
    <definedName name="fmTermModPrcss">[74]NEWVAR!$Q$232</definedName>
    <definedName name="fmTermNotifyDate">[74]NEWVAR!$Q$348</definedName>
    <definedName name="fmTierCoverage1">[74]NEWVAR!$Q$122</definedName>
    <definedName name="fmTierCoverage2">[74]NEWVAR!$Q$123</definedName>
    <definedName name="fmTierCoverage3">[74]NEWVAR!$Q$124</definedName>
    <definedName name="fmTierCoverage4">[74]NEWVAR!$Q$125</definedName>
    <definedName name="fmTierCoverage5">[74]NEWVAR!$Q$126</definedName>
    <definedName name="fmTierCoverage6">[74]NEWVAR!$Q$127</definedName>
    <definedName name="fmTierEmployee1">[74]NEWVAR!$Q$128</definedName>
    <definedName name="fmTierEmployee2">[74]NEWVAR!$Q$129</definedName>
    <definedName name="fmTierEmployee3">[74]NEWVAR!$Q$130</definedName>
    <definedName name="fmTierEmployee4">[74]NEWVAR!$Q$131</definedName>
    <definedName name="fmTierEmployee5">[74]NEWVAR!$Q$132</definedName>
    <definedName name="fmTierEmployee6">[74]NEWVAR!$Q$133</definedName>
    <definedName name="fmTierEmployer1">[74]NEWVAR!$Q$134</definedName>
    <definedName name="fmTierEmployer2">[74]NEWVAR!$Q$135</definedName>
    <definedName name="fmTierEmployer3">[74]NEWVAR!$Q$136</definedName>
    <definedName name="fmTierEmployer4">[74]NEWVAR!$Q$137</definedName>
    <definedName name="fmTierEmployer5">[74]NEWVAR!$Q$138</definedName>
    <definedName name="fmTierEmployer6">[74]NEWVAR!$Q$139</definedName>
    <definedName name="fmVolADD">[75]NEWVAR!$T$35</definedName>
    <definedName name="fmVolADDSchedule2">[75]NEWVAR!$T$219</definedName>
    <definedName name="fmVolADDSchedule3">[75]NEWVAR!$T$221</definedName>
    <definedName name="fmVolADDSchedule4">[75]NEWVAR!$T$223</definedName>
    <definedName name="fmVolADDSchedule5">[75]NEWVAR!$T$225</definedName>
    <definedName name="fmVolADDStand">[75]NEWVAR!$T$137</definedName>
    <definedName name="fmVolLife">[75]NEWVAR!$T$34</definedName>
    <definedName name="fmVolLifeSchedule2">[75]NEWVAR!$T$209</definedName>
    <definedName name="fmVolLifeSchedule3">[75]NEWVAR!$T$211</definedName>
    <definedName name="fmVolLifeSchedule4">[75]NEWVAR!$T$213</definedName>
    <definedName name="fmVolLifeSchedule5">[75]NEWVAR!$T$215</definedName>
    <definedName name="fmVolLifeStand">[75]NEWVAR!$T$132</definedName>
    <definedName name="fmWavPremProv">[75]NEWVAR!$T$256</definedName>
    <definedName name="FO_Dental_report_has_xml_ind" localSheetId="2" hidden="1">'[30]ePSM Dental FO Page'!$D$3</definedName>
    <definedName name="FO_Dental_report_has_xml_ind" localSheetId="3" hidden="1">'[30]ePSM Dental FO Page'!$D$3</definedName>
    <definedName name="FO_Dental_report_has_xml_ind" hidden="1">'[32]ePSM Dental FO Page'!$D$3</definedName>
    <definedName name="FOR_ADMIN" localSheetId="1">#REF!</definedName>
    <definedName name="FOR_ADMIN" localSheetId="2">#REF!</definedName>
    <definedName name="FOR_ADMIN">#REF!</definedName>
    <definedName name="FOR_APPROVAL" localSheetId="1">#REF!</definedName>
    <definedName name="FOR_APPROVAL" localSheetId="2">#REF!</definedName>
    <definedName name="FOR_APPROVAL">#REF!</definedName>
    <definedName name="formulary">[81]List!$C$2:$C$5</definedName>
    <definedName name="formulary_curr" localSheetId="2" hidden="1">'[30]ePSM RxClaim Data Page'!$B$15</definedName>
    <definedName name="formulary_curr" localSheetId="3" hidden="1">'[30]ePSM RxClaim Data Page'!$B$15</definedName>
    <definedName name="formulary_curr" hidden="1">'[32]ePSM RxClaim Data Page'!$B$15</definedName>
    <definedName name="formulary_prior" localSheetId="2" hidden="1">'[30]ePSM RxClaim Data Page'!$E$15</definedName>
    <definedName name="formulary_prior" localSheetId="3" hidden="1">'[30]ePSM RxClaim Data Page'!$E$15</definedName>
    <definedName name="formulary_prior" hidden="1">'[32]ePSM RxClaim Data Page'!$E$15</definedName>
    <definedName name="FormularyAgree">[55]Listbox!$B$817:$B$819</definedName>
    <definedName name="FormularyNarrow">[55]Listbox!$B$822:$B$823</definedName>
    <definedName name="FOURTH_STEP_RATE" localSheetId="1">#REF!</definedName>
    <definedName name="FOURTH_STEP_RATE" localSheetId="2">#REF!</definedName>
    <definedName name="FOURTH_STEP_RATE">#REF!</definedName>
    <definedName name="FOV_01_Range" localSheetId="5" hidden="1">#REF!</definedName>
    <definedName name="FOV_01_Range" localSheetId="1" hidden="1">#REF!</definedName>
    <definedName name="FOV_01_Range" localSheetId="2" hidden="1">#REF!</definedName>
    <definedName name="FOV_01_Range" localSheetId="3" hidden="1">#REF!</definedName>
    <definedName name="FOV_01_Range" hidden="1">#REF!</definedName>
    <definedName name="FOV_02_Range" localSheetId="5" hidden="1">#REF!</definedName>
    <definedName name="FOV_02_Range" localSheetId="1" hidden="1">#REF!</definedName>
    <definedName name="FOV_02_Range" localSheetId="2" hidden="1">#REF!</definedName>
    <definedName name="FOV_02_Range" localSheetId="3" hidden="1">#REF!</definedName>
    <definedName name="FOV_02_Range" hidden="1">#REF!</definedName>
    <definedName name="FOV_03_Range" localSheetId="5" hidden="1">#REF!</definedName>
    <definedName name="FOV_03_Range" localSheetId="1" hidden="1">#REF!</definedName>
    <definedName name="FOV_03_Range" localSheetId="2" hidden="1">#REF!</definedName>
    <definedName name="FOV_03_Range" localSheetId="3" hidden="1">#REF!</definedName>
    <definedName name="FOV_03_Range" hidden="1">#REF!</definedName>
    <definedName name="FOV_04_Range" localSheetId="5" hidden="1">#REF!</definedName>
    <definedName name="FOV_04_Range" localSheetId="1" hidden="1">#REF!</definedName>
    <definedName name="FOV_04_Range" localSheetId="2" hidden="1">#REF!</definedName>
    <definedName name="FOV_04_Range" localSheetId="3" hidden="1">#REF!</definedName>
    <definedName name="FOV_04_Range" hidden="1">#REF!</definedName>
    <definedName name="FOV_05_Range" localSheetId="5" hidden="1">#REF!</definedName>
    <definedName name="FOV_05_Range" localSheetId="1" hidden="1">#REF!</definedName>
    <definedName name="FOV_05_Range" localSheetId="2" hidden="1">#REF!</definedName>
    <definedName name="FOV_05_Range" localSheetId="3" hidden="1">#REF!</definedName>
    <definedName name="FOV_05_Range" hidden="1">#REF!</definedName>
    <definedName name="FOV_06_Range" localSheetId="5" hidden="1">#REF!</definedName>
    <definedName name="FOV_06_Range" localSheetId="1" hidden="1">#REF!</definedName>
    <definedName name="FOV_06_Range" localSheetId="2" hidden="1">#REF!</definedName>
    <definedName name="FOV_06_Range" localSheetId="3" hidden="1">#REF!</definedName>
    <definedName name="FOV_06_Range" hidden="1">#REF!</definedName>
    <definedName name="FOV_07_Range" localSheetId="5" hidden="1">#REF!</definedName>
    <definedName name="FOV_07_Range" localSheetId="1" hidden="1">#REF!</definedName>
    <definedName name="FOV_07_Range" localSheetId="2" hidden="1">#REF!</definedName>
    <definedName name="FOV_07_Range" localSheetId="3" hidden="1">#REF!</definedName>
    <definedName name="FOV_07_Range" hidden="1">#REF!</definedName>
    <definedName name="FOV_08_Range" localSheetId="5" hidden="1">#REF!</definedName>
    <definedName name="FOV_08_Range" localSheetId="1" hidden="1">#REF!</definedName>
    <definedName name="FOV_08_Range" localSheetId="2" hidden="1">#REF!</definedName>
    <definedName name="FOV_08_Range" localSheetId="3" hidden="1">#REF!</definedName>
    <definedName name="FOV_08_Range" hidden="1">#REF!</definedName>
    <definedName name="FOV_09_Range" localSheetId="5" hidden="1">#REF!</definedName>
    <definedName name="FOV_09_Range" localSheetId="1" hidden="1">#REF!</definedName>
    <definedName name="FOV_09_Range" localSheetId="2" hidden="1">#REF!</definedName>
    <definedName name="FOV_09_Range" localSheetId="3" hidden="1">#REF!</definedName>
    <definedName name="FOV_09_Range" hidden="1">#REF!</definedName>
    <definedName name="FOV_10_Range" localSheetId="5" hidden="1">#REF!</definedName>
    <definedName name="FOV_10_Range" localSheetId="1" hidden="1">#REF!</definedName>
    <definedName name="FOV_10_Range" localSheetId="2" hidden="1">#REF!</definedName>
    <definedName name="FOV_10_Range" localSheetId="3" hidden="1">#REF!</definedName>
    <definedName name="FOV_10_Range" hidden="1">#REF!</definedName>
    <definedName name="FOV_11_Range" localSheetId="5" hidden="1">#REF!</definedName>
    <definedName name="FOV_11_Range" localSheetId="1" hidden="1">#REF!</definedName>
    <definedName name="FOV_11_Range" localSheetId="2" hidden="1">#REF!</definedName>
    <definedName name="FOV_11_Range" localSheetId="3" hidden="1">#REF!</definedName>
    <definedName name="FOV_11_Range" hidden="1">#REF!</definedName>
    <definedName name="FOV_12_Range" localSheetId="5" hidden="1">#REF!</definedName>
    <definedName name="FOV_12_Range" localSheetId="1" hidden="1">#REF!</definedName>
    <definedName name="FOV_12_Range" localSheetId="2" hidden="1">#REF!</definedName>
    <definedName name="FOV_12_Range" localSheetId="3" hidden="1">#REF!</definedName>
    <definedName name="FOV_12_Range" hidden="1">#REF!</definedName>
    <definedName name="FOV_13_Range" localSheetId="5" hidden="1">#REF!</definedName>
    <definedName name="FOV_13_Range" localSheetId="1" hidden="1">#REF!</definedName>
    <definedName name="FOV_13_Range" localSheetId="2" hidden="1">#REF!</definedName>
    <definedName name="FOV_13_Range" localSheetId="3" hidden="1">#REF!</definedName>
    <definedName name="FOV_13_Range" hidden="1">#REF!</definedName>
    <definedName name="FOV_14_Range" localSheetId="5" hidden="1">#REF!</definedName>
    <definedName name="FOV_14_Range" localSheetId="1" hidden="1">#REF!</definedName>
    <definedName name="FOV_14_Range" localSheetId="2" hidden="1">#REF!</definedName>
    <definedName name="FOV_14_Range" localSheetId="3" hidden="1">#REF!</definedName>
    <definedName name="FOV_14_Range" hidden="1">#REF!</definedName>
    <definedName name="FOV_15_Range" localSheetId="5" hidden="1">#REF!</definedName>
    <definedName name="FOV_15_Range" localSheetId="1" hidden="1">#REF!</definedName>
    <definedName name="FOV_15_Range" localSheetId="2" hidden="1">#REF!</definedName>
    <definedName name="FOV_15_Range" localSheetId="3" hidden="1">#REF!</definedName>
    <definedName name="FOV_15_Range" hidden="1">#REF!</definedName>
    <definedName name="FOV_30_Range" localSheetId="5" hidden="1">#REF!</definedName>
    <definedName name="FOV_30_Range" localSheetId="1" hidden="1">#REF!</definedName>
    <definedName name="FOV_30_Range" localSheetId="2" hidden="1">#REF!</definedName>
    <definedName name="FOV_30_Range" localSheetId="3" hidden="1">#REF!</definedName>
    <definedName name="FOV_30_Range" hidden="1">#REF!</definedName>
    <definedName name="FOV_40_Range" localSheetId="5" hidden="1">#REF!</definedName>
    <definedName name="FOV_40_Range" localSheetId="1" hidden="1">#REF!</definedName>
    <definedName name="FOV_40_Range" localSheetId="2" hidden="1">#REF!</definedName>
    <definedName name="FOV_40_Range" localSheetId="3" hidden="1">#REF!</definedName>
    <definedName name="FOV_40_Range" hidden="1">#REF!</definedName>
    <definedName name="FOV_41_Range" localSheetId="5" hidden="1">#REF!</definedName>
    <definedName name="FOV_41_Range" localSheetId="1" hidden="1">#REF!</definedName>
    <definedName name="FOV_41_Range" localSheetId="2" hidden="1">#REF!</definedName>
    <definedName name="FOV_41_Range" localSheetId="3" hidden="1">#REF!</definedName>
    <definedName name="FOV_41_Range" hidden="1">#REF!</definedName>
    <definedName name="FOV_42_Range" localSheetId="5" hidden="1">#REF!</definedName>
    <definedName name="FOV_42_Range" localSheetId="1" hidden="1">#REF!</definedName>
    <definedName name="FOV_42_Range" localSheetId="2" hidden="1">#REF!</definedName>
    <definedName name="FOV_42_Range" localSheetId="3" hidden="1">#REF!</definedName>
    <definedName name="FOV_42_Range" hidden="1">#REF!</definedName>
    <definedName name="FOV_43_Range" localSheetId="5" hidden="1">#REF!</definedName>
    <definedName name="FOV_43_Range" localSheetId="1" hidden="1">#REF!</definedName>
    <definedName name="FOV_43_Range" localSheetId="2" hidden="1">#REF!</definedName>
    <definedName name="FOV_43_Range" localSheetId="3" hidden="1">#REF!</definedName>
    <definedName name="FOV_43_Range" hidden="1">#REF!</definedName>
    <definedName name="FOV_44_Range" localSheetId="5" hidden="1">#REF!</definedName>
    <definedName name="FOV_44_Range" localSheetId="1" hidden="1">#REF!</definedName>
    <definedName name="FOV_44_Range" localSheetId="2" hidden="1">#REF!</definedName>
    <definedName name="FOV_44_Range" localSheetId="3" hidden="1">#REF!</definedName>
    <definedName name="FOV_44_Range" hidden="1">#REF!</definedName>
    <definedName name="FOV_45_Range" localSheetId="5" hidden="1">#REF!</definedName>
    <definedName name="FOV_45_Range" localSheetId="1" hidden="1">#REF!</definedName>
    <definedName name="FOV_45_Range" localSheetId="2" hidden="1">#REF!</definedName>
    <definedName name="FOV_45_Range" localSheetId="3" hidden="1">#REF!</definedName>
    <definedName name="FOV_45_Range" hidden="1">#REF!</definedName>
    <definedName name="FOV_46_Range" localSheetId="5" hidden="1">#REF!</definedName>
    <definedName name="FOV_46_Range" localSheetId="1" hidden="1">#REF!</definedName>
    <definedName name="FOV_46_Range" localSheetId="2" hidden="1">#REF!</definedName>
    <definedName name="FOV_46_Range" localSheetId="3" hidden="1">#REF!</definedName>
    <definedName name="FOV_46_Range" hidden="1">#REF!</definedName>
    <definedName name="FOV_47_Range" localSheetId="5" hidden="1">#REF!</definedName>
    <definedName name="FOV_47_Range" localSheetId="1" hidden="1">#REF!</definedName>
    <definedName name="FOV_47_Range" localSheetId="2" hidden="1">#REF!</definedName>
    <definedName name="FOV_47_Range" localSheetId="3" hidden="1">#REF!</definedName>
    <definedName name="FOV_47_Range" hidden="1">#REF!</definedName>
    <definedName name="FOV_48_Range" localSheetId="5" hidden="1">#REF!</definedName>
    <definedName name="FOV_48_Range" localSheetId="1" hidden="1">#REF!</definedName>
    <definedName name="FOV_48_Range" localSheetId="2" hidden="1">#REF!</definedName>
    <definedName name="FOV_48_Range" localSheetId="3" hidden="1">#REF!</definedName>
    <definedName name="FOV_48_Range" hidden="1">#REF!</definedName>
    <definedName name="FOV_49_Range" localSheetId="5" hidden="1">#REF!</definedName>
    <definedName name="FOV_49_Range" localSheetId="1" hidden="1">#REF!</definedName>
    <definedName name="FOV_49_Range" localSheetId="2" hidden="1">#REF!</definedName>
    <definedName name="FOV_49_Range" localSheetId="3" hidden="1">#REF!</definedName>
    <definedName name="FOV_49_Range" hidden="1">#REF!</definedName>
    <definedName name="FOV_50_Range" localSheetId="5" hidden="1">#REF!</definedName>
    <definedName name="FOV_50_Range" localSheetId="1" hidden="1">#REF!</definedName>
    <definedName name="FOV_50_Range" localSheetId="2" hidden="1">#REF!</definedName>
    <definedName name="FOV_50_Range" localSheetId="3" hidden="1">#REF!</definedName>
    <definedName name="FOV_50_Range" hidden="1">#REF!</definedName>
    <definedName name="FOV_51_Range" localSheetId="5" hidden="1">#REF!</definedName>
    <definedName name="FOV_51_Range" localSheetId="1" hidden="1">#REF!</definedName>
    <definedName name="FOV_51_Range" localSheetId="2" hidden="1">#REF!</definedName>
    <definedName name="FOV_51_Range" localSheetId="3" hidden="1">#REF!</definedName>
    <definedName name="FOV_51_Range" hidden="1">#REF!</definedName>
    <definedName name="FOV_52_Range" localSheetId="5" hidden="1">#REF!</definedName>
    <definedName name="FOV_52_Range" localSheetId="1" hidden="1">#REF!</definedName>
    <definedName name="FOV_52_Range" localSheetId="2" hidden="1">#REF!</definedName>
    <definedName name="FOV_52_Range" localSheetId="3" hidden="1">#REF!</definedName>
    <definedName name="FOV_52_Range" hidden="1">#REF!</definedName>
    <definedName name="FOV_53_Range" localSheetId="5" hidden="1">#REF!</definedName>
    <definedName name="FOV_53_Range" localSheetId="1" hidden="1">#REF!</definedName>
    <definedName name="FOV_53_Range" localSheetId="2" hidden="1">#REF!</definedName>
    <definedName name="FOV_53_Range" localSheetId="3" hidden="1">#REF!</definedName>
    <definedName name="FOV_53_Range" hidden="1">#REF!</definedName>
    <definedName name="FOV_54_Range" localSheetId="5" hidden="1">#REF!</definedName>
    <definedName name="FOV_54_Range" localSheetId="1" hidden="1">#REF!</definedName>
    <definedName name="FOV_54_Range" localSheetId="2" hidden="1">#REF!</definedName>
    <definedName name="FOV_54_Range" localSheetId="3" hidden="1">#REF!</definedName>
    <definedName name="FOV_54_Range" hidden="1">#REF!</definedName>
    <definedName name="FOV_55_Range" localSheetId="5" hidden="1">#REF!</definedName>
    <definedName name="FOV_55_Range" localSheetId="1" hidden="1">#REF!</definedName>
    <definedName name="FOV_55_Range" localSheetId="2" hidden="1">#REF!</definedName>
    <definedName name="FOV_55_Range" localSheetId="3" hidden="1">#REF!</definedName>
    <definedName name="FOV_55_Range" hidden="1">#REF!</definedName>
    <definedName name="FOV_56_Range" localSheetId="5" hidden="1">#REF!</definedName>
    <definedName name="FOV_56_Range" localSheetId="1" hidden="1">#REF!</definedName>
    <definedName name="FOV_56_Range" localSheetId="2" hidden="1">#REF!</definedName>
    <definedName name="FOV_56_Range" localSheetId="3" hidden="1">#REF!</definedName>
    <definedName name="FOV_56_Range" hidden="1">#REF!</definedName>
    <definedName name="FOV_57_Range" localSheetId="5" hidden="1">#REF!</definedName>
    <definedName name="FOV_57_Range" localSheetId="1" hidden="1">#REF!</definedName>
    <definedName name="FOV_57_Range" localSheetId="2" hidden="1">#REF!</definedName>
    <definedName name="FOV_57_Range" localSheetId="3" hidden="1">#REF!</definedName>
    <definedName name="FOV_57_Range" hidden="1">#REF!</definedName>
    <definedName name="FOV_58_Range" localSheetId="5" hidden="1">#REF!</definedName>
    <definedName name="FOV_58_Range" localSheetId="1" hidden="1">#REF!</definedName>
    <definedName name="FOV_58_Range" localSheetId="2" hidden="1">#REF!</definedName>
    <definedName name="FOV_58_Range" localSheetId="3" hidden="1">#REF!</definedName>
    <definedName name="FOV_58_Range" hidden="1">#REF!</definedName>
    <definedName name="FOV_59_Range" localSheetId="5" hidden="1">#REF!</definedName>
    <definedName name="FOV_59_Range" localSheetId="1" hidden="1">#REF!</definedName>
    <definedName name="FOV_59_Range" localSheetId="2" hidden="1">#REF!</definedName>
    <definedName name="FOV_59_Range" localSheetId="3" hidden="1">#REF!</definedName>
    <definedName name="FOV_59_Range" hidden="1">#REF!</definedName>
    <definedName name="FOV_68_Range" localSheetId="5" hidden="1">#REF!</definedName>
    <definedName name="FOV_68_Range" localSheetId="1" hidden="1">#REF!</definedName>
    <definedName name="FOV_68_Range" hidden="1">#REF!</definedName>
    <definedName name="FOV_69_Range" localSheetId="5" hidden="1">#REF!</definedName>
    <definedName name="FOV_69_Range" localSheetId="1" hidden="1">#REF!</definedName>
    <definedName name="FOV_69_Range" hidden="1">#REF!</definedName>
    <definedName name="FOV_70_Range" localSheetId="5" hidden="1">#REF!</definedName>
    <definedName name="FOV_70_Range" localSheetId="1" hidden="1">#REF!</definedName>
    <definedName name="FOV_70_Range" hidden="1">#REF!</definedName>
    <definedName name="FOV_71_Range" localSheetId="5" hidden="1">#REF!</definedName>
    <definedName name="FOV_71_Range" localSheetId="1" hidden="1">#REF!</definedName>
    <definedName name="FOV_71_Range" hidden="1">#REF!</definedName>
    <definedName name="FOV_72_Range" localSheetId="5" hidden="1">#REF!</definedName>
    <definedName name="FOV_72_Range" localSheetId="1" hidden="1">#REF!</definedName>
    <definedName name="FOV_72_Range" hidden="1">#REF!</definedName>
    <definedName name="FOV_73_Range" localSheetId="5" hidden="1">#REF!</definedName>
    <definedName name="FOV_73_Range" localSheetId="1" hidden="1">#REF!</definedName>
    <definedName name="FOV_73_Range" hidden="1">#REF!</definedName>
    <definedName name="FOV_74_Range" localSheetId="5" hidden="1">#REF!</definedName>
    <definedName name="FOV_74_Range" localSheetId="1" hidden="1">#REF!</definedName>
    <definedName name="FOV_74_Range" hidden="1">#REF!</definedName>
    <definedName name="FOV_75_Range" localSheetId="5" hidden="1">#REF!</definedName>
    <definedName name="FOV_75_Range" localSheetId="1" hidden="1">#REF!</definedName>
    <definedName name="FOV_75_Range" hidden="1">#REF!</definedName>
    <definedName name="FOV_76_Range" localSheetId="5" hidden="1">#REF!</definedName>
    <definedName name="FOV_76_Range" localSheetId="1" hidden="1">#REF!</definedName>
    <definedName name="FOV_76_Range" hidden="1">#REF!</definedName>
    <definedName name="FOV_99_Range" localSheetId="5" hidden="1">#REF!</definedName>
    <definedName name="FOV_99_Range" localSheetId="1" hidden="1">#REF!</definedName>
    <definedName name="FOV_99_Range" localSheetId="2" hidden="1">#REF!</definedName>
    <definedName name="FOV_99_Range" localSheetId="3" hidden="1">#REF!</definedName>
    <definedName name="FOV_99_Range" hidden="1">#REF!</definedName>
    <definedName name="FOV_DN_Range" localSheetId="5" hidden="1">#REF!</definedName>
    <definedName name="FOV_DN_Range" localSheetId="1" hidden="1">#REF!</definedName>
    <definedName name="FOV_DN_Range" localSheetId="2" hidden="1">#REF!</definedName>
    <definedName name="FOV_DN_Range" localSheetId="3" hidden="1">#REF!</definedName>
    <definedName name="FOV_DN_Range" hidden="1">#REF!</definedName>
    <definedName name="FOV_RX_Range" localSheetId="5" hidden="1">#REF!</definedName>
    <definedName name="FOV_RX_Range" localSheetId="1" hidden="1">#REF!</definedName>
    <definedName name="FOV_RX_Range" localSheetId="2" hidden="1">#REF!</definedName>
    <definedName name="FOV_RX_Range" localSheetId="3" hidden="1">#REF!</definedName>
    <definedName name="FOV_RX_Range" hidden="1">#REF!</definedName>
    <definedName name="FOV_SI_Dental_Range" localSheetId="5" hidden="1">#REF!</definedName>
    <definedName name="FOV_SI_Dental_Range" localSheetId="1" hidden="1">#REF!</definedName>
    <definedName name="FOV_SI_Dental_Range" localSheetId="2" hidden="1">#REF!</definedName>
    <definedName name="FOV_SI_Dental_Range" localSheetId="3" hidden="1">#REF!</definedName>
    <definedName name="FOV_SI_Dental_Range" hidden="1">#REF!</definedName>
    <definedName name="FOV_SI_Pharmacy_Range" localSheetId="5" hidden="1">#REF!</definedName>
    <definedName name="FOV_SI_Pharmacy_Range" localSheetId="1" hidden="1">#REF!</definedName>
    <definedName name="FOV_SI_Pharmacy_Range" localSheetId="2" hidden="1">#REF!</definedName>
    <definedName name="FOV_SI_Pharmacy_Range" localSheetId="3" hidden="1">#REF!</definedName>
    <definedName name="FOV_SI_Pharmacy_Range" hidden="1">#REF!</definedName>
    <definedName name="FOV_SI_Product_01_Range" localSheetId="5" hidden="1">#REF!</definedName>
    <definedName name="FOV_SI_Product_01_Range" localSheetId="1" hidden="1">#REF!</definedName>
    <definedName name="FOV_SI_Product_01_Range" localSheetId="2" hidden="1">#REF!</definedName>
    <definedName name="FOV_SI_Product_01_Range" localSheetId="3" hidden="1">#REF!</definedName>
    <definedName name="FOV_SI_Product_01_Range" hidden="1">#REF!</definedName>
    <definedName name="FOV_SI_Product_05_Range" localSheetId="5" hidden="1">#REF!</definedName>
    <definedName name="FOV_SI_Product_05_Range" localSheetId="1" hidden="1">#REF!</definedName>
    <definedName name="FOV_SI_Product_05_Range" localSheetId="2" hidden="1">#REF!</definedName>
    <definedName name="FOV_SI_Product_05_Range" localSheetId="3" hidden="1">#REF!</definedName>
    <definedName name="FOV_SI_Product_05_Range" hidden="1">#REF!</definedName>
    <definedName name="FQ_REGION">'[82]General Input'!$C$3</definedName>
    <definedName name="fred" localSheetId="1" hidden="1">{#N/A,#N/A,FALSE,"Approval Form"}</definedName>
    <definedName name="fred" localSheetId="2" hidden="1">{#N/A,#N/A,FALSE,"Approval Form"}</definedName>
    <definedName name="fred" localSheetId="3" hidden="1">{#N/A,#N/A,FALSE,"Approval Form"}</definedName>
    <definedName name="fred" hidden="1">{#N/A,#N/A,FALSE,"Approval Form"}</definedName>
    <definedName name="FreeCards">[35]ListboxPricing!$B$1492</definedName>
    <definedName name="FreePkg">[35]ListboxPricing!$B$1494</definedName>
    <definedName name="frmn99" localSheetId="1">#REF!</definedName>
    <definedName name="frmn99" localSheetId="2">#REF!</definedName>
    <definedName name="frmn99">#REF!</definedName>
    <definedName name="FullyAgreePartialAgree">[55]Listbox!$B$813:$B$814</definedName>
    <definedName name="FundCode" localSheetId="5" hidden="1">'[40]ePSM Header Data Page'!#REF!</definedName>
    <definedName name="FundCode" localSheetId="1" hidden="1">'[29]ePSM Header Data Page'!#REF!</definedName>
    <definedName name="FundCode" localSheetId="2" hidden="1">'[30]ePSM Header Data Page'!#REF!</definedName>
    <definedName name="FundCode" localSheetId="3" hidden="1">'[30]ePSM Header Data Page'!#REF!</definedName>
    <definedName name="FundCode" hidden="1">'[40]ePSM Header Data Page'!#REF!</definedName>
    <definedName name="Funding_Requirement" localSheetId="1">#REF!</definedName>
    <definedName name="Funding_Requirement" localSheetId="2">#REF!</definedName>
    <definedName name="Funding_Requirement">#REF!</definedName>
    <definedName name="Funding_Requirement_2" localSheetId="1">#REF!</definedName>
    <definedName name="Funding_Requirement_2" localSheetId="2">#REF!</definedName>
    <definedName name="Funding_Requirement_2">#REF!</definedName>
    <definedName name="Funding_Titles" localSheetId="1">#REF!</definedName>
    <definedName name="Funding_Titles" localSheetId="2">#REF!</definedName>
    <definedName name="Funding_Titles">#REF!</definedName>
    <definedName name="FundTiering">'[57]Drop Downs'!$J$79:$J$83</definedName>
    <definedName name="fvbgstfdgsd" hidden="1">'[32]ePSM Member Data Page'!$I$3</definedName>
    <definedName name="G" localSheetId="1" hidden="1">{#N/A,#N/A,FALSE,"Paid Claims";#N/A,#N/A,FALSE,"Cumulative Paid Claims";#N/A,#N/A,FALSE,"Completion Ratios";#N/A,#N/A,FALSE,"Claim Reserve Analysis";#N/A,#N/A,FALSE,"Paid Claims % of Est Inc";#N/A,#N/A,FALSE,"Trends in Pure Premium";#N/A,#N/A,FALSE,"Trends in Paid Claims";#N/A,#N/A,FALSE,"Reserve Analysis"}</definedName>
    <definedName name="G" localSheetId="2" hidden="1">{#N/A,#N/A,FALSE,"Paid Claims";#N/A,#N/A,FALSE,"Cumulative Paid Claims";#N/A,#N/A,FALSE,"Completion Ratios";#N/A,#N/A,FALSE,"Claim Reserve Analysis";#N/A,#N/A,FALSE,"Paid Claims % of Est Inc";#N/A,#N/A,FALSE,"Trends in Pure Premium";#N/A,#N/A,FALSE,"Trends in Paid Claims";#N/A,#N/A,FALSE,"Reserve Analysis"}</definedName>
    <definedName name="G" localSheetId="3" hidden="1">{#N/A,#N/A,FALSE,"Paid Claims";#N/A,#N/A,FALSE,"Cumulative Paid Claims";#N/A,#N/A,FALSE,"Completion Ratios";#N/A,#N/A,FALSE,"Claim Reserve Analysis";#N/A,#N/A,FALSE,"Paid Claims % of Est Inc";#N/A,#N/A,FALSE,"Trends in Pure Premium";#N/A,#N/A,FALSE,"Trends in Paid Claims";#N/A,#N/A,FALSE,"Reserve Analysis"}</definedName>
    <definedName name="G" hidden="1">{#N/A,#N/A,FALSE,"Paid Claims";#N/A,#N/A,FALSE,"Cumulative Paid Claims";#N/A,#N/A,FALSE,"Completion Ratios";#N/A,#N/A,FALSE,"Claim Reserve Analysis";#N/A,#N/A,FALSE,"Paid Claims % of Est Inc";#N/A,#N/A,FALSE,"Trends in Pure Premium";#N/A,#N/A,FALSE,"Trends in Paid Claims";#N/A,#N/A,FALSE,"Reserve Analysis"}</definedName>
    <definedName name="GAHSI_EE_count_by_Div" localSheetId="1">#REF!</definedName>
    <definedName name="GAHSI_EE_count_by_Div" localSheetId="2">#REF!</definedName>
    <definedName name="GAHSI_EE_count_by_Div">#REF!</definedName>
    <definedName name="gauch_annualawp" localSheetId="2">#REF!</definedName>
    <definedName name="gauch_annualawp">#REF!</definedName>
    <definedName name="gauch_netsavings" localSheetId="2">#REF!</definedName>
    <definedName name="gauch_netsavings">#REF!</definedName>
    <definedName name="gauch_pcttreat">#REF!</definedName>
    <definedName name="Gauch_PerM">#REF!</definedName>
    <definedName name="GDR_keyfinding1">#REF!</definedName>
    <definedName name="GDR_keyfinding2">#REF!</definedName>
    <definedName name="GDR_PREC">#REF!</definedName>
    <definedName name="gelp" localSheetId="1" hidden="1">{#N/A,#N/A,FALSE,"OfficeAssets"}</definedName>
    <definedName name="gelp" localSheetId="2" hidden="1">{#N/A,#N/A,FALSE,"OfficeAssets"}</definedName>
    <definedName name="gelp" localSheetId="3" hidden="1">{#N/A,#N/A,FALSE,"OfficeAssets"}</definedName>
    <definedName name="gelp" hidden="1">{#N/A,#N/A,FALSE,"OfficeAssets"}</definedName>
    <definedName name="generic_curr" localSheetId="2" hidden="1">'[30]ePSM RxClaim Data Page'!$B$12</definedName>
    <definedName name="generic_curr" localSheetId="3" hidden="1">'[30]ePSM RxClaim Data Page'!$B$12</definedName>
    <definedName name="generic_curr" hidden="1">'[32]ePSM RxClaim Data Page'!$B$12</definedName>
    <definedName name="generic_prior" localSheetId="2" hidden="1">'[30]ePSM RxClaim Data Page'!$E$12</definedName>
    <definedName name="generic_prior" localSheetId="3" hidden="1">'[30]ePSM RxClaim Data Page'!$E$12</definedName>
    <definedName name="generic_prior" hidden="1">'[32]ePSM RxClaim Data Page'!$E$12</definedName>
    <definedName name="generic_subst_curr" localSheetId="2" hidden="1">'[30]ePSM RxClaim Data Page'!$B$13</definedName>
    <definedName name="generic_subst_curr" localSheetId="3" hidden="1">'[30]ePSM RxClaim Data Page'!$B$13</definedName>
    <definedName name="generic_subst_curr" hidden="1">'[32]ePSM RxClaim Data Page'!$B$13</definedName>
    <definedName name="generic_subst_prior" localSheetId="2" hidden="1">'[30]ePSM RxClaim Data Page'!$E$13</definedName>
    <definedName name="generic_subst_prior" localSheetId="3" hidden="1">'[30]ePSM RxClaim Data Page'!$E$13</definedName>
    <definedName name="generic_subst_prior" hidden="1">'[32]ePSM RxClaim Data Page'!$E$13</definedName>
    <definedName name="generic_util_curr" localSheetId="2" hidden="1">'[30]ePSM RxClaim Data Page'!$B$72</definedName>
    <definedName name="generic_util_curr" localSheetId="3" hidden="1">'[30]ePSM RxClaim Data Page'!$B$72</definedName>
    <definedName name="generic_util_curr" hidden="1">'[32]ePSM RxClaim Data Page'!$B$72</definedName>
    <definedName name="generic_util_prior" localSheetId="2" hidden="1">'[30]ePSM RxClaim Data Page'!$E$72</definedName>
    <definedName name="generic_util_prior" localSheetId="3" hidden="1">'[30]ePSM RxClaim Data Page'!$E$72</definedName>
    <definedName name="generic_util_prior" hidden="1">'[32]ePSM RxClaim Data Page'!$E$72</definedName>
    <definedName name="GenericAverageCopay" localSheetId="5" hidden="1">'[40]Rx Key Stat by Generic page'!#REF!</definedName>
    <definedName name="GenericAverageCopay" localSheetId="1" hidden="1">'[29]Rx Key Stat by Generic page'!#REF!</definedName>
    <definedName name="GenericAverageCopay" localSheetId="2" hidden="1">'[30]Rx Key Stat by Generic page'!#REF!</definedName>
    <definedName name="GenericAverageCopay" localSheetId="3" hidden="1">'[30]Rx Key Stat by Generic page'!#REF!</definedName>
    <definedName name="GenericAverageCopay" hidden="1">'[40]Rx Key Stat by Generic page'!#REF!</definedName>
    <definedName name="GenSum_Assum" localSheetId="1">#REF!</definedName>
    <definedName name="GenSum_Assum" localSheetId="2">#REF!</definedName>
    <definedName name="GenSum_Assum">#REF!</definedName>
    <definedName name="GenSum_CobraKey" localSheetId="1">#REF!</definedName>
    <definedName name="GenSum_CobraKey" localSheetId="2">#REF!</definedName>
    <definedName name="GenSum_CobraKey">#REF!</definedName>
    <definedName name="GenSum_CobraSelect" localSheetId="1">#REF!</definedName>
    <definedName name="GenSum_CobraSelect" localSheetId="2">#REF!</definedName>
    <definedName name="GenSum_CobraSelect">#REF!</definedName>
    <definedName name="GenSum_ConsDir1" localSheetId="1">#REF!</definedName>
    <definedName name="GenSum_ConsDir1">#REF!</definedName>
    <definedName name="GenSum_ConsDir2" localSheetId="1">#REF!</definedName>
    <definedName name="GenSum_ConsDir2">#REF!</definedName>
    <definedName name="GenSum_Contact" localSheetId="1">#REF!</definedName>
    <definedName name="GenSum_Contact">#REF!</definedName>
    <definedName name="GenSum_HRAFootnote" localSheetId="1">#REF!</definedName>
    <definedName name="GenSum_HRAFootnote">#REF!</definedName>
    <definedName name="GenSum_HSAFootnote" localSheetId="1">#REF!</definedName>
    <definedName name="GenSum_HSAFootnote">#REF!</definedName>
    <definedName name="GenSum_Notes" localSheetId="1">#REF!</definedName>
    <definedName name="GenSum_Notes">#REF!</definedName>
    <definedName name="GenSum_OOPFootnote" localSheetId="1">#REF!</definedName>
    <definedName name="GenSum_OOPFootnote">#REF!</definedName>
    <definedName name="GenSum_PG" localSheetId="1">#REF!</definedName>
    <definedName name="GenSum_PG">#REF!</definedName>
    <definedName name="GenSum_Plans1to4" localSheetId="1">#REF!</definedName>
    <definedName name="GenSum_Plans1to4">#REF!</definedName>
    <definedName name="GenSum_Plans5to8" localSheetId="1">#REF!</definedName>
    <definedName name="GenSum_Plans5to8">#REF!</definedName>
    <definedName name="GenSum_PlansTitle" localSheetId="1">#REF!</definedName>
    <definedName name="GenSum_PlansTitle">#REF!</definedName>
    <definedName name="GenSum_Program" localSheetId="1">#REF!</definedName>
    <definedName name="GenSum_Program">#REF!</definedName>
    <definedName name="GenSum_ProgramDesc" localSheetId="1">#REF!</definedName>
    <definedName name="GenSum_ProgramDesc">#REF!</definedName>
    <definedName name="GenSum_Reporting" localSheetId="1">#REF!</definedName>
    <definedName name="GenSum_Reporting">#REF!</definedName>
    <definedName name="GenSum_RxDed1" localSheetId="1">#REF!</definedName>
    <definedName name="GenSum_RxDed1">#REF!</definedName>
    <definedName name="GenSum_RxDed2" localSheetId="1">#REF!</definedName>
    <definedName name="GenSum_RxDed2">#REF!</definedName>
    <definedName name="GenSum_Simple" localSheetId="1">#REF!</definedName>
    <definedName name="GenSum_Simple">#REF!</definedName>
    <definedName name="GenSum_SimpleDesc" localSheetId="1">#REF!</definedName>
    <definedName name="GenSum_SimpleDesc">#REF!</definedName>
    <definedName name="gfd" localSheetId="1" hidden="1">{#N/A,#N/A,FALSE,"Approval Form"}</definedName>
    <definedName name="gfd" localSheetId="2" hidden="1">{#N/A,#N/A,FALSE,"Approval Form"}</definedName>
    <definedName name="gfd" localSheetId="3" hidden="1">{#N/A,#N/A,FALSE,"Approval Form"}</definedName>
    <definedName name="gfd" hidden="1">{#N/A,#N/A,FALSE,"Approval Form"}</definedName>
    <definedName name="gffdd" localSheetId="1" hidden="1">{#N/A,#N/A,FALSE,"Approval2"}</definedName>
    <definedName name="gffdd" localSheetId="2" hidden="1">{#N/A,#N/A,FALSE,"Approval2"}</definedName>
    <definedName name="gffdd" localSheetId="3" hidden="1">{#N/A,#N/A,FALSE,"Approval2"}</definedName>
    <definedName name="gffdd" hidden="1">{#N/A,#N/A,FALSE,"Approval2"}</definedName>
    <definedName name="ggg">[83]Listbox!$B$9:$B$11</definedName>
    <definedName name="ghi" localSheetId="1" hidden="1">{#N/A,#N/A,FALSE,"Renewal"}</definedName>
    <definedName name="ghi" localSheetId="2" hidden="1">{#N/A,#N/A,FALSE,"Renewal"}</definedName>
    <definedName name="ghi" localSheetId="3" hidden="1">{#N/A,#N/A,FALSE,"Renewal"}</definedName>
    <definedName name="ghi" hidden="1">{#N/A,#N/A,FALSE,"Renewal"}</definedName>
    <definedName name="ghj" localSheetId="1" hidden="1">{#N/A,#N/A,FALSE,"monthly";#N/A,#N/A,FALSE,"med spec 97-98"}</definedName>
    <definedName name="ghj" localSheetId="2" hidden="1">{#N/A,#N/A,FALSE,"monthly";#N/A,#N/A,FALSE,"med spec 97-98"}</definedName>
    <definedName name="ghj" localSheetId="3" hidden="1">{#N/A,#N/A,FALSE,"monthly";#N/A,#N/A,FALSE,"med spec 97-98"}</definedName>
    <definedName name="ghj" hidden="1">{#N/A,#N/A,FALSE,"monthly";#N/A,#N/A,FALSE,"med spec 97-98"}</definedName>
    <definedName name="ghjjh" localSheetId="1" hidden="1">{#N/A,#N/A,FALSE,"TOTAL";#N/A,#N/A,FALSE,"REV SUM";#N/A,#N/A,FALSE,"RISK 1-4";#N/A,#N/A,FALSE,"PENETRATION";#N/A,#N/A,FALSE,"Acute Care";#N/A,#N/A,FALSE,"AC - 1";#N/A,#N/A,FALSE,"Intermediate Care";#N/A,#N/A,FALSE,"IC - 1";#N/A,#N/A,FALSE,"OUTPATIENT CARE";#N/A,#N/A,FALSE,"OP - 1";#N/A,#N/A,FALSE,"OP INT TOTAL";#N/A,#N/A,FALSE,"OP INT - 1";#N/A,#N/A,FALSE,"COPAY REVENUE";#N/A,#N/A,FALSE,"FFS &amp; MISC REVENUE";#N/A,#N/A,FALSE,"INT COSTS";#N/A,#N/A,FALSE,"RETAINER";#N/A,#N/A,FALSE,"SALARIES";#N/A,#N/A,FALSE,"ASSETS";#N/A,#N/A,FALSE,"TRAVEL"}</definedName>
    <definedName name="ghjjh" localSheetId="2" hidden="1">{#N/A,#N/A,FALSE,"TOTAL";#N/A,#N/A,FALSE,"REV SUM";#N/A,#N/A,FALSE,"RISK 1-4";#N/A,#N/A,FALSE,"PENETRATION";#N/A,#N/A,FALSE,"Acute Care";#N/A,#N/A,FALSE,"AC - 1";#N/A,#N/A,FALSE,"Intermediate Care";#N/A,#N/A,FALSE,"IC - 1";#N/A,#N/A,FALSE,"OUTPATIENT CARE";#N/A,#N/A,FALSE,"OP - 1";#N/A,#N/A,FALSE,"OP INT TOTAL";#N/A,#N/A,FALSE,"OP INT - 1";#N/A,#N/A,FALSE,"COPAY REVENUE";#N/A,#N/A,FALSE,"FFS &amp; MISC REVENUE";#N/A,#N/A,FALSE,"INT COSTS";#N/A,#N/A,FALSE,"RETAINER";#N/A,#N/A,FALSE,"SALARIES";#N/A,#N/A,FALSE,"ASSETS";#N/A,#N/A,FALSE,"TRAVEL"}</definedName>
    <definedName name="ghjjh" localSheetId="3" hidden="1">{#N/A,#N/A,FALSE,"TOTAL";#N/A,#N/A,FALSE,"REV SUM";#N/A,#N/A,FALSE,"RISK 1-4";#N/A,#N/A,FALSE,"PENETRATION";#N/A,#N/A,FALSE,"Acute Care";#N/A,#N/A,FALSE,"AC - 1";#N/A,#N/A,FALSE,"Intermediate Care";#N/A,#N/A,FALSE,"IC - 1";#N/A,#N/A,FALSE,"OUTPATIENT CARE";#N/A,#N/A,FALSE,"OP - 1";#N/A,#N/A,FALSE,"OP INT TOTAL";#N/A,#N/A,FALSE,"OP INT - 1";#N/A,#N/A,FALSE,"COPAY REVENUE";#N/A,#N/A,FALSE,"FFS &amp; MISC REVENUE";#N/A,#N/A,FALSE,"INT COSTS";#N/A,#N/A,FALSE,"RETAINER";#N/A,#N/A,FALSE,"SALARIES";#N/A,#N/A,FALSE,"ASSETS";#N/A,#N/A,FALSE,"TRAVEL"}</definedName>
    <definedName name="ghjjh" hidden="1">{#N/A,#N/A,FALSE,"TOTAL";#N/A,#N/A,FALSE,"REV SUM";#N/A,#N/A,FALSE,"RISK 1-4";#N/A,#N/A,FALSE,"PENETRATION";#N/A,#N/A,FALSE,"Acute Care";#N/A,#N/A,FALSE,"AC - 1";#N/A,#N/A,FALSE,"Intermediate Care";#N/A,#N/A,FALSE,"IC - 1";#N/A,#N/A,FALSE,"OUTPATIENT CARE";#N/A,#N/A,FALSE,"OP - 1";#N/A,#N/A,FALSE,"OP INT TOTAL";#N/A,#N/A,FALSE,"OP INT - 1";#N/A,#N/A,FALSE,"COPAY REVENUE";#N/A,#N/A,FALSE,"FFS &amp; MISC REVENUE";#N/A,#N/A,FALSE,"INT COSTS";#N/A,#N/A,FALSE,"RETAINER";#N/A,#N/A,FALSE,"SALARIES";#N/A,#N/A,FALSE,"ASSETS";#N/A,#N/A,FALSE,"TRAVEL"}</definedName>
    <definedName name="GI">[26]Main!$B$29</definedName>
    <definedName name="GIC_BOB_CAD_BETA" localSheetId="2">#REF!</definedName>
    <definedName name="GIC_BOB_CAD_BETA">#REF!</definedName>
    <definedName name="GIC_BOB_CAD_STATIN" localSheetId="2">#REF!</definedName>
    <definedName name="GIC_BOB_CAD_STATIN">#REF!</definedName>
    <definedName name="GIC_BOB_DIAB_ACEARB" localSheetId="2">#REF!</definedName>
    <definedName name="GIC_BOB_DIAB_ACEARB">#REF!</definedName>
    <definedName name="GIC_BOB_DIAB_STATIN">#REF!</definedName>
    <definedName name="GIC_BOB_HF_ACEARB">#REF!</definedName>
    <definedName name="GIC_BOB_HF_BETA">#REF!</definedName>
    <definedName name="GIC_CLIENT_CAD_BETA">#REF!</definedName>
    <definedName name="GIC_CLIENT_CAD_STATIN">#REF!</definedName>
    <definedName name="GIC_CLIENT_DIAB_ACEARB">#REF!</definedName>
    <definedName name="GIC_CLIENT_DIAB_STATIN">#REF!</definedName>
    <definedName name="GIC_CLIENT_HF_ACEARB">#REF!</definedName>
    <definedName name="GIC_CLIENT_HF_BETA">#REF!</definedName>
    <definedName name="GICommissionType">[27]Main!$D$29</definedName>
    <definedName name="GICommissionValue">[27]Main!$E$29</definedName>
    <definedName name="GIOnly">[27]Main!$AF$3</definedName>
    <definedName name="GIPremInc">[26]Main!$C$29</definedName>
    <definedName name="GLIDEPATH" localSheetId="1">#REF!</definedName>
    <definedName name="GLIDEPATH" localSheetId="2">#REF!</definedName>
    <definedName name="GLIDEPATH">#REF!</definedName>
    <definedName name="glrange" localSheetId="1">#REF!</definedName>
    <definedName name="glrange" localSheetId="2">#REF!</definedName>
    <definedName name="glrange">#REF!</definedName>
    <definedName name="GLTDInd" localSheetId="1">#REF!</definedName>
    <definedName name="GLTDInd" localSheetId="2">#REF!</definedName>
    <definedName name="GLTDInd">#REF!</definedName>
    <definedName name="GLTDMax" localSheetId="1">#REF!</definedName>
    <definedName name="GLTDMax">#REF!</definedName>
    <definedName name="GLTDPct" localSheetId="1">#REF!</definedName>
    <definedName name="GLTDPct">#REF!</definedName>
    <definedName name="go" localSheetId="1"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go" localSheetId="2"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go" localSheetId="3"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go"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GOE" localSheetId="1">#REF!</definedName>
    <definedName name="GOE" localSheetId="2">#REF!</definedName>
    <definedName name="GOE">#REF!</definedName>
    <definedName name="gpi_name_class_A_curr" localSheetId="2" hidden="1">'[30]ePSM RxClaim Data Page'!$H$3</definedName>
    <definedName name="gpi_name_class_A_curr" localSheetId="3" hidden="1">'[30]ePSM RxClaim Data Page'!$H$3</definedName>
    <definedName name="gpi_name_class_A_curr" hidden="1">'[32]ePSM RxClaim Data Page'!$H$3</definedName>
    <definedName name="gpi_name_class_A_prior" localSheetId="2" hidden="1">'[30]ePSM RxClaim Data Page'!$K$3</definedName>
    <definedName name="gpi_name_class_A_prior" localSheetId="3" hidden="1">'[30]ePSM RxClaim Data Page'!$K$3</definedName>
    <definedName name="gpi_name_class_A_prior" hidden="1">'[32]ePSM RxClaim Data Page'!$K$3</definedName>
    <definedName name="gpi_name_class_B_curr" localSheetId="2" hidden="1">'[30]ePSM RxClaim Data Page'!$H$7</definedName>
    <definedName name="gpi_name_class_B_curr" localSheetId="3" hidden="1">'[30]ePSM RxClaim Data Page'!$H$7</definedName>
    <definedName name="gpi_name_class_B_curr" hidden="1">'[32]ePSM RxClaim Data Page'!$H$7</definedName>
    <definedName name="gpi_name_class_B_prior" localSheetId="2" hidden="1">'[30]ePSM RxClaim Data Page'!$K$7</definedName>
    <definedName name="gpi_name_class_B_prior" localSheetId="3" hidden="1">'[30]ePSM RxClaim Data Page'!$K$7</definedName>
    <definedName name="gpi_name_class_B_prior" hidden="1">'[32]ePSM RxClaim Data Page'!$K$7</definedName>
    <definedName name="gpi_name_class_C_curr" localSheetId="2" hidden="1">'[30]ePSM RxClaim Data Page'!$H$11</definedName>
    <definedName name="gpi_name_class_C_curr" localSheetId="3" hidden="1">'[30]ePSM RxClaim Data Page'!$H$11</definedName>
    <definedName name="gpi_name_class_C_curr" hidden="1">'[32]ePSM RxClaim Data Page'!$H$11</definedName>
    <definedName name="gpi_name_class_C_prior" localSheetId="2" hidden="1">'[30]ePSM RxClaim Data Page'!$K$11</definedName>
    <definedName name="gpi_name_class_C_prior" localSheetId="3" hidden="1">'[30]ePSM RxClaim Data Page'!$K$11</definedName>
    <definedName name="gpi_name_class_C_prior" hidden="1">'[32]ePSM RxClaim Data Page'!$K$11</definedName>
    <definedName name="gpi_name_class_D_curr" localSheetId="2" hidden="1">'[30]ePSM RxClaim Data Page'!$H$15</definedName>
    <definedName name="gpi_name_class_D_curr" localSheetId="3" hidden="1">'[30]ePSM RxClaim Data Page'!$H$15</definedName>
    <definedName name="gpi_name_class_D_curr" hidden="1">'[32]ePSM RxClaim Data Page'!$H$15</definedName>
    <definedName name="gpi_name_class_D_prior" localSheetId="2" hidden="1">'[30]ePSM RxClaim Data Page'!$K$15</definedName>
    <definedName name="gpi_name_class_D_prior" localSheetId="3" hidden="1">'[30]ePSM RxClaim Data Page'!$K$15</definedName>
    <definedName name="gpi_name_class_D_prior" hidden="1">'[32]ePSM RxClaim Data Page'!$K$15</definedName>
    <definedName name="gpi_name_class_E_curr" localSheetId="2" hidden="1">'[30]ePSM RxClaim Data Page'!$H$19</definedName>
    <definedName name="gpi_name_class_E_curr" localSheetId="3" hidden="1">'[30]ePSM RxClaim Data Page'!$H$19</definedName>
    <definedName name="gpi_name_class_E_curr" hidden="1">'[32]ePSM RxClaim Data Page'!$H$19</definedName>
    <definedName name="gpi_name_class_E_prior" localSheetId="2" hidden="1">'[30]ePSM RxClaim Data Page'!$K$19</definedName>
    <definedName name="gpi_name_class_E_prior" localSheetId="3" hidden="1">'[30]ePSM RxClaim Data Page'!$K$19</definedName>
    <definedName name="gpi_name_class_E_prior" hidden="1">'[32]ePSM RxClaim Data Page'!$K$19</definedName>
    <definedName name="gpi_name_class_F_curr" localSheetId="2" hidden="1">'[30]ePSM RxClaim Data Page'!$H$23</definedName>
    <definedName name="gpi_name_class_F_curr" localSheetId="3" hidden="1">'[30]ePSM RxClaim Data Page'!$H$23</definedName>
    <definedName name="gpi_name_class_F_curr" hidden="1">'[32]ePSM RxClaim Data Page'!$H$23</definedName>
    <definedName name="gpi_name_class_F_prior" localSheetId="2" hidden="1">'[30]ePSM RxClaim Data Page'!$K$23</definedName>
    <definedName name="gpi_name_class_F_prior" localSheetId="3" hidden="1">'[30]ePSM RxClaim Data Page'!$K$23</definedName>
    <definedName name="gpi_name_class_F_prior" hidden="1">'[32]ePSM RxClaim Data Page'!$K$23</definedName>
    <definedName name="gpi_name_class_G_curr" localSheetId="2" hidden="1">'[30]ePSM RxClaim Data Page'!$H$27</definedName>
    <definedName name="gpi_name_class_G_curr" localSheetId="3" hidden="1">'[30]ePSM RxClaim Data Page'!$H$27</definedName>
    <definedName name="gpi_name_class_G_curr" hidden="1">'[32]ePSM RxClaim Data Page'!$H$27</definedName>
    <definedName name="gpi_name_class_G_prior" localSheetId="2" hidden="1">'[30]ePSM RxClaim Data Page'!$K$27</definedName>
    <definedName name="gpi_name_class_G_prior" localSheetId="3" hidden="1">'[30]ePSM RxClaim Data Page'!$K$27</definedName>
    <definedName name="gpi_name_class_G_prior" hidden="1">'[32]ePSM RxClaim Data Page'!$K$27</definedName>
    <definedName name="gpi_name_class_H_curr" localSheetId="2" hidden="1">'[30]ePSM RxClaim Data Page'!$H$31</definedName>
    <definedName name="gpi_name_class_H_curr" localSheetId="3" hidden="1">'[30]ePSM RxClaim Data Page'!$H$31</definedName>
    <definedName name="gpi_name_class_H_curr" hidden="1">'[32]ePSM RxClaim Data Page'!$H$31</definedName>
    <definedName name="gpi_name_class_H_prior" localSheetId="2" hidden="1">'[30]ePSM RxClaim Data Page'!$K$31</definedName>
    <definedName name="gpi_name_class_H_prior" localSheetId="3" hidden="1">'[30]ePSM RxClaim Data Page'!$K$31</definedName>
    <definedName name="gpi_name_class_H_prior" hidden="1">'[32]ePSM RxClaim Data Page'!$K$31</definedName>
    <definedName name="gpi_name_class_I_curr" localSheetId="2" hidden="1">'[30]ePSM RxClaim Data Page'!$H$35</definedName>
    <definedName name="gpi_name_class_I_curr" localSheetId="3" hidden="1">'[30]ePSM RxClaim Data Page'!$H$35</definedName>
    <definedName name="gpi_name_class_I_curr" hidden="1">'[32]ePSM RxClaim Data Page'!$H$35</definedName>
    <definedName name="gpi_name_class_I_prior" localSheetId="2" hidden="1">'[30]ePSM RxClaim Data Page'!$K$35</definedName>
    <definedName name="gpi_name_class_I_prior" localSheetId="3" hidden="1">'[30]ePSM RxClaim Data Page'!$K$35</definedName>
    <definedName name="gpi_name_class_I_prior" hidden="1">'[32]ePSM RxClaim Data Page'!$K$35</definedName>
    <definedName name="gpi_name_class_J_curr" localSheetId="2" hidden="1">'[30]ePSM RxClaim Data Page'!$H$39</definedName>
    <definedName name="gpi_name_class_J_curr" localSheetId="3" hidden="1">'[30]ePSM RxClaim Data Page'!$H$39</definedName>
    <definedName name="gpi_name_class_J_curr" hidden="1">'[32]ePSM RxClaim Data Page'!$H$39</definedName>
    <definedName name="gpi_name_class_J_prior" localSheetId="2" hidden="1">'[30]ePSM RxClaim Data Page'!$K$39</definedName>
    <definedName name="gpi_name_class_J_prior" localSheetId="3" hidden="1">'[30]ePSM RxClaim Data Page'!$K$39</definedName>
    <definedName name="gpi_name_class_J_prior" hidden="1">'[32]ePSM RxClaim Data Page'!$K$39</definedName>
    <definedName name="gpi_name_class_K_curr" localSheetId="2" hidden="1">'[30]ePSM RxClaim Data Page'!$H$43</definedName>
    <definedName name="gpi_name_class_K_curr" localSheetId="3" hidden="1">'[30]ePSM RxClaim Data Page'!$H$43</definedName>
    <definedName name="gpi_name_class_K_curr" hidden="1">'[32]ePSM RxClaim Data Page'!$H$43</definedName>
    <definedName name="gpi_name_class_K_prior" localSheetId="2" hidden="1">'[30]ePSM RxClaim Data Page'!$K$43</definedName>
    <definedName name="gpi_name_class_K_prior" localSheetId="3" hidden="1">'[30]ePSM RxClaim Data Page'!$K$43</definedName>
    <definedName name="gpi_name_class_K_prior" hidden="1">'[32]ePSM RxClaim Data Page'!$K$43</definedName>
    <definedName name="gpi_name_class_L_curr" localSheetId="2" hidden="1">'[30]ePSM RxClaim Data Page'!$H$47</definedName>
    <definedName name="gpi_name_class_L_curr" localSheetId="3" hidden="1">'[30]ePSM RxClaim Data Page'!$H$47</definedName>
    <definedName name="gpi_name_class_L_curr" hidden="1">'[32]ePSM RxClaim Data Page'!$H$47</definedName>
    <definedName name="gpi_name_class_L_prior" localSheetId="2" hidden="1">'[30]ePSM RxClaim Data Page'!$K$47</definedName>
    <definedName name="gpi_name_class_L_prior" localSheetId="3" hidden="1">'[30]ePSM RxClaim Data Page'!$K$47</definedName>
    <definedName name="gpi_name_class_L_prior" hidden="1">'[32]ePSM RxClaim Data Page'!$K$47</definedName>
    <definedName name="gpi_name_class_M_curr" localSheetId="2" hidden="1">'[30]ePSM RxClaim Data Page'!$H$51</definedName>
    <definedName name="gpi_name_class_M_curr" localSheetId="3" hidden="1">'[30]ePSM RxClaim Data Page'!$H$51</definedName>
    <definedName name="gpi_name_class_M_curr" hidden="1">'[32]ePSM RxClaim Data Page'!$H$51</definedName>
    <definedName name="gpi_name_class_M_prior" localSheetId="2" hidden="1">'[30]ePSM RxClaim Data Page'!$K$51</definedName>
    <definedName name="gpi_name_class_M_prior" localSheetId="3" hidden="1">'[30]ePSM RxClaim Data Page'!$K$51</definedName>
    <definedName name="gpi_name_class_M_prior" hidden="1">'[32]ePSM RxClaim Data Page'!$K$51</definedName>
    <definedName name="gpi_name_class_N_curr" localSheetId="2" hidden="1">'[30]ePSM RxClaim Data Page'!$H$55</definedName>
    <definedName name="gpi_name_class_N_curr" localSheetId="3" hidden="1">'[30]ePSM RxClaim Data Page'!$H$55</definedName>
    <definedName name="gpi_name_class_N_curr" hidden="1">'[32]ePSM RxClaim Data Page'!$H$55</definedName>
    <definedName name="gpi_name_class_N_prior" localSheetId="2" hidden="1">'[30]ePSM RxClaim Data Page'!$K$55</definedName>
    <definedName name="gpi_name_class_N_prior" localSheetId="3" hidden="1">'[30]ePSM RxClaim Data Page'!$K$55</definedName>
    <definedName name="gpi_name_class_N_prior" hidden="1">'[32]ePSM RxClaim Data Page'!$K$55</definedName>
    <definedName name="gpi_name_class_O_curr" localSheetId="2" hidden="1">'[30]ePSM RxClaim Data Page'!$H$59</definedName>
    <definedName name="gpi_name_class_O_curr" localSheetId="3" hidden="1">'[30]ePSM RxClaim Data Page'!$H$59</definedName>
    <definedName name="gpi_name_class_O_curr" hidden="1">'[32]ePSM RxClaim Data Page'!$H$59</definedName>
    <definedName name="gpi_name_class_O_prior" localSheetId="2" hidden="1">'[30]ePSM RxClaim Data Page'!$K$59</definedName>
    <definedName name="gpi_name_class_O_prior" localSheetId="3" hidden="1">'[30]ePSM RxClaim Data Page'!$K$59</definedName>
    <definedName name="gpi_name_class_O_prior" hidden="1">'[32]ePSM RxClaim Data Page'!$K$59</definedName>
    <definedName name="gpi_name_class_OTHER_curr" localSheetId="2" hidden="1">'[30]ePSM RxClaim Data Page'!$H$75</definedName>
    <definedName name="gpi_name_class_OTHER_curr" localSheetId="3" hidden="1">'[30]ePSM RxClaim Data Page'!$H$75</definedName>
    <definedName name="gpi_name_class_OTHER_curr" hidden="1">'[32]ePSM RxClaim Data Page'!$H$75</definedName>
    <definedName name="gpi_name_class_OTHER_prior" localSheetId="2" hidden="1">'[30]ePSM RxClaim Data Page'!$K$75</definedName>
    <definedName name="gpi_name_class_OTHER_prior" localSheetId="3" hidden="1">'[30]ePSM RxClaim Data Page'!$K$75</definedName>
    <definedName name="gpi_name_class_OTHER_prior" hidden="1">'[32]ePSM RxClaim Data Page'!$K$75</definedName>
    <definedName name="gpi_name_class_P_curr" localSheetId="2" hidden="1">'[30]ePSM RxClaim Data Page'!$H$63</definedName>
    <definedName name="gpi_name_class_P_curr" localSheetId="3" hidden="1">'[30]ePSM RxClaim Data Page'!$H$63</definedName>
    <definedName name="gpi_name_class_P_curr" hidden="1">'[32]ePSM RxClaim Data Page'!$H$63</definedName>
    <definedName name="gpi_name_class_P_prior" localSheetId="2" hidden="1">'[30]ePSM RxClaim Data Page'!$K$63</definedName>
    <definedName name="gpi_name_class_P_prior" localSheetId="3" hidden="1">'[30]ePSM RxClaim Data Page'!$K$63</definedName>
    <definedName name="gpi_name_class_P_prior" hidden="1">'[32]ePSM RxClaim Data Page'!$K$63</definedName>
    <definedName name="gpi_name_class_Q_curr" localSheetId="2" hidden="1">'[30]ePSM RxClaim Data Page'!$H$67</definedName>
    <definedName name="gpi_name_class_Q_curr" localSheetId="3" hidden="1">'[30]ePSM RxClaim Data Page'!$H$67</definedName>
    <definedName name="gpi_name_class_Q_curr" hidden="1">'[32]ePSM RxClaim Data Page'!$H$67</definedName>
    <definedName name="gpi_name_class_Q_prior" localSheetId="2" hidden="1">'[30]ePSM RxClaim Data Page'!$K$67</definedName>
    <definedName name="gpi_name_class_Q_prior" localSheetId="3" hidden="1">'[30]ePSM RxClaim Data Page'!$K$67</definedName>
    <definedName name="gpi_name_class_Q_prior" hidden="1">'[32]ePSM RxClaim Data Page'!$K$67</definedName>
    <definedName name="gpi_name_class_R_curr" localSheetId="2" hidden="1">'[30]ePSM RxClaim Data Page'!$H$71</definedName>
    <definedName name="gpi_name_class_R_curr" localSheetId="3" hidden="1">'[30]ePSM RxClaim Data Page'!$H$71</definedName>
    <definedName name="gpi_name_class_R_curr" hidden="1">'[32]ePSM RxClaim Data Page'!$H$71</definedName>
    <definedName name="gpi_name_class_R_prior" localSheetId="2" hidden="1">'[30]ePSM RxClaim Data Page'!$K$71</definedName>
    <definedName name="gpi_name_class_R_prior" localSheetId="3" hidden="1">'[30]ePSM RxClaim Data Page'!$K$71</definedName>
    <definedName name="gpi_name_class_R_prior" hidden="1">'[32]ePSM RxClaim Data Page'!$K$71</definedName>
    <definedName name="Greenacres_2001_Census_Data" localSheetId="1">#REF!</definedName>
    <definedName name="Greenacres_2001_Census_Data" localSheetId="2">#REF!</definedName>
    <definedName name="Greenacres_2001_Census_Data">#REF!</definedName>
    <definedName name="Greenacres_Total_Census" localSheetId="1">#REF!</definedName>
    <definedName name="Greenacres_Total_Census" localSheetId="2">#REF!</definedName>
    <definedName name="Greenacres_Total_Census">#REF!</definedName>
    <definedName name="Gross_Sumbitted_Expense" localSheetId="1">#REF!</definedName>
    <definedName name="Gross_Sumbitted_Expense" localSheetId="2">#REF!</definedName>
    <definedName name="Gross_Sumbitted_Expense">#REF!</definedName>
    <definedName name="group_size">'[25]DATA FIELDS'!$E$20</definedName>
    <definedName name="Group_Size_Factors" localSheetId="1">#REF!</definedName>
    <definedName name="Group_Size_Factors" localSheetId="2">#REF!</definedName>
    <definedName name="Group_Size_Factors">#REF!</definedName>
    <definedName name="Group1_9Data">[28]Client!$L$21:$T$52</definedName>
    <definedName name="Group10_18Data">[28]Client!$U$21:$AC$52</definedName>
    <definedName name="GroupName" localSheetId="1">#REF!</definedName>
    <definedName name="GroupName" localSheetId="2">#REF!</definedName>
    <definedName name="GroupName">#REF!</definedName>
    <definedName name="GroupNbr">[27]Main!$B$22</definedName>
    <definedName name="GroupSubgroupSite" localSheetId="1">#REF!</definedName>
    <definedName name="GroupSubgroupSite" localSheetId="2">#REF!</definedName>
    <definedName name="GroupSubgroupSite">#REF!</definedName>
    <definedName name="Grp_Name">'[25]DATA FIELDS'!$E$10</definedName>
    <definedName name="GrpHlth" localSheetId="1" hidden="1">{#N/A,#N/A,FALSE,"Paid Claims";#N/A,#N/A,FALSE,"Cumulative Paid Claims";#N/A,#N/A,FALSE,"Completion Ratios";#N/A,#N/A,FALSE,"Claim Reserve Analysis";#N/A,#N/A,FALSE,"Paid Claims % of Est Inc";#N/A,#N/A,FALSE,"Trends in Pure Premium";#N/A,#N/A,FALSE,"Trends in Paid Claims";#N/A,#N/A,FALSE,"Reserve Analysis"}</definedName>
    <definedName name="GrpHlth" localSheetId="2" hidden="1">{#N/A,#N/A,FALSE,"Paid Claims";#N/A,#N/A,FALSE,"Cumulative Paid Claims";#N/A,#N/A,FALSE,"Completion Ratios";#N/A,#N/A,FALSE,"Claim Reserve Analysis";#N/A,#N/A,FALSE,"Paid Claims % of Est Inc";#N/A,#N/A,FALSE,"Trends in Pure Premium";#N/A,#N/A,FALSE,"Trends in Paid Claims";#N/A,#N/A,FALSE,"Reserve Analysis"}</definedName>
    <definedName name="GrpHlth" localSheetId="3" hidden="1">{#N/A,#N/A,FALSE,"Paid Claims";#N/A,#N/A,FALSE,"Cumulative Paid Claims";#N/A,#N/A,FALSE,"Completion Ratios";#N/A,#N/A,FALSE,"Claim Reserve Analysis";#N/A,#N/A,FALSE,"Paid Claims % of Est Inc";#N/A,#N/A,FALSE,"Trends in Pure Premium";#N/A,#N/A,FALSE,"Trends in Paid Claims";#N/A,#N/A,FALSE,"Reserve Analysis"}</definedName>
    <definedName name="GrpHlth" hidden="1">{#N/A,#N/A,FALSE,"Paid Claims";#N/A,#N/A,FALSE,"Cumulative Paid Claims";#N/A,#N/A,FALSE,"Completion Ratios";#N/A,#N/A,FALSE,"Claim Reserve Analysis";#N/A,#N/A,FALSE,"Paid Claims % of Est Inc";#N/A,#N/A,FALSE,"Trends in Pure Premium";#N/A,#N/A,FALSE,"Trends in Paid Claims";#N/A,#N/A,FALSE,"Reserve Analysis"}</definedName>
    <definedName name="GSIAmt" localSheetId="1">#REF!</definedName>
    <definedName name="GSIAmt" localSheetId="2">#REF!</definedName>
    <definedName name="GSIAmt">#REF!</definedName>
    <definedName name="GSRAWP" localSheetId="1">#REF!</definedName>
    <definedName name="GSRAWP" localSheetId="2">#REF!</definedName>
    <definedName name="GSRAWP">#REF!</definedName>
    <definedName name="GSRBWP" localSheetId="1">#REF!</definedName>
    <definedName name="GSRBWP" localSheetId="2">#REF!</definedName>
    <definedName name="GSRBWP">#REF!</definedName>
    <definedName name="Guarantee">#REF!</definedName>
    <definedName name="h" localSheetId="1" hidden="1">{#N/A,#N/A,TRUE,"B&amp;M Med";#N/A,#N/A,TRUE,"CMED";#N/A,#N/A,TRUE,"Dental";#N/A,#N/A,TRUE,"Dev_Fund";#N/A,#N/A,TRUE,"SFGP Factor Calculation";#N/A,#N/A,TRUE,"Summary of Monthly Billing"}</definedName>
    <definedName name="h" localSheetId="2" hidden="1">{#N/A,#N/A,TRUE,"B&amp;M Med";#N/A,#N/A,TRUE,"CMED";#N/A,#N/A,TRUE,"Dental";#N/A,#N/A,TRUE,"Dev_Fund";#N/A,#N/A,TRUE,"SFGP Factor Calculation";#N/A,#N/A,TRUE,"Summary of Monthly Billing"}</definedName>
    <definedName name="h" localSheetId="3" hidden="1">{#N/A,#N/A,TRUE,"B&amp;M Med";#N/A,#N/A,TRUE,"CMED";#N/A,#N/A,TRUE,"Dental";#N/A,#N/A,TRUE,"Dev_Fund";#N/A,#N/A,TRUE,"SFGP Factor Calculation";#N/A,#N/A,TRUE,"Summary of Monthly Billing"}</definedName>
    <definedName name="h" hidden="1">{#N/A,#N/A,TRUE,"B&amp;M Med";#N/A,#N/A,TRUE,"CMED";#N/A,#N/A,TRUE,"Dental";#N/A,#N/A,TRUE,"Dev_Fund";#N/A,#N/A,TRUE,"SFGP Factor Calculation";#N/A,#N/A,TRUE,"Summary of Monthly Billing"}</definedName>
    <definedName name="Hackers">[28]Client!$A$31:$A$41</definedName>
    <definedName name="HCFTE" localSheetId="1">#REF!</definedName>
    <definedName name="HCFTE" localSheetId="2">#REF!</definedName>
    <definedName name="HCFTE">#REF!</definedName>
    <definedName name="Hcoins" localSheetId="1">#REF!</definedName>
    <definedName name="Hcoins" localSheetId="2">#REF!</definedName>
    <definedName name="Hcoins">#REF!</definedName>
    <definedName name="HeaderRow" localSheetId="1">#REF!</definedName>
    <definedName name="HeaderRow" localSheetId="2">#REF!</definedName>
    <definedName name="HeaderRow">#REF!</definedName>
    <definedName name="Health_Profile_Top_10_Dis_Med_HPD_Range" localSheetId="2" hidden="1">#REF!</definedName>
    <definedName name="Health_Profile_Top_10_Dis_Med_HPD_Range" localSheetId="3" hidden="1">#REF!</definedName>
    <definedName name="Health_Profile_Top_10_Dis_Med_HPD_Range" hidden="1">'[32]HPD page'!$A$1:$M$45</definedName>
    <definedName name="HealthAmericaMid" localSheetId="1">#REF!</definedName>
    <definedName name="HealthAmericaMid" localSheetId="2">#REF!</definedName>
    <definedName name="HealthAmericaMid">#REF!</definedName>
    <definedName name="HealthAmericaSmall" localSheetId="1">#REF!</definedName>
    <definedName name="HealthAmericaSmall" localSheetId="2">#REF!</definedName>
    <definedName name="HealthAmericaSmall">#REF!</definedName>
    <definedName name="Hello" localSheetId="1"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Hello" localSheetId="2"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Hello" localSheetId="3"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Hello"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help2" localSheetId="1" hidden="1">{#N/A,#N/A,FALSE,"TOTAL";#N/A,#N/A,FALSE,"REV SUM";#N/A,#N/A,FALSE,"RISK 1-4";#N/A,#N/A,FALSE,"PENETRATION";#N/A,#N/A,FALSE,"Acute Care";#N/A,#N/A,FALSE,"AC - 1";#N/A,#N/A,FALSE,"Intermediate Care";#N/A,#N/A,FALSE,"IC - 1";#N/A,#N/A,FALSE,"OUTPATIENT CARE";#N/A,#N/A,FALSE,"OP - 1";#N/A,#N/A,FALSE,"OP INT TOTAL";#N/A,#N/A,FALSE,"OP INT - 1";#N/A,#N/A,FALSE,"COPAY REVENUE";#N/A,#N/A,FALSE,"FFS &amp; MISC REVENUE";#N/A,#N/A,FALSE,"INT COSTS";#N/A,#N/A,FALSE,"RETAINER";#N/A,#N/A,FALSE,"SALARIES";#N/A,#N/A,FALSE,"ASSETS";#N/A,#N/A,FALSE,"TRAVEL"}</definedName>
    <definedName name="help2" localSheetId="2" hidden="1">{#N/A,#N/A,FALSE,"TOTAL";#N/A,#N/A,FALSE,"REV SUM";#N/A,#N/A,FALSE,"RISK 1-4";#N/A,#N/A,FALSE,"PENETRATION";#N/A,#N/A,FALSE,"Acute Care";#N/A,#N/A,FALSE,"AC - 1";#N/A,#N/A,FALSE,"Intermediate Care";#N/A,#N/A,FALSE,"IC - 1";#N/A,#N/A,FALSE,"OUTPATIENT CARE";#N/A,#N/A,FALSE,"OP - 1";#N/A,#N/A,FALSE,"OP INT TOTAL";#N/A,#N/A,FALSE,"OP INT - 1";#N/A,#N/A,FALSE,"COPAY REVENUE";#N/A,#N/A,FALSE,"FFS &amp; MISC REVENUE";#N/A,#N/A,FALSE,"INT COSTS";#N/A,#N/A,FALSE,"RETAINER";#N/A,#N/A,FALSE,"SALARIES";#N/A,#N/A,FALSE,"ASSETS";#N/A,#N/A,FALSE,"TRAVEL"}</definedName>
    <definedName name="help2" localSheetId="3" hidden="1">{#N/A,#N/A,FALSE,"TOTAL";#N/A,#N/A,FALSE,"REV SUM";#N/A,#N/A,FALSE,"RISK 1-4";#N/A,#N/A,FALSE,"PENETRATION";#N/A,#N/A,FALSE,"Acute Care";#N/A,#N/A,FALSE,"AC - 1";#N/A,#N/A,FALSE,"Intermediate Care";#N/A,#N/A,FALSE,"IC - 1";#N/A,#N/A,FALSE,"OUTPATIENT CARE";#N/A,#N/A,FALSE,"OP - 1";#N/A,#N/A,FALSE,"OP INT TOTAL";#N/A,#N/A,FALSE,"OP INT - 1";#N/A,#N/A,FALSE,"COPAY REVENUE";#N/A,#N/A,FALSE,"FFS &amp; MISC REVENUE";#N/A,#N/A,FALSE,"INT COSTS";#N/A,#N/A,FALSE,"RETAINER";#N/A,#N/A,FALSE,"SALARIES";#N/A,#N/A,FALSE,"ASSETS";#N/A,#N/A,FALSE,"TRAVEL"}</definedName>
    <definedName name="help2" hidden="1">{#N/A,#N/A,FALSE,"TOTAL";#N/A,#N/A,FALSE,"REV SUM";#N/A,#N/A,FALSE,"RISK 1-4";#N/A,#N/A,FALSE,"PENETRATION";#N/A,#N/A,FALSE,"Acute Care";#N/A,#N/A,FALSE,"AC - 1";#N/A,#N/A,FALSE,"Intermediate Care";#N/A,#N/A,FALSE,"IC - 1";#N/A,#N/A,FALSE,"OUTPATIENT CARE";#N/A,#N/A,FALSE,"OP - 1";#N/A,#N/A,FALSE,"OP INT TOTAL";#N/A,#N/A,FALSE,"OP INT - 1";#N/A,#N/A,FALSE,"COPAY REVENUE";#N/A,#N/A,FALSE,"FFS &amp; MISC REVENUE";#N/A,#N/A,FALSE,"INT COSTS";#N/A,#N/A,FALSE,"RETAINER";#N/A,#N/A,FALSE,"SALARIES";#N/A,#N/A,FALSE,"ASSETS";#N/A,#N/A,FALSE,"TRAVEL"}</definedName>
    <definedName name="hemo_annualawp">#REF!</definedName>
    <definedName name="hemo_managed">#REF!</definedName>
    <definedName name="hemo_netsavings">#REF!</definedName>
    <definedName name="hemo_pctsavings">#REF!</definedName>
    <definedName name="hemo_pcttreat">#REF!</definedName>
    <definedName name="Hemo_PerM">#REF!</definedName>
    <definedName name="hemo_prevtreat">#REF!</definedName>
    <definedName name="hemo_unmanaged">#REF!</definedName>
    <definedName name="hemo_unmanagedcosts">#REF!</definedName>
    <definedName name="HemoConc">#REF!</definedName>
    <definedName name="HemoDsctPct">#REF!</definedName>
    <definedName name="HemoPros">#REF!</definedName>
    <definedName name="HepC">[62]DATA!#REF!</definedName>
    <definedName name="hepc_annualawp" localSheetId="2">#REF!</definedName>
    <definedName name="hepc_annualawp">#REF!</definedName>
    <definedName name="hepc_managed" localSheetId="2">#REF!</definedName>
    <definedName name="hepc_managed">#REF!</definedName>
    <definedName name="hepc_netsavings" localSheetId="2">#REF!</definedName>
    <definedName name="hepc_netsavings">#REF!</definedName>
    <definedName name="hepc_pctsavings">#REF!</definedName>
    <definedName name="hepc_pcttreat">#REF!</definedName>
    <definedName name="HepC_PerM">#REF!</definedName>
    <definedName name="HepC_Referrals">#REF!</definedName>
    <definedName name="hepc_unmanaged">#REF!</definedName>
    <definedName name="HepCConc">#REF!</definedName>
    <definedName name="HepcDsctPct">#REF!</definedName>
    <definedName name="HepCPros">#REF!</definedName>
    <definedName name="HGH">[62]DATA!#REF!</definedName>
    <definedName name="hgh_annualawp" localSheetId="2">#REF!</definedName>
    <definedName name="hgh_annualawp">#REF!</definedName>
    <definedName name="hgh_managed" localSheetId="2">#REF!</definedName>
    <definedName name="hgh_managed">#REF!</definedName>
    <definedName name="hgh_netsavings" localSheetId="2">#REF!</definedName>
    <definedName name="hgh_netsavings">#REF!</definedName>
    <definedName name="hgh_pctsavings">#REF!</definedName>
    <definedName name="hgh_pcttreat">#REF!</definedName>
    <definedName name="HGH_PerM">#REF!</definedName>
    <definedName name="HGH_Referrals">#REF!</definedName>
    <definedName name="hgh_unmanaged">#REF!</definedName>
    <definedName name="HGHConc">#REF!</definedName>
    <definedName name="HGHPros">#REF!</definedName>
    <definedName name="Hi" localSheetId="1" hidden="1">{#N/A,#N/A,FALSE,"Approval2"}</definedName>
    <definedName name="Hi" localSheetId="2" hidden="1">{#N/A,#N/A,FALSE,"Approval2"}</definedName>
    <definedName name="Hi" localSheetId="3" hidden="1">{#N/A,#N/A,FALSE,"Approval2"}</definedName>
    <definedName name="Hi" hidden="1">{#N/A,#N/A,FALSE,"Approval2"}</definedName>
    <definedName name="HICOST" localSheetId="1">#REF!</definedName>
    <definedName name="HICOST">#REF!</definedName>
    <definedName name="hide_days1" localSheetId="1">#REF!</definedName>
    <definedName name="hide_days1" localSheetId="2">#REF!</definedName>
    <definedName name="hide_days1">#REF!</definedName>
    <definedName name="hide_days2" localSheetId="1">#REF!</definedName>
    <definedName name="hide_days2" localSheetId="2">#REF!</definedName>
    <definedName name="hide_days2">#REF!</definedName>
    <definedName name="hide_days3" localSheetId="1">#REF!</definedName>
    <definedName name="hide_days3">#REF!</definedName>
    <definedName name="hide_days4" localSheetId="1">#REF!</definedName>
    <definedName name="hide_days4">#REF!</definedName>
    <definedName name="hide_days5" localSheetId="1">#REF!</definedName>
    <definedName name="hide_days5">#REF!</definedName>
    <definedName name="hide_row1" localSheetId="1">#REF!</definedName>
    <definedName name="hide_row1">#REF!</definedName>
    <definedName name="hide_row2" localSheetId="1">#REF!</definedName>
    <definedName name="hide_row2">#REF!</definedName>
    <definedName name="hide_row3" localSheetId="1">#REF!</definedName>
    <definedName name="hide_row3">#REF!</definedName>
    <definedName name="hide_row4" localSheetId="1">#REF!</definedName>
    <definedName name="hide_row4">#REF!</definedName>
    <definedName name="hide_row5" localSheetId="1">#REF!</definedName>
    <definedName name="hide_row5">#REF!</definedName>
    <definedName name="hide_row6" localSheetId="1">#REF!</definedName>
    <definedName name="hide_row6">#REF!</definedName>
    <definedName name="HighDed" localSheetId="1">#REF!</definedName>
    <definedName name="HighDed">#REF!</definedName>
    <definedName name="hjh" localSheetId="1" hidden="1">{#N/A,#N/A,FALSE,"Worksheet";#N/A,#N/A,FALSE,"RawData";#N/A,#N/A,FALSE,"Claim Counts";#N/A,#N/A,FALSE,"ILProjDisc";#N/A,#N/A,FALSE,"ICAdj";#N/A,#N/A,FALSE,"RatesLivesMan";#N/A,#N/A,FALSE,"BENAdj";#N/A,#N/A,FALSE,"Admin";#N/A,#N/A,FALSE,"ISLcalc";#N/A,#N/A,FALSE,"Database";#N/A,#N/A,FALSE,"Summary";#N/A,#N/A,FALSE,"ASLSummary";#N/A,#N/A,FALSE,"Individual Large Claims";#N/A,#N/A,FALSE,"Benefit Adjustments";#N/A,#N/A,FALSE,"Trend Analysis"}</definedName>
    <definedName name="hjh" localSheetId="2" hidden="1">{#N/A,#N/A,FALSE,"Worksheet";#N/A,#N/A,FALSE,"RawData";#N/A,#N/A,FALSE,"Claim Counts";#N/A,#N/A,FALSE,"ILProjDisc";#N/A,#N/A,FALSE,"ICAdj";#N/A,#N/A,FALSE,"RatesLivesMan";#N/A,#N/A,FALSE,"BENAdj";#N/A,#N/A,FALSE,"Admin";#N/A,#N/A,FALSE,"ISLcalc";#N/A,#N/A,FALSE,"Database";#N/A,#N/A,FALSE,"Summary";#N/A,#N/A,FALSE,"ASLSummary";#N/A,#N/A,FALSE,"Individual Large Claims";#N/A,#N/A,FALSE,"Benefit Adjustments";#N/A,#N/A,FALSE,"Trend Analysis"}</definedName>
    <definedName name="hjh" localSheetId="3" hidden="1">{#N/A,#N/A,FALSE,"Worksheet";#N/A,#N/A,FALSE,"RawData";#N/A,#N/A,FALSE,"Claim Counts";#N/A,#N/A,FALSE,"ILProjDisc";#N/A,#N/A,FALSE,"ICAdj";#N/A,#N/A,FALSE,"RatesLivesMan";#N/A,#N/A,FALSE,"BENAdj";#N/A,#N/A,FALSE,"Admin";#N/A,#N/A,FALSE,"ISLcalc";#N/A,#N/A,FALSE,"Database";#N/A,#N/A,FALSE,"Summary";#N/A,#N/A,FALSE,"ASLSummary";#N/A,#N/A,FALSE,"Individual Large Claims";#N/A,#N/A,FALSE,"Benefit Adjustments";#N/A,#N/A,FALSE,"Trend Analysis"}</definedName>
    <definedName name="hjh" hidden="1">{#N/A,#N/A,FALSE,"Worksheet";#N/A,#N/A,FALSE,"RawData";#N/A,#N/A,FALSE,"Claim Counts";#N/A,#N/A,FALSE,"ILProjDisc";#N/A,#N/A,FALSE,"ICAdj";#N/A,#N/A,FALSE,"RatesLivesMan";#N/A,#N/A,FALSE,"BENAdj";#N/A,#N/A,FALSE,"Admin";#N/A,#N/A,FALSE,"ISLcalc";#N/A,#N/A,FALSE,"Database";#N/A,#N/A,FALSE,"Summary";#N/A,#N/A,FALSE,"ASLSummary";#N/A,#N/A,FALSE,"Individual Large Claims";#N/A,#N/A,FALSE,"Benefit Adjustments";#N/A,#N/A,FALSE,"Trend Analysis"}</definedName>
    <definedName name="hkgh" localSheetId="1" hidden="1">{#N/A,#N/A,FALSE,"Approval Form";#N/A,#N/A,FALSE,"Renewal";#N/A,#N/A,FALSE,"Cosmos Report"}</definedName>
    <definedName name="hkgh" localSheetId="2" hidden="1">{#N/A,#N/A,FALSE,"Approval Form";#N/A,#N/A,FALSE,"Renewal";#N/A,#N/A,FALSE,"Cosmos Report"}</definedName>
    <definedName name="hkgh" localSheetId="3" hidden="1">{#N/A,#N/A,FALSE,"Approval Form";#N/A,#N/A,FALSE,"Renewal";#N/A,#N/A,FALSE,"Cosmos Report"}</definedName>
    <definedName name="hkgh" hidden="1">{#N/A,#N/A,FALSE,"Approval Form";#N/A,#N/A,FALSE,"Renewal";#N/A,#N/A,FALSE,"Cosmos Report"}</definedName>
    <definedName name="HM_Cov_Report" localSheetId="1">#REF!</definedName>
    <definedName name="HM_Cov_Report">#REF!</definedName>
    <definedName name="HMF">[84]Detail!#REF!</definedName>
    <definedName name="HMF_Match">[84]Detail!#REF!</definedName>
    <definedName name="HMO" localSheetId="1">#REF!</definedName>
    <definedName name="HMO" localSheetId="2">#REF!</definedName>
    <definedName name="HMO">#REF!</definedName>
    <definedName name="HMO_DENTAL_LIST" localSheetId="1">#REF!</definedName>
    <definedName name="HMO_DENTAL_LIST" localSheetId="2">#REF!</definedName>
    <definedName name="HMO_DENTAL_LIST">#REF!</definedName>
    <definedName name="HMO_FILE_NEW" localSheetId="1">#REF!</definedName>
    <definedName name="HMO_FILE_NEW" localSheetId="2">#REF!</definedName>
    <definedName name="HMO_FILE_NEW">#REF!</definedName>
    <definedName name="HMO_FILE_ORIG" localSheetId="1">#REF!</definedName>
    <definedName name="HMO_FILE_ORIG">#REF!</definedName>
    <definedName name="HMO_Match">[84]Detail!#REF!</definedName>
    <definedName name="HMO_MEDICAL_ALTS_LIST" localSheetId="1">#REF!</definedName>
    <definedName name="HMO_MEDICAL_ALTS_LIST" localSheetId="2">#REF!</definedName>
    <definedName name="HMO_MEDICAL_ALTS_LIST">#REF!</definedName>
    <definedName name="HMO_MEDICAL_ALTS_TABLE" localSheetId="1">#REF!</definedName>
    <definedName name="HMO_MEDICAL_ALTS_TABLE" localSheetId="2">#REF!</definedName>
    <definedName name="HMO_MEDICAL_ALTS_TABLE">#REF!</definedName>
    <definedName name="HMO_MEDICAL_PLAN" localSheetId="1">#REF!</definedName>
    <definedName name="HMO_MEDICAL_PLAN" localSheetId="2">#REF!</definedName>
    <definedName name="HMO_MEDICAL_PLAN">#REF!</definedName>
    <definedName name="HMO_MEDICAL_RIDER_ALT_LIST" localSheetId="1">#REF!</definedName>
    <definedName name="HMO_MEDICAL_RIDER_ALT_LIST">#REF!</definedName>
    <definedName name="HMO_MEDICAL_RIDER_ALT_TABLE" localSheetId="1">#REF!</definedName>
    <definedName name="HMO_MEDICAL_RIDER_ALT_TABLE">#REF!</definedName>
    <definedName name="HMO_Network">[84]Detail!#REF!</definedName>
    <definedName name="HMO_PMPM_Dates" localSheetId="1">#REF!</definedName>
    <definedName name="HMO_PMPM_Dates" localSheetId="2">#REF!</definedName>
    <definedName name="HMO_PMPM_Dates">#REF!</definedName>
    <definedName name="HMO_Rider_Dates" localSheetId="1">#REF!</definedName>
    <definedName name="HMO_Rider_Dates" localSheetId="2">#REF!</definedName>
    <definedName name="HMO_Rider_Dates">#REF!</definedName>
    <definedName name="HMO_RX_ALTS_LIST" localSheetId="1">#REF!</definedName>
    <definedName name="HMO_RX_ALTS_LIST" localSheetId="2">#REF!</definedName>
    <definedName name="HMO_RX_ALTS_LIST">#REF!</definedName>
    <definedName name="HMO_RX_ALTS_TABLE" localSheetId="1">#REF!</definedName>
    <definedName name="HMO_RX_ALTS_TABLE">#REF!</definedName>
    <definedName name="HMO_Rx_Dates" localSheetId="1">#REF!</definedName>
    <definedName name="HMO_Rx_Dates">#REF!</definedName>
    <definedName name="HMO_Rx_List" localSheetId="1">#REF!</definedName>
    <definedName name="HMO_Rx_List">#REF!</definedName>
    <definedName name="HMOalt_SF" localSheetId="1">#REF!</definedName>
    <definedName name="HMOalt_SF">#REF!</definedName>
    <definedName name="HMOCon" localSheetId="1">#REF!</definedName>
    <definedName name="HMOCon">#REF!</definedName>
    <definedName name="HMOGeneralTitle" localSheetId="1">#REF!</definedName>
    <definedName name="HMOGeneralTitle">#REF!</definedName>
    <definedName name="HNO3tier">'[57]Drop Downs'!$F$47:$F$65</definedName>
    <definedName name="Home_mkt">'[25]DATA FIELDS'!$E$19</definedName>
    <definedName name="horm_managed" localSheetId="2">#REF!</definedName>
    <definedName name="horm_managed">#REF!</definedName>
    <definedName name="horm_netsavings" localSheetId="2">#REF!</definedName>
    <definedName name="horm_netsavings">#REF!</definedName>
    <definedName name="horm_pctsavings" localSheetId="2">#REF!</definedName>
    <definedName name="horm_pctsavings">#REF!</definedName>
    <definedName name="horm_unmanaged">#REF!</definedName>
    <definedName name="Hosp_Ded_Footnote" localSheetId="1">#REF!</definedName>
    <definedName name="Hosp_Ded_Footnote">#REF!</definedName>
    <definedName name="HospIPUsageAvgPaid1">'[27]Utilization (Internal)'!$D$65</definedName>
    <definedName name="HospIPUsageAvgPaid2">'[27]Utilization (Internal)'!$D$66</definedName>
    <definedName name="HospIPUsageAvgPaid3">'[27]Utilization (Internal)'!$D$67</definedName>
    <definedName name="HospIPUsageAvgPaid4">'[27]Utilization (Internal)'!$D$68</definedName>
    <definedName name="HospIPUsageAvgPaid5">'[27]Utilization (Internal)'!$D$69</definedName>
    <definedName name="HospIPUsageBOBAdmissions1">'[27]Utilization (Internal)'!$C$65</definedName>
    <definedName name="HospIPUsageBOBAdmissions2">'[27]Utilization (Internal)'!$C$66</definedName>
    <definedName name="HospIPUsageBOBAdmissions3">'[27]Utilization (Internal)'!$C$67</definedName>
    <definedName name="HospIPUsageBOBAdmissions4">'[27]Utilization (Internal)'!$C$68</definedName>
    <definedName name="HospIPUsageBOBAdmissions5">'[27]Utilization (Internal)'!$C$69</definedName>
    <definedName name="HospIPUsageBOBPaid1">'[27]Utilization (Internal)'!$E$65</definedName>
    <definedName name="HospIPUsageBOBPaid2">'[27]Utilization (Internal)'!$E$66</definedName>
    <definedName name="HospIPUsageBOBPaid3">'[27]Utilization (Internal)'!$E$67</definedName>
    <definedName name="HospIPUsageBOBPaid4">'[27]Utilization (Internal)'!$E$68</definedName>
    <definedName name="HospIPUsageBOBPaid5">'[27]Utilization (Internal)'!$E$69</definedName>
    <definedName name="HospIPUsageCondition1">'[27]Utilization (Internal)'!$A$65</definedName>
    <definedName name="HospIPUsageCondition2">'[27]Utilization (Internal)'!$A$66</definedName>
    <definedName name="HospIPUsageCondition3">'[27]Utilization (Internal)'!$A$67</definedName>
    <definedName name="HospIPUsageCondition4">'[27]Utilization (Internal)'!$A$68</definedName>
    <definedName name="HospIPUsageCondition5">'[27]Utilization (Internal)'!$A$69</definedName>
    <definedName name="HospIPUsageNbrAdmissions1">'[27]Utilization (Internal)'!$B$65</definedName>
    <definedName name="HospIPUsageNbrAdmissions2">'[27]Utilization (Internal)'!$B$66</definedName>
    <definedName name="HospIPUsageNbrAdmissions3">'[27]Utilization (Internal)'!$B$67</definedName>
    <definedName name="HospIPUsageNbrAdmissions4">'[27]Utilization (Internal)'!$B$68</definedName>
    <definedName name="HospIPUsageNbrAdmissions5">'[27]Utilization (Internal)'!$B$69</definedName>
    <definedName name="HospIPUsageTotalAvgPaid">'[27]Utilization (Internal)'!$D$70</definedName>
    <definedName name="HospIPUsageTotalBOBAdmissions">'[27]Utilization (Internal)'!$C$70</definedName>
    <definedName name="HospIPUsageTotalBOBPaid">'[27]Utilization (Internal)'!$E$70</definedName>
    <definedName name="HospIPUsageTotalNbrAdmissions">'[27]Utilization (Internal)'!$B$70</definedName>
    <definedName name="Hospital_Profile_Home" localSheetId="2" hidden="1">#REF!</definedName>
    <definedName name="Hospital_Profile_Home" localSheetId="3" hidden="1">#REF!</definedName>
    <definedName name="Hospital_Profile_Home" hidden="1">'[32]Hospital Prof Medical page'!$A$1</definedName>
    <definedName name="Hospital_Profile_Medical_Range" localSheetId="2" hidden="1">#REF!</definedName>
    <definedName name="Hospital_Profile_Medical_Range" localSheetId="3" hidden="1">#REF!</definedName>
    <definedName name="Hospital_Profile_Medical_Range" hidden="1">'[32]Hospital Prof Medical page'!$C$6:$O$38</definedName>
    <definedName name="Hospital_Profile_Medical_Range2" localSheetId="2" hidden="1">#REF!</definedName>
    <definedName name="Hospital_Profile_Medical_Range2" localSheetId="3" hidden="1">#REF!</definedName>
    <definedName name="Hospital_Profile_Medical_Range2" hidden="1">'[32]Hospital Prof Medical page'!$C$6:$O$38</definedName>
    <definedName name="Hospital_Profile_Range" localSheetId="2" hidden="1">#REF!</definedName>
    <definedName name="Hospital_Profile_Range" localSheetId="3" hidden="1">#REF!</definedName>
    <definedName name="Hospital_Profile_Range" hidden="1">'[32]Hospital Prof Medical page'!$A$8:$A$38</definedName>
    <definedName name="hpd_bob_prevalence" localSheetId="2" hidden="1">#REF!</definedName>
    <definedName name="hpd_bob_prevalence" hidden="1">#REF!</definedName>
    <definedName name="HPD_bob_prevalence_asthma_curr" localSheetId="2" hidden="1">'[30]ePSM Medical Data Page'!$BI$18</definedName>
    <definedName name="HPD_bob_prevalence_asthma_curr" localSheetId="3" hidden="1">'[30]ePSM Medical Data Page'!$BI$18</definedName>
    <definedName name="HPD_bob_prevalence_asthma_curr" hidden="1">'[32]ePSM Medical Data Page'!$BI$18</definedName>
    <definedName name="HPD_bob_prevalence_asthma_prior" localSheetId="2" hidden="1">'[30]ePSM Medical Data Page'!$BL$18</definedName>
    <definedName name="HPD_bob_prevalence_asthma_prior" localSheetId="3" hidden="1">'[30]ePSM Medical Data Page'!$BL$18</definedName>
    <definedName name="HPD_bob_prevalence_asthma_prior" hidden="1">'[32]ePSM Medical Data Page'!$BL$18</definedName>
    <definedName name="HPD_bob_prevalence_coronary_artery_disease_curr" localSheetId="2" hidden="1">'[30]ePSM Medical Data Page'!$BI$20</definedName>
    <definedName name="HPD_bob_prevalence_coronary_artery_disease_curr" localSheetId="3" hidden="1">'[30]ePSM Medical Data Page'!$BI$20</definedName>
    <definedName name="HPD_bob_prevalence_coronary_artery_disease_curr" hidden="1">'[32]ePSM Medical Data Page'!$BI$20</definedName>
    <definedName name="HPD_bob_prevalence_coronary_artery_disease_prior" localSheetId="2" hidden="1">'[30]ePSM Medical Data Page'!$BL$20</definedName>
    <definedName name="HPD_bob_prevalence_coronary_artery_disease_prior" localSheetId="3" hidden="1">'[30]ePSM Medical Data Page'!$BL$20</definedName>
    <definedName name="HPD_bob_prevalence_coronary_artery_disease_prior" hidden="1">'[32]ePSM Medical Data Page'!$BL$20</definedName>
    <definedName name="HPD_bob_prevalence_diabetes_curr" localSheetId="2" hidden="1">'[30]ePSM Medical Data Page'!$BI$21</definedName>
    <definedName name="HPD_bob_prevalence_diabetes_curr" localSheetId="3" hidden="1">'[30]ePSM Medical Data Page'!$BI$21</definedName>
    <definedName name="HPD_bob_prevalence_diabetes_curr" hidden="1">'[32]ePSM Medical Data Page'!$BI$21</definedName>
    <definedName name="HPD_bob_prevalence_diabetes_prior" localSheetId="2" hidden="1">'[30]ePSM Medical Data Page'!$BL$21</definedName>
    <definedName name="HPD_bob_prevalence_diabetes_prior" localSheetId="3" hidden="1">'[30]ePSM Medical Data Page'!$BL$21</definedName>
    <definedName name="HPD_bob_prevalence_diabetes_prior" hidden="1">'[32]ePSM Medical Data Page'!$BL$21</definedName>
    <definedName name="HPD_bob_prevalence_heart_failure_curr" localSheetId="2" hidden="1">'[30]ePSM Medical Data Page'!$BI$19</definedName>
    <definedName name="HPD_bob_prevalence_heart_failure_curr" localSheetId="3" hidden="1">'[30]ePSM Medical Data Page'!$BI$19</definedName>
    <definedName name="HPD_bob_prevalence_heart_failure_curr" hidden="1">'[32]ePSM Medical Data Page'!$BI$19</definedName>
    <definedName name="HPD_bob_prevalence_heart_failure_prior" localSheetId="2" hidden="1">'[30]ePSM Medical Data Page'!$BL$19</definedName>
    <definedName name="HPD_bob_prevalence_heart_failure_prior" localSheetId="3" hidden="1">'[30]ePSM Medical Data Page'!$BL$19</definedName>
    <definedName name="HPD_bob_prevalence_heart_failure_prior" hidden="1">'[32]ePSM Medical Data Page'!$BL$19</definedName>
    <definedName name="HPD_bob_prevalence_low_back_curr" localSheetId="2" hidden="1">'[30]ePSM Medical Data Page'!$BI$22</definedName>
    <definedName name="HPD_bob_prevalence_low_back_curr" localSheetId="3" hidden="1">'[30]ePSM Medical Data Page'!$BI$22</definedName>
    <definedName name="HPD_bob_prevalence_low_back_curr" hidden="1">'[32]ePSM Medical Data Page'!$BI$22</definedName>
    <definedName name="HPD_bob_prevalence_low_back_prior" localSheetId="2" hidden="1">'[30]ePSM Medical Data Page'!$BL$22</definedName>
    <definedName name="HPD_bob_prevalence_low_back_prior" localSheetId="3" hidden="1">'[30]ePSM Medical Data Page'!$BL$22</definedName>
    <definedName name="HPD_bob_prevalence_low_back_prior" hidden="1">'[32]ePSM Medical Data Page'!$BL$22</definedName>
    <definedName name="HPD_bob_prevalence_other_curr" localSheetId="2" hidden="1">'[30]ePSM Medical Data Page'!$BI$23</definedName>
    <definedName name="HPD_bob_prevalence_other_curr" localSheetId="3" hidden="1">'[30]ePSM Medical Data Page'!$BI$23</definedName>
    <definedName name="HPD_bob_prevalence_other_curr" hidden="1">'[32]ePSM Medical Data Page'!$BI$23</definedName>
    <definedName name="HPD_bob_prevalence_other_prior" localSheetId="2" hidden="1">'[30]ePSM Medical Data Page'!$BL$23</definedName>
    <definedName name="HPD_bob_prevalence_other_prior" localSheetId="3" hidden="1">'[30]ePSM Medical Data Page'!$BL$23</definedName>
    <definedName name="HPD_bob_prevalence_other_prior" hidden="1">'[32]ePSM Medical Data Page'!$BL$23</definedName>
    <definedName name="hpd_cr_delete_paid_columns" localSheetId="1" hidden="1">'[36]HPD page'!$I$5:$Q$40</definedName>
    <definedName name="hpd_cr_delete_paid_columns" localSheetId="2" hidden="1">'[36]HPD page'!$I$5:$Q$40</definedName>
    <definedName name="hpd_cr_delete_paid_columns" localSheetId="3" hidden="1">'[36]HPD page'!$I$5:$Q$40</definedName>
    <definedName name="hpd_cr_delete_paid_columns" hidden="1">'[37]HPD page'!$I$5:$Q$40</definedName>
    <definedName name="HPD_Delete_Range" localSheetId="2" hidden="1">#REF!</definedName>
    <definedName name="HPD_Delete_Range" localSheetId="3" hidden="1">#REF!</definedName>
    <definedName name="HPD_Delete_Range" hidden="1">'[32]HPD page'!$A$1:$M$46</definedName>
    <definedName name="hpd_hard_coded_bob" localSheetId="1" hidden="1">'[32]HPD page'!#REF!</definedName>
    <definedName name="hpd_hard_coded_bob" localSheetId="2" hidden="1">#REF!</definedName>
    <definedName name="hpd_hard_coded_bob" localSheetId="3" hidden="1">#REF!</definedName>
    <definedName name="hpd_hard_coded_bob" hidden="1">'[32]HPD page'!#REF!</definedName>
    <definedName name="HPD_No_Obs_Found_Range" localSheetId="2" hidden="1">#REF!</definedName>
    <definedName name="HPD_No_Obs_Found_Range" localSheetId="3" hidden="1">#REF!</definedName>
    <definedName name="HPD_No_Obs_Found_Range" hidden="1">'[32]HPD page'!$A$4</definedName>
    <definedName name="HPD_number_claimants_asthma_curr" localSheetId="2" hidden="1">'[30]ePSM Medical Data Page'!$BI$6</definedName>
    <definedName name="HPD_number_claimants_asthma_curr" localSheetId="3" hidden="1">'[30]ePSM Medical Data Page'!$BI$6</definedName>
    <definedName name="HPD_number_claimants_asthma_curr" hidden="1">'[32]ePSM Medical Data Page'!$BI$6</definedName>
    <definedName name="HPD_number_claimants_asthma_prior" localSheetId="2" hidden="1">'[30]ePSM Medical Data Page'!$BL$6</definedName>
    <definedName name="HPD_number_claimants_asthma_prior" localSheetId="3" hidden="1">'[30]ePSM Medical Data Page'!$BL$6</definedName>
    <definedName name="HPD_number_claimants_asthma_prior" hidden="1">'[32]ePSM Medical Data Page'!$BL$6</definedName>
    <definedName name="HPD_number_claimants_coronary_artery_disease_curr" localSheetId="2" hidden="1">'[30]ePSM Medical Data Page'!$BI$10</definedName>
    <definedName name="HPD_number_claimants_coronary_artery_disease_curr" localSheetId="3" hidden="1">'[30]ePSM Medical Data Page'!$BI$10</definedName>
    <definedName name="HPD_number_claimants_coronary_artery_disease_curr" hidden="1">'[32]ePSM Medical Data Page'!$BI$10</definedName>
    <definedName name="HPD_number_claimants_coronary_artery_disease_prior" localSheetId="2" hidden="1">'[30]ePSM Medical Data Page'!$BL$10</definedName>
    <definedName name="HPD_number_claimants_coronary_artery_disease_prior" localSheetId="3" hidden="1">'[30]ePSM Medical Data Page'!$BL$10</definedName>
    <definedName name="HPD_number_claimants_coronary_artery_disease_prior" hidden="1">'[32]ePSM Medical Data Page'!$BL$10</definedName>
    <definedName name="HPD_number_claimants_diabetes_curr" localSheetId="2" hidden="1">'[30]ePSM Medical Data Page'!$BI$12</definedName>
    <definedName name="HPD_number_claimants_diabetes_curr" localSheetId="3" hidden="1">'[30]ePSM Medical Data Page'!$BI$12</definedName>
    <definedName name="HPD_number_claimants_diabetes_curr" hidden="1">'[32]ePSM Medical Data Page'!$BI$12</definedName>
    <definedName name="HPD_number_claimants_diabetes_prior" localSheetId="2" hidden="1">'[30]ePSM Medical Data Page'!$BL$12</definedName>
    <definedName name="HPD_number_claimants_diabetes_prior" localSheetId="3" hidden="1">'[30]ePSM Medical Data Page'!$BL$12</definedName>
    <definedName name="HPD_number_claimants_diabetes_prior" hidden="1">'[32]ePSM Medical Data Page'!$BL$12</definedName>
    <definedName name="HPD_number_claimants_heart_failure_curr" localSheetId="2" hidden="1">'[30]ePSM Medical Data Page'!$BI$8</definedName>
    <definedName name="HPD_number_claimants_heart_failure_curr" localSheetId="3" hidden="1">'[30]ePSM Medical Data Page'!$BI$8</definedName>
    <definedName name="HPD_number_claimants_heart_failure_curr" hidden="1">'[32]ePSM Medical Data Page'!$BI$8</definedName>
    <definedName name="HPD_number_claimants_heart_failure_prior" localSheetId="2" hidden="1">'[30]ePSM Medical Data Page'!$BL$8</definedName>
    <definedName name="HPD_number_claimants_heart_failure_prior" localSheetId="3" hidden="1">'[30]ePSM Medical Data Page'!$BL$8</definedName>
    <definedName name="HPD_number_claimants_heart_failure_prior" hidden="1">'[32]ePSM Medical Data Page'!$BL$8</definedName>
    <definedName name="HPD_number_claimants_low_back_curr" localSheetId="2" hidden="1">'[30]ePSM Medical Data Page'!$BI$14</definedName>
    <definedName name="HPD_number_claimants_low_back_curr" localSheetId="3" hidden="1">'[30]ePSM Medical Data Page'!$BI$14</definedName>
    <definedName name="HPD_number_claimants_low_back_curr" hidden="1">'[32]ePSM Medical Data Page'!$BI$14</definedName>
    <definedName name="HPD_number_claimants_low_back_prior" localSheetId="2" hidden="1">'[30]ePSM Medical Data Page'!$BL$14</definedName>
    <definedName name="HPD_number_claimants_low_back_prior" localSheetId="3" hidden="1">'[30]ePSM Medical Data Page'!$BL$14</definedName>
    <definedName name="HPD_number_claimants_low_back_prior" hidden="1">'[32]ePSM Medical Data Page'!$BL$14</definedName>
    <definedName name="HPD_number_claimants_other_curr" localSheetId="2" hidden="1">'[30]ePSM Medical Data Page'!$BI$16</definedName>
    <definedName name="HPD_number_claimants_other_curr" localSheetId="3" hidden="1">'[30]ePSM Medical Data Page'!$BI$16</definedName>
    <definedName name="HPD_number_claimants_other_curr" hidden="1">'[32]ePSM Medical Data Page'!$BI$16</definedName>
    <definedName name="HPD_number_claimants_other_prior" localSheetId="2" hidden="1">'[30]ePSM Medical Data Page'!$BL$16</definedName>
    <definedName name="HPD_number_claimants_other_prior" localSheetId="3" hidden="1">'[30]ePSM Medical Data Page'!$BL$16</definedName>
    <definedName name="HPD_number_claimants_other_prior" hidden="1">'[32]ePSM Medical Data Page'!$BL$16</definedName>
    <definedName name="HPD_number_claimants_total_curr" localSheetId="1" hidden="1">'[29]ePSM Medical Data Page'!$BI$3</definedName>
    <definedName name="HPD_number_claimants_total_curr" localSheetId="2" hidden="1">'[30]ePSM Medical Data Page'!$BI$3</definedName>
    <definedName name="HPD_number_claimants_total_curr" localSheetId="3" hidden="1">'[30]ePSM Medical Data Page'!$BI$3</definedName>
    <definedName name="HPD_number_claimants_total_curr" hidden="1">'[40]ePSM Medical Data Page'!$BI$3</definedName>
    <definedName name="HPD_number_claimants_total_prior" localSheetId="2" hidden="1">'[30]ePSM Medical Data Page'!$BL$3</definedName>
    <definedName name="HPD_number_claimants_total_prior" localSheetId="3" hidden="1">'[30]ePSM Medical Data Page'!$BL$3</definedName>
    <definedName name="HPD_number_claimants_total_prior" hidden="1">'[32]ePSM Medical Data Page'!$BL$3</definedName>
    <definedName name="HPD_paid_amt_asthma_curr" localSheetId="2" hidden="1">'[30]ePSM Medical Data Page'!$BI$7</definedName>
    <definedName name="HPD_paid_amt_asthma_curr" localSheetId="3" hidden="1">'[30]ePSM Medical Data Page'!$BI$7</definedName>
    <definedName name="HPD_paid_amt_asthma_curr" hidden="1">'[32]ePSM Medical Data Page'!$BI$7</definedName>
    <definedName name="HPD_paid_amt_asthma_prior" localSheetId="2" hidden="1">'[30]ePSM Medical Data Page'!$BL$7</definedName>
    <definedName name="HPD_paid_amt_asthma_prior" localSheetId="3" hidden="1">'[30]ePSM Medical Data Page'!$BL$7</definedName>
    <definedName name="HPD_paid_amt_asthma_prior" hidden="1">'[32]ePSM Medical Data Page'!$BL$7</definedName>
    <definedName name="HPD_paid_amt_coronary_artery_disease_curr" localSheetId="2" hidden="1">'[30]ePSM Medical Data Page'!$BI$11</definedName>
    <definedName name="HPD_paid_amt_coronary_artery_disease_curr" localSheetId="3" hidden="1">'[30]ePSM Medical Data Page'!$BI$11</definedName>
    <definedName name="HPD_paid_amt_coronary_artery_disease_curr" hidden="1">'[32]ePSM Medical Data Page'!$BI$11</definedName>
    <definedName name="HPD_paid_amt_coronary_artery_disease_prior" localSheetId="2" hidden="1">'[30]ePSM Medical Data Page'!$BL$11</definedName>
    <definedName name="HPD_paid_amt_coronary_artery_disease_prior" localSheetId="3" hidden="1">'[30]ePSM Medical Data Page'!$BL$11</definedName>
    <definedName name="HPD_paid_amt_coronary_artery_disease_prior" hidden="1">'[32]ePSM Medical Data Page'!$BL$11</definedName>
    <definedName name="HPD_paid_amt_diabetes_curr" localSheetId="2" hidden="1">'[30]ePSM Medical Data Page'!$BI$13</definedName>
    <definedName name="HPD_paid_amt_diabetes_curr" localSheetId="3" hidden="1">'[30]ePSM Medical Data Page'!$BI$13</definedName>
    <definedName name="HPD_paid_amt_diabetes_curr" hidden="1">'[32]ePSM Medical Data Page'!$BI$13</definedName>
    <definedName name="HPD_paid_amt_diabetes_prior" localSheetId="2" hidden="1">'[30]ePSM Medical Data Page'!$BL$13</definedName>
    <definedName name="HPD_paid_amt_diabetes_prior" localSheetId="3" hidden="1">'[30]ePSM Medical Data Page'!$BL$13</definedName>
    <definedName name="HPD_paid_amt_diabetes_prior" hidden="1">'[32]ePSM Medical Data Page'!$BL$13</definedName>
    <definedName name="HPD_paid_amt_heart_failure_curr" localSheetId="2" hidden="1">'[30]ePSM Medical Data Page'!$BI$9</definedName>
    <definedName name="HPD_paid_amt_heart_failure_curr" localSheetId="3" hidden="1">'[30]ePSM Medical Data Page'!$BI$9</definedName>
    <definedName name="HPD_paid_amt_heart_failure_curr" hidden="1">'[32]ePSM Medical Data Page'!$BI$9</definedName>
    <definedName name="HPD_paid_amt_heart_failure_prior" localSheetId="2" hidden="1">'[30]ePSM Medical Data Page'!$BL$9</definedName>
    <definedName name="HPD_paid_amt_heart_failure_prior" localSheetId="3" hidden="1">'[30]ePSM Medical Data Page'!$BL$9</definedName>
    <definedName name="HPD_paid_amt_heart_failure_prior" hidden="1">'[32]ePSM Medical Data Page'!$BL$9</definedName>
    <definedName name="HPD_paid_amt_low_back_curr" localSheetId="2" hidden="1">'[30]ePSM Medical Data Page'!$BI$15</definedName>
    <definedName name="HPD_paid_amt_low_back_curr" localSheetId="3" hidden="1">'[30]ePSM Medical Data Page'!$BI$15</definedName>
    <definedName name="HPD_paid_amt_low_back_curr" hidden="1">'[32]ePSM Medical Data Page'!$BI$15</definedName>
    <definedName name="HPD_paid_amt_low_back_prior" localSheetId="2" hidden="1">'[30]ePSM Medical Data Page'!$BL$15</definedName>
    <definedName name="HPD_paid_amt_low_back_prior" localSheetId="3" hidden="1">'[30]ePSM Medical Data Page'!$BL$15</definedName>
    <definedName name="HPD_paid_amt_low_back_prior" hidden="1">'[32]ePSM Medical Data Page'!$BL$15</definedName>
    <definedName name="HPD_paid_amt_other_curr" localSheetId="2" hidden="1">'[30]ePSM Medical Data Page'!$BI$17</definedName>
    <definedName name="HPD_paid_amt_other_curr" localSheetId="3" hidden="1">'[30]ePSM Medical Data Page'!$BI$17</definedName>
    <definedName name="HPD_paid_amt_other_curr" hidden="1">'[32]ePSM Medical Data Page'!$BI$17</definedName>
    <definedName name="HPD_paid_amt_other_prior" localSheetId="2" hidden="1">'[30]ePSM Medical Data Page'!$BL$17</definedName>
    <definedName name="HPD_paid_amt_other_prior" localSheetId="3" hidden="1">'[30]ePSM Medical Data Page'!$BL$17</definedName>
    <definedName name="HPD_paid_amt_other_prior" hidden="1">'[32]ePSM Medical Data Page'!$BL$17</definedName>
    <definedName name="HPD_paid_amt_total_curr" localSheetId="1" hidden="1">'[29]ePSM Medical Data Page'!$BI$4</definedName>
    <definedName name="HPD_paid_amt_total_curr" localSheetId="2" hidden="1">'[30]ePSM Medical Data Page'!$BI$4</definedName>
    <definedName name="HPD_paid_amt_total_curr" localSheetId="3" hidden="1">'[30]ePSM Medical Data Page'!$BI$4</definedName>
    <definedName name="HPD_paid_amt_total_curr" hidden="1">'[40]ePSM Medical Data Page'!$BI$4</definedName>
    <definedName name="HPD_paid_amt_total_prior" localSheetId="2" hidden="1">'[30]ePSM Medical Data Page'!$BL$4</definedName>
    <definedName name="HPD_paid_amt_total_prior" localSheetId="3" hidden="1">'[30]ePSM Medical Data Page'!$BL$4</definedName>
    <definedName name="HPD_paid_amt_total_prior" hidden="1">'[32]ePSM Medical Data Page'!$BL$4</definedName>
    <definedName name="HPD_Rows_6_7" localSheetId="2" hidden="1">#REF!</definedName>
    <definedName name="HPD_Rows_6_7" localSheetId="3" hidden="1">#REF!</definedName>
    <definedName name="HPD_Rows_6_7" hidden="1">'[32]HPD page'!$A$6:$IV$7</definedName>
    <definedName name="HPD_total_population_curr" localSheetId="1" hidden="1">'[29]ePSM Medical Data Page'!$BI$5</definedName>
    <definedName name="HPD_total_population_curr" localSheetId="2" hidden="1">'[30]ePSM Medical Data Page'!$BI$5</definedName>
    <definedName name="HPD_total_population_curr" localSheetId="3" hidden="1">'[30]ePSM Medical Data Page'!$BI$5</definedName>
    <definedName name="HPD_total_population_curr" hidden="1">'[40]ePSM Medical Data Page'!$BI$5</definedName>
    <definedName name="HPD_total_population_prior" localSheetId="2" hidden="1">'[30]ePSM Medical Data Page'!$BL$5</definedName>
    <definedName name="HPD_total_population_prior" localSheetId="3" hidden="1">'[30]ePSM Medical Data Page'!$BL$5</definedName>
    <definedName name="HPD_total_population_prior" hidden="1">'[32]ePSM Medical Data Page'!$BL$5</definedName>
    <definedName name="HRA_Names" localSheetId="1">#REF!</definedName>
    <definedName name="HRA_Names" localSheetId="2">#REF!</definedName>
    <definedName name="HRA_Names">#REF!</definedName>
    <definedName name="HRI_16_31_PCT_BOB_COUNT" localSheetId="2">#REF!</definedName>
    <definedName name="HRI_16_31_PCT_BOB_COUNT">#REF!</definedName>
    <definedName name="HRI_16_31_PCT_CL_COUNT" localSheetId="2">#REF!</definedName>
    <definedName name="HRI_16_31_PCT_CL_COUNT">#REF!</definedName>
    <definedName name="HRI_16_31_PCT_CL_SPEND">#REF!</definedName>
    <definedName name="HRI_32_63_PCT_BOB_COUNT">#REF!</definedName>
    <definedName name="HRI_32_63_PCT_CL_COUNT">#REF!</definedName>
    <definedName name="HRI_32_63_PCT_CL_SPEND">#REF!</definedName>
    <definedName name="HRI_GREATER64_PCT_BOB_COUNT">#REF!</definedName>
    <definedName name="HRI_GREATER64_PCT_CL_COUNT">#REF!</definedName>
    <definedName name="HRI_GREATER64_PCT_CL_SPEND">#REF!</definedName>
    <definedName name="HRI_INTERCEPT">#REF!</definedName>
    <definedName name="HRI_keyfinding_1">#REF!</definedName>
    <definedName name="HRI_keyfinding_2">#REF!</definedName>
    <definedName name="HRI_keyfinding_3">#REF!</definedName>
    <definedName name="HRI_keyfinding_4">#REF!</definedName>
    <definedName name="HRI_keyfinding_5">#REF!</definedName>
    <definedName name="HRI_keyfinding_6">#REF!</definedName>
    <definedName name="HRI_PEER_CONTRIBUTION_AGE">#REF!</definedName>
    <definedName name="HRI_Range">#REF!</definedName>
    <definedName name="HRI_SLOPE">#REF!</definedName>
    <definedName name="HRI_Trendline_X">#REF!</definedName>
    <definedName name="HRI_Trendline_Y">#REF!</definedName>
    <definedName name="HRI_YOUR_CONTRIBUTION_AGE">#REF!</definedName>
    <definedName name="HUGH" localSheetId="1">#REF!</definedName>
    <definedName name="HUGH">#REF!</definedName>
    <definedName name="HYPT_PREV_BOB">#REF!</definedName>
    <definedName name="i">[45]NEWVAR!$Q$315</definedName>
    <definedName name="IA_Plans" localSheetId="1">#REF!</definedName>
    <definedName name="IA_Plans" localSheetId="2">#REF!</definedName>
    <definedName name="IA_Plans">#REF!</definedName>
    <definedName name="IBCKeystone" localSheetId="1">#REF!</definedName>
    <definedName name="IBCKeystone" localSheetId="2">#REF!</definedName>
    <definedName name="IBCKeystone">#REF!</definedName>
    <definedName name="IBCPersonalChoice" localSheetId="1">#REF!</definedName>
    <definedName name="IBCPersonalChoice" localSheetId="2">#REF!</definedName>
    <definedName name="IBCPersonalChoice">#REF!</definedName>
    <definedName name="ID" localSheetId="1">#REF!</definedName>
    <definedName name="ID">#REF!</definedName>
    <definedName name="IDCardCostperCard">#REF!</definedName>
    <definedName name="IDCardGuarantee">#REF!</definedName>
    <definedName name="IDCardIncrementsTrad">#REF!</definedName>
    <definedName name="IDXCODE" localSheetId="1">#REF!</definedName>
    <definedName name="IDXCODE">#REF!</definedName>
    <definedName name="igiv_annualawp">#REF!</definedName>
    <definedName name="igiv_managed">#REF!</definedName>
    <definedName name="igiv_netsavings">#REF!</definedName>
    <definedName name="igiv_pctsavings">#REF!</definedName>
    <definedName name="igiv_pcttreat">#REF!</definedName>
    <definedName name="IGIV_PerM">#REF!</definedName>
    <definedName name="igiv_unmanaged">#REF!</definedName>
    <definedName name="IHS">[27]Main!$D$30</definedName>
    <definedName name="ILLUSTRATIVE_FLAG" localSheetId="1">#REF!</definedName>
    <definedName name="ILLUSTRATIVE_FLAG" localSheetId="2">#REF!</definedName>
    <definedName name="ILLUSTRATIVE_FLAG">#REF!</definedName>
    <definedName name="Immature_ISL_Proposal" localSheetId="1">#REF!</definedName>
    <definedName name="Immature_ISL_Proposal" localSheetId="2">#REF!</definedName>
    <definedName name="Immature_ISL_Proposal">#REF!</definedName>
    <definedName name="ImmuneConc" localSheetId="2">#REF!</definedName>
    <definedName name="ImmuneConc">#REF!</definedName>
    <definedName name="ImmunePros">#REF!</definedName>
    <definedName name="impact_na_range1" localSheetId="2" hidden="1">#REF!</definedName>
    <definedName name="impact_na_range1" localSheetId="3" hidden="1">#REF!</definedName>
    <definedName name="impact_na_range1" hidden="1">'[32]Impact of Catastrophics page'!$J$10:$J$15</definedName>
    <definedName name="Impact_of_Catastrophic_Medical_Range" localSheetId="2" hidden="1">#REF!</definedName>
    <definedName name="Impact_of_Catastrophic_Medical_Range" localSheetId="3" hidden="1">#REF!</definedName>
    <definedName name="Impact_of_Catastrophic_Medical_Range" hidden="1">'[32]Impact of Catastrophics page'!$A$1:$J$48</definedName>
    <definedName name="IMPCredit">[35]ListboxPricing!$B$3857:$B$4058</definedName>
    <definedName name="IMPCreditCHGBasis">[35]ListboxPricing!$B$3851:$B$3853</definedName>
    <definedName name="IMPCreGuar">[35]ListboxPricing!$B$4062:$B$4063</definedName>
    <definedName name="IncEndDateCurr" localSheetId="1" hidden="1">'[29]ePSM Header Data Page'!$B$8</definedName>
    <definedName name="IncEndDateCurr" localSheetId="2" hidden="1">'[30]ePSM Header Data Page'!$B$8</definedName>
    <definedName name="IncEndDateCurr" localSheetId="3" hidden="1">'[30]ePSM Header Data Page'!$B$8</definedName>
    <definedName name="IncEndDateCurr" hidden="1">'[40]ePSM Header Data Page'!$B$8</definedName>
    <definedName name="IncEndDatePrior" localSheetId="1" hidden="1">'[29]ePSM Header Data Page'!$B$9</definedName>
    <definedName name="IncEndDatePrior" localSheetId="2" hidden="1">'[30]ePSM Header Data Page'!$B$9</definedName>
    <definedName name="IncEndDatePrior" localSheetId="3" hidden="1">'[30]ePSM Header Data Page'!$B$9</definedName>
    <definedName name="IncEndDatePrior" hidden="1">'[40]ePSM Header Data Page'!$B$9</definedName>
    <definedName name="IncludedNotIncluded" localSheetId="1">#REF!</definedName>
    <definedName name="IncludedNotIncluded" localSheetId="2">#REF!</definedName>
    <definedName name="IncludedNotIncluded">#REF!</definedName>
    <definedName name="IncStartDateCurr" localSheetId="1" hidden="1">'[29]ePSM Header Data Page'!$B$6</definedName>
    <definedName name="IncStartDateCurr" localSheetId="2" hidden="1">'[30]ePSM Header Data Page'!$B$6</definedName>
    <definedName name="IncStartDateCurr" localSheetId="3" hidden="1">'[30]ePSM Header Data Page'!$B$6</definedName>
    <definedName name="IncStartDateCurr" hidden="1">'[40]ePSM Header Data Page'!$B$6</definedName>
    <definedName name="IncStartDatePrior" localSheetId="1" hidden="1">'[29]ePSM Header Data Page'!$B$7</definedName>
    <definedName name="IncStartDatePrior" localSheetId="2" hidden="1">'[30]ePSM Header Data Page'!$B$7</definedName>
    <definedName name="IncStartDatePrior" localSheetId="3" hidden="1">'[30]ePSM Header Data Page'!$B$7</definedName>
    <definedName name="IncStartDatePrior" hidden="1">'[40]ePSM Header Data Page'!$B$7</definedName>
    <definedName name="Incurred_Claims" localSheetId="1">#REF!</definedName>
    <definedName name="Incurred_Claims" localSheetId="2">#REF!</definedName>
    <definedName name="Incurred_Claims">#REF!</definedName>
    <definedName name="Index" localSheetId="2">#REF!</definedName>
    <definedName name="Index">#REF!</definedName>
    <definedName name="Industry_Factors" localSheetId="1">#REF!</definedName>
    <definedName name="Industry_Factors" localSheetId="2">#REF!</definedName>
    <definedName name="Industry_Factors">#REF!</definedName>
    <definedName name="inf" localSheetId="1">#REF!</definedName>
    <definedName name="inf">#REF!</definedName>
    <definedName name="infdata" localSheetId="1">#REF!</definedName>
    <definedName name="infdata">#REF!</definedName>
    <definedName name="ingred_cost">#REF!</definedName>
    <definedName name="InjCopay3tier">'[57]Drop Downs'!$H$25:$H$71</definedName>
    <definedName name="Inpatient" localSheetId="1">#REF!</definedName>
    <definedName name="Inpatient" localSheetId="2">#REF!</definedName>
    <definedName name="Inpatient">#REF!</definedName>
    <definedName name="input1" localSheetId="1">#REF!</definedName>
    <definedName name="input1" localSheetId="2">#REF!</definedName>
    <definedName name="input1">#REF!</definedName>
    <definedName name="InstallFee">[35]ListboxPricing!$B$1496</definedName>
    <definedName name="Introduction1">[78]NEWVAR!$Q$74</definedName>
    <definedName name="IntroPrintArea" localSheetId="2" hidden="1">[85]Cover!#REF!</definedName>
    <definedName name="IntroPrintArea" hidden="1">[85]Cover!#REF!</definedName>
    <definedName name="IP_MDC_Analysis_Medical_Range" localSheetId="2" hidden="1">#REF!</definedName>
    <definedName name="IP_MDC_Analysis_Medical_Range" localSheetId="3" hidden="1">#REF!</definedName>
    <definedName name="IP_MDC_Analysis_Medical_Range" hidden="1">'[32]IP MDC Analysis Med page'!$A$1:$S$38</definedName>
    <definedName name="ip_mdc_na_bob_column1" localSheetId="2" hidden="1">#REF!</definedName>
    <definedName name="ip_mdc_na_bob_column1" localSheetId="3" hidden="1">#REF!</definedName>
    <definedName name="ip_mdc_na_bob_column1" hidden="1">'[32]IP MDC Analysis Med page'!$O$10:$O$34</definedName>
    <definedName name="IPEdition" localSheetId="1">#REF!</definedName>
    <definedName name="IPEdition" localSheetId="2">#REF!</definedName>
    <definedName name="IPEdition">#REF!</definedName>
    <definedName name="ISL_Agg_Proposal" localSheetId="1">#REF!</definedName>
    <definedName name="ISL_Agg_Proposal" localSheetId="2">#REF!</definedName>
    <definedName name="ISL_Agg_Proposal">#REF!</definedName>
    <definedName name="ISL_Proposal" localSheetId="1">#REF!</definedName>
    <definedName name="ISL_Proposal" localSheetId="2">#REF!</definedName>
    <definedName name="ISL_Proposal">#REF!</definedName>
    <definedName name="ISL_Renewal" localSheetId="1">#REF!</definedName>
    <definedName name="ISL_Renewal">#REF!</definedName>
    <definedName name="ISLLasering" localSheetId="1">#REF!</definedName>
    <definedName name="ISLLasering">#REF!</definedName>
    <definedName name="ISLLevel" localSheetId="1">#REF!</definedName>
    <definedName name="ISLLevel">#REF!</definedName>
    <definedName name="ISLPct" localSheetId="1">#REF!</definedName>
    <definedName name="ISLPct">#REF!</definedName>
    <definedName name="ISLReimburse" localSheetId="1">#REF!</definedName>
    <definedName name="ISLReimburse">#REF!</definedName>
    <definedName name="ISLRunoff" localSheetId="1">#REF!</definedName>
    <definedName name="ISLRunoff">#REF!</definedName>
    <definedName name="IVIG_PerM">#REF!</definedName>
    <definedName name="j" localSheetId="1" hidden="1">{#N/A,#N/A,FALSE,"Summary of Monthly Billing";#N/A,#N/A,FALSE,"Narrative  ";#N/A,#N/A,FALSE,"Exp Analysis - RX";#N/A,#N/A,FALSE,"Experience Analysis for Funding";#N/A,#N/A,FALSE,"Development of Funding Reqrmnts";#N/A,#N/A,FALSE,"SFGP Factor Calculation";#N/A,#N/A,FALSE,"Official Notification Letter"}</definedName>
    <definedName name="j" localSheetId="2" hidden="1">{#N/A,#N/A,FALSE,"Summary of Monthly Billing";#N/A,#N/A,FALSE,"Narrative  ";#N/A,#N/A,FALSE,"Exp Analysis - RX";#N/A,#N/A,FALSE,"Experience Analysis for Funding";#N/A,#N/A,FALSE,"Development of Funding Reqrmnts";#N/A,#N/A,FALSE,"SFGP Factor Calculation";#N/A,#N/A,FALSE,"Official Notification Letter"}</definedName>
    <definedName name="j" localSheetId="3" hidden="1">{#N/A,#N/A,FALSE,"Summary of Monthly Billing";#N/A,#N/A,FALSE,"Narrative  ";#N/A,#N/A,FALSE,"Exp Analysis - RX";#N/A,#N/A,FALSE,"Experience Analysis for Funding";#N/A,#N/A,FALSE,"Development of Funding Reqrmnts";#N/A,#N/A,FALSE,"SFGP Factor Calculation";#N/A,#N/A,FALSE,"Official Notification Letter"}</definedName>
    <definedName name="j" hidden="1">{#N/A,#N/A,FALSE,"Summary of Monthly Billing";#N/A,#N/A,FALSE,"Narrative  ";#N/A,#N/A,FALSE,"Exp Analysis - RX";#N/A,#N/A,FALSE,"Experience Analysis for Funding";#N/A,#N/A,FALSE,"Development of Funding Reqrmnts";#N/A,#N/A,FALSE,"SFGP Factor Calculation";#N/A,#N/A,FALSE,"Official Notification Letter"}</definedName>
    <definedName name="jank" localSheetId="1"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jank" localSheetId="2"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jank" localSheetId="3"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jank"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jazz" localSheetId="1" hidden="1">{#N/A,#N/A,FALSE,"Approval Form"}</definedName>
    <definedName name="jazz" localSheetId="2" hidden="1">{#N/A,#N/A,FALSE,"Approval Form"}</definedName>
    <definedName name="jazz" localSheetId="3" hidden="1">{#N/A,#N/A,FALSE,"Approval Form"}</definedName>
    <definedName name="jazz" hidden="1">{#N/A,#N/A,FALSE,"Approval Form"}</definedName>
    <definedName name="jhh" localSheetId="1" hidden="1">{#N/A,#N/A,FALSE,"Table of Contents";#N/A,#N/A,FALSE,"Cover Page";#N/A,#N/A,FALSE,"Paid Claim Experience";#N/A,#N/A,FALSE,"1998 Renewal Normalized";#N/A,#N/A,FALSE,"1998 Actual Annualized";#N/A,#N/A,FALSE,"1999 Renewal";#N/A,#N/A,FALSE,"1999 Dental";#N/A,#N/A,FALSE,"Stop Loss Exhibit";#N/A,#N/A,FALSE,"Claim Projection Comparisons";#N/A,#N/A,FALSE,"Fee Comparisons"}</definedName>
    <definedName name="jhh" localSheetId="2" hidden="1">{#N/A,#N/A,FALSE,"Table of Contents";#N/A,#N/A,FALSE,"Cover Page";#N/A,#N/A,FALSE,"Paid Claim Experience";#N/A,#N/A,FALSE,"1998 Renewal Normalized";#N/A,#N/A,FALSE,"1998 Actual Annualized";#N/A,#N/A,FALSE,"1999 Renewal";#N/A,#N/A,FALSE,"1999 Dental";#N/A,#N/A,FALSE,"Stop Loss Exhibit";#N/A,#N/A,FALSE,"Claim Projection Comparisons";#N/A,#N/A,FALSE,"Fee Comparisons"}</definedName>
    <definedName name="jhh" localSheetId="3" hidden="1">{#N/A,#N/A,FALSE,"Table of Contents";#N/A,#N/A,FALSE,"Cover Page";#N/A,#N/A,FALSE,"Paid Claim Experience";#N/A,#N/A,FALSE,"1998 Renewal Normalized";#N/A,#N/A,FALSE,"1998 Actual Annualized";#N/A,#N/A,FALSE,"1999 Renewal";#N/A,#N/A,FALSE,"1999 Dental";#N/A,#N/A,FALSE,"Stop Loss Exhibit";#N/A,#N/A,FALSE,"Claim Projection Comparisons";#N/A,#N/A,FALSE,"Fee Comparisons"}</definedName>
    <definedName name="jhh" hidden="1">{#N/A,#N/A,FALSE,"Table of Contents";#N/A,#N/A,FALSE,"Cover Page";#N/A,#N/A,FALSE,"Paid Claim Experience";#N/A,#N/A,FALSE,"1998 Renewal Normalized";#N/A,#N/A,FALSE,"1998 Actual Annualized";#N/A,#N/A,FALSE,"1999 Renewal";#N/A,#N/A,FALSE,"1999 Dental";#N/A,#N/A,FALSE,"Stop Loss Exhibit";#N/A,#N/A,FALSE,"Claim Projection Comparisons";#N/A,#N/A,FALSE,"Fee Comparisons"}</definedName>
    <definedName name="jhjlk" localSheetId="1" hidden="1">{#N/A,#N/A,FALSE,"Admin - PS 98";#N/A,#N/A,FALSE,"Dep Ratio Adj"}</definedName>
    <definedName name="jhjlk" localSheetId="2" hidden="1">{#N/A,#N/A,FALSE,"Admin - PS 98";#N/A,#N/A,FALSE,"Dep Ratio Adj"}</definedName>
    <definedName name="jhjlk" localSheetId="3" hidden="1">{#N/A,#N/A,FALSE,"Admin - PS 98";#N/A,#N/A,FALSE,"Dep Ratio Adj"}</definedName>
    <definedName name="jhjlk" hidden="1">{#N/A,#N/A,FALSE,"Admin - PS 98";#N/A,#N/A,FALSE,"Dep Ratio Adj"}</definedName>
    <definedName name="jimwrn.network" localSheetId="1" hidden="1">{#N/A,#N/A,FALSE,"II.General ";#N/A,#N/A,FALSE,"III.Plan Design";#N/A,#N/A,FALSE,"IV.Delivery System";#N/A,#N/A,FALSE,"V.Reimbursement";#N/A,#N/A,FALSE,"VI.Manage-Satisf.";#N/A,#N/A,FALSE,"VII. &amp;VIII. Other";#N/A,#N/A,FALSE,"Appendix 2";#N/A,#N/A,FALSE,"Appendix 3a";#N/A,#N/A,FALSE,"Appendix 3b";#N/A,#N/A,FALSE,"Appendix 3b(cont.)"}</definedName>
    <definedName name="jimwrn.network" localSheetId="2" hidden="1">{#N/A,#N/A,FALSE,"II.General ";#N/A,#N/A,FALSE,"III.Plan Design";#N/A,#N/A,FALSE,"IV.Delivery System";#N/A,#N/A,FALSE,"V.Reimbursement";#N/A,#N/A,FALSE,"VI.Manage-Satisf.";#N/A,#N/A,FALSE,"VII. &amp;VIII. Other";#N/A,#N/A,FALSE,"Appendix 2";#N/A,#N/A,FALSE,"Appendix 3a";#N/A,#N/A,FALSE,"Appendix 3b";#N/A,#N/A,FALSE,"Appendix 3b(cont.)"}</definedName>
    <definedName name="jimwrn.network" localSheetId="3" hidden="1">{#N/A,#N/A,FALSE,"II.General ";#N/A,#N/A,FALSE,"III.Plan Design";#N/A,#N/A,FALSE,"IV.Delivery System";#N/A,#N/A,FALSE,"V.Reimbursement";#N/A,#N/A,FALSE,"VI.Manage-Satisf.";#N/A,#N/A,FALSE,"VII. &amp;VIII. Other";#N/A,#N/A,FALSE,"Appendix 2";#N/A,#N/A,FALSE,"Appendix 3a";#N/A,#N/A,FALSE,"Appendix 3b";#N/A,#N/A,FALSE,"Appendix 3b(cont.)"}</definedName>
    <definedName name="jimwrn.network" hidden="1">{#N/A,#N/A,FALSE,"II.General ";#N/A,#N/A,FALSE,"III.Plan Design";#N/A,#N/A,FALSE,"IV.Delivery System";#N/A,#N/A,FALSE,"V.Reimbursement";#N/A,#N/A,FALSE,"VI.Manage-Satisf.";#N/A,#N/A,FALSE,"VII. &amp;VIII. Other";#N/A,#N/A,FALSE,"Appendix 2";#N/A,#N/A,FALSE,"Appendix 3a";#N/A,#N/A,FALSE,"Appendix 3b";#N/A,#N/A,FALSE,"Appendix 3b(cont.)"}</definedName>
    <definedName name="jimwrn2.network" localSheetId="2" hidden="1">{#N/A,#N/A,FALSE,"II.General ";#N/A,#N/A,FALSE,"III.Plan Design";#N/A,#N/A,FALSE,"IV.Delivery System";#N/A,#N/A,FALSE,"V.Reimbursement";#N/A,#N/A,FALSE,"VI.Manage-Satisf.";#N/A,#N/A,FALSE,"VII. &amp;VIII. Other";#N/A,#N/A,FALSE,"Appendix 2";#N/A,#N/A,FALSE,"Appendix 3a";#N/A,#N/A,FALSE,"Appendix 3b";#N/A,#N/A,FALSE,"Appendix 3b(cont.)"}</definedName>
    <definedName name="jimwrn2.network" localSheetId="3" hidden="1">{#N/A,#N/A,FALSE,"II.General ";#N/A,#N/A,FALSE,"III.Plan Design";#N/A,#N/A,FALSE,"IV.Delivery System";#N/A,#N/A,FALSE,"V.Reimbursement";#N/A,#N/A,FALSE,"VI.Manage-Satisf.";#N/A,#N/A,FALSE,"VII. &amp;VIII. Other";#N/A,#N/A,FALSE,"Appendix 2";#N/A,#N/A,FALSE,"Appendix 3a";#N/A,#N/A,FALSE,"Appendix 3b";#N/A,#N/A,FALSE,"Appendix 3b(cont.)"}</definedName>
    <definedName name="jimwrn2.network" hidden="1">{#N/A,#N/A,FALSE,"II.General ";#N/A,#N/A,FALSE,"III.Plan Design";#N/A,#N/A,FALSE,"IV.Delivery System";#N/A,#N/A,FALSE,"V.Reimbursement";#N/A,#N/A,FALSE,"VI.Manage-Satisf.";#N/A,#N/A,FALSE,"VII. &amp;VIII. Other";#N/A,#N/A,FALSE,"Appendix 2";#N/A,#N/A,FALSE,"Appendix 3a";#N/A,#N/A,FALSE,"Appendix 3b";#N/A,#N/A,FALSE,"Appendix 3b(cont.)"}</definedName>
    <definedName name="jj" localSheetId="1" hidden="1">'[5]CLAIM HIST'!#REF!</definedName>
    <definedName name="jj" localSheetId="2" hidden="1">'[5]CLAIM HIST'!#REF!</definedName>
    <definedName name="jj" localSheetId="3" hidden="1">'[5]CLAIM HIST'!#REF!</definedName>
    <definedName name="jj" hidden="1">'[6]CLAIM HIST'!#REF!</definedName>
    <definedName name="jjj" localSheetId="1"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jjj" localSheetId="2"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jjj" localSheetId="3"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jjj"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jjjj" localSheetId="1" hidden="1">{#N/A,#N/A,FALSE,"Approval Form";#N/A,#N/A,FALSE,"Renewal";#N/A,#N/A,FALSE,"Cosmos Report"}</definedName>
    <definedName name="jjjj" localSheetId="2" hidden="1">{#N/A,#N/A,FALSE,"Approval Form";#N/A,#N/A,FALSE,"Renewal";#N/A,#N/A,FALSE,"Cosmos Report"}</definedName>
    <definedName name="jjjj" localSheetId="3" hidden="1">{#N/A,#N/A,FALSE,"Approval Form";#N/A,#N/A,FALSE,"Renewal";#N/A,#N/A,FALSE,"Cosmos Report"}</definedName>
    <definedName name="jjjj" hidden="1">{#N/A,#N/A,FALSE,"Approval Form";#N/A,#N/A,FALSE,"Renewal";#N/A,#N/A,FALSE,"Cosmos Report"}</definedName>
    <definedName name="jjjjj" localSheetId="1"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jjjjj" localSheetId="2"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jjjjj" localSheetId="3"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jjjjj"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jkh" localSheetId="1" hidden="1">{#N/A,#N/A,TRUE,"Table of Contents";#N/A,#N/A,TRUE,"Cover Page";#N/A,#N/A,TRUE,"Paid Claim Experience";#N/A,#N/A,TRUE,"1998 Renewal Normalized";#N/A,#N/A,TRUE,"1998 Actual Annualized";#N/A,#N/A,TRUE,"1999 Renewal";#N/A,#N/A,TRUE,"Stop Loss Exhibit";#N/A,#N/A,TRUE,"Claim Projection Comparisons";#N/A,#N/A,TRUE,"Fee Comparisons";#N/A,#N/A,TRUE,"Admin - PS 98";#N/A,#N/A,TRUE,"Dep Ratio Adj"}</definedName>
    <definedName name="jkh" localSheetId="2" hidden="1">{#N/A,#N/A,TRUE,"Table of Contents";#N/A,#N/A,TRUE,"Cover Page";#N/A,#N/A,TRUE,"Paid Claim Experience";#N/A,#N/A,TRUE,"1998 Renewal Normalized";#N/A,#N/A,TRUE,"1998 Actual Annualized";#N/A,#N/A,TRUE,"1999 Renewal";#N/A,#N/A,TRUE,"Stop Loss Exhibit";#N/A,#N/A,TRUE,"Claim Projection Comparisons";#N/A,#N/A,TRUE,"Fee Comparisons";#N/A,#N/A,TRUE,"Admin - PS 98";#N/A,#N/A,TRUE,"Dep Ratio Adj"}</definedName>
    <definedName name="jkh" localSheetId="3" hidden="1">{#N/A,#N/A,TRUE,"Table of Contents";#N/A,#N/A,TRUE,"Cover Page";#N/A,#N/A,TRUE,"Paid Claim Experience";#N/A,#N/A,TRUE,"1998 Renewal Normalized";#N/A,#N/A,TRUE,"1998 Actual Annualized";#N/A,#N/A,TRUE,"1999 Renewal";#N/A,#N/A,TRUE,"Stop Loss Exhibit";#N/A,#N/A,TRUE,"Claim Projection Comparisons";#N/A,#N/A,TRUE,"Fee Comparisons";#N/A,#N/A,TRUE,"Admin - PS 98";#N/A,#N/A,TRUE,"Dep Ratio Adj"}</definedName>
    <definedName name="jkh" hidden="1">{#N/A,#N/A,TRUE,"Table of Contents";#N/A,#N/A,TRUE,"Cover Page";#N/A,#N/A,TRUE,"Paid Claim Experience";#N/A,#N/A,TRUE,"1998 Renewal Normalized";#N/A,#N/A,TRUE,"1998 Actual Annualized";#N/A,#N/A,TRUE,"1999 Renewal";#N/A,#N/A,TRUE,"Stop Loss Exhibit";#N/A,#N/A,TRUE,"Claim Projection Comparisons";#N/A,#N/A,TRUE,"Fee Comparisons";#N/A,#N/A,TRUE,"Admin - PS 98";#N/A,#N/A,TRUE,"Dep Ratio Adj"}</definedName>
    <definedName name="jkl" localSheetId="5">SHEETHS1:[86]!CLAIMS</definedName>
    <definedName name="jkl" localSheetId="1">SHEETHS1:[86]!CLAIMS</definedName>
    <definedName name="jkl" localSheetId="2">SHEETHS1:[86]!CLAIMS</definedName>
    <definedName name="jkl" localSheetId="3">SHEETHS1:[86]!CLAIMS</definedName>
    <definedName name="jkl">SHEETHS1:[86]!CLAIMS</definedName>
    <definedName name="jnk" localSheetId="1" hidden="1">{#N/A,#N/A,FALSE,"Hlth_Comp";#N/A,#N/A,FALSE,"Current_Insured";#N/A,#N/A,FALSE,"Projected_Insured";#N/A,#N/A,FALSE,"CIGNA_Insured";#N/A,#N/A,FALSE,"CIGNA_MPP"}</definedName>
    <definedName name="jnk" localSheetId="2" hidden="1">{#N/A,#N/A,FALSE,"Hlth_Comp";#N/A,#N/A,FALSE,"Current_Insured";#N/A,#N/A,FALSE,"Projected_Insured";#N/A,#N/A,FALSE,"CIGNA_Insured";#N/A,#N/A,FALSE,"CIGNA_MPP"}</definedName>
    <definedName name="jnk" localSheetId="3" hidden="1">{#N/A,#N/A,FALSE,"Hlth_Comp";#N/A,#N/A,FALSE,"Current_Insured";#N/A,#N/A,FALSE,"Projected_Insured";#N/A,#N/A,FALSE,"CIGNA_Insured";#N/A,#N/A,FALSE,"CIGNA_MPP"}</definedName>
    <definedName name="jnk" hidden="1">{#N/A,#N/A,FALSE,"Hlth_Comp";#N/A,#N/A,FALSE,"Current_Insured";#N/A,#N/A,FALSE,"Projected_Insured";#N/A,#N/A,FALSE,"CIGNA_Insured";#N/A,#N/A,FALSE,"CIGNA_MPP"}</definedName>
    <definedName name="jns" localSheetId="1" hidden="1">{#N/A,#N/A,FALSE,"Medical Ratio"}</definedName>
    <definedName name="jns" localSheetId="2" hidden="1">{#N/A,#N/A,FALSE,"Medical Ratio"}</definedName>
    <definedName name="jns" localSheetId="3" hidden="1">{#N/A,#N/A,FALSE,"Medical Ratio"}</definedName>
    <definedName name="jns" hidden="1">{#N/A,#N/A,FALSE,"Medical Ratio"}</definedName>
    <definedName name="job_id" localSheetId="1" hidden="1">'[36]ePSM Header Data Page'!$B$33</definedName>
    <definedName name="job_id" localSheetId="2" hidden="1">'[36]ePSM Header Data Page'!$B$33</definedName>
    <definedName name="job_id" localSheetId="3" hidden="1">'[36]ePSM Header Data Page'!$B$33</definedName>
    <definedName name="job_id" hidden="1">'[37]ePSM Header Data Page'!$B$33</definedName>
    <definedName name="Job_Number" localSheetId="1">#REF!</definedName>
    <definedName name="Job_Number" localSheetId="2">#REF!</definedName>
    <definedName name="Job_Number">#REF!</definedName>
    <definedName name="Job_Submitter" localSheetId="1">#REF!</definedName>
    <definedName name="Job_Submitter" localSheetId="2">#REF!</definedName>
    <definedName name="Job_Submitter">#REF!</definedName>
    <definedName name="joe" localSheetId="1" hidden="1">{#N/A,#N/A,FALSE,"Cosmos Report"}</definedName>
    <definedName name="joe" localSheetId="2" hidden="1">{#N/A,#N/A,FALSE,"Cosmos Report"}</definedName>
    <definedName name="joe" localSheetId="3" hidden="1">{#N/A,#N/A,FALSE,"Cosmos Report"}</definedName>
    <definedName name="joe" hidden="1">{#N/A,#N/A,FALSE,"Cosmos Report"}</definedName>
    <definedName name="jou" localSheetId="1" hidden="1">{#N/A,#N/A,FALSE,"Renewal"}</definedName>
    <definedName name="jou" localSheetId="2" hidden="1">{#N/A,#N/A,FALSE,"Renewal"}</definedName>
    <definedName name="jou" localSheetId="3" hidden="1">{#N/A,#N/A,FALSE,"Renewal"}</definedName>
    <definedName name="jou" hidden="1">{#N/A,#N/A,FALSE,"Renewal"}</definedName>
    <definedName name="ju" localSheetId="1" hidden="1">{#N/A,#N/A,FALSE,"Hlth_Comp";#N/A,#N/A,FALSE,"Current_Insured";#N/A,#N/A,FALSE,"Projected_Insured";#N/A,#N/A,FALSE,"CIGNA_Insured";#N/A,#N/A,FALSE,"CIGNA_MPP"}</definedName>
    <definedName name="ju" localSheetId="2" hidden="1">{#N/A,#N/A,FALSE,"Hlth_Comp";#N/A,#N/A,FALSE,"Current_Insured";#N/A,#N/A,FALSE,"Projected_Insured";#N/A,#N/A,FALSE,"CIGNA_Insured";#N/A,#N/A,FALSE,"CIGNA_MPP"}</definedName>
    <definedName name="ju" localSheetId="3" hidden="1">{#N/A,#N/A,FALSE,"Hlth_Comp";#N/A,#N/A,FALSE,"Current_Insured";#N/A,#N/A,FALSE,"Projected_Insured";#N/A,#N/A,FALSE,"CIGNA_Insured";#N/A,#N/A,FALSE,"CIGNA_MPP"}</definedName>
    <definedName name="ju" hidden="1">{#N/A,#N/A,FALSE,"Hlth_Comp";#N/A,#N/A,FALSE,"Current_Insured";#N/A,#N/A,FALSE,"Projected_Insured";#N/A,#N/A,FALSE,"CIGNA_Insured";#N/A,#N/A,FALSE,"CIGNA_MPP"}</definedName>
    <definedName name="junk" localSheetId="1"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junk" localSheetId="2"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junk" localSheetId="3"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junk"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junkoid" localSheetId="1" hidden="1">{#N/A,#N/A,FALSE,"Hlth_Comp";#N/A,#N/A,FALSE,"Current_Insured";#N/A,#N/A,FALSE,"Projected_Insured";#N/A,#N/A,FALSE,"CIGNA_Insured";#N/A,#N/A,FALSE,"CIGNA_MPP"}</definedName>
    <definedName name="junkoid" localSheetId="2" hidden="1">{#N/A,#N/A,FALSE,"Hlth_Comp";#N/A,#N/A,FALSE,"Current_Insured";#N/A,#N/A,FALSE,"Projected_Insured";#N/A,#N/A,FALSE,"CIGNA_Insured";#N/A,#N/A,FALSE,"CIGNA_MPP"}</definedName>
    <definedName name="junkoid" localSheetId="3" hidden="1">{#N/A,#N/A,FALSE,"Hlth_Comp";#N/A,#N/A,FALSE,"Current_Insured";#N/A,#N/A,FALSE,"Projected_Insured";#N/A,#N/A,FALSE,"CIGNA_Insured";#N/A,#N/A,FALSE,"CIGNA_MPP"}</definedName>
    <definedName name="junkoid" hidden="1">{#N/A,#N/A,FALSE,"Hlth_Comp";#N/A,#N/A,FALSE,"Current_Insured";#N/A,#N/A,FALSE,"Projected_Insured";#N/A,#N/A,FALSE,"CIGNA_Insured";#N/A,#N/A,FALSE,"CIGNA_MPP"}</definedName>
    <definedName name="k" hidden="1">[87]A!#REF!</definedName>
    <definedName name="Key" hidden="1">"369-371-356-354-373-369-372-317-352-354-377-371-377-382-375-317-381-369-355-369-355-372-381-318-359-383-354-380-372-"</definedName>
    <definedName name="key_1">[88]Data!$G$3:$G$72</definedName>
    <definedName name="Key_findings" localSheetId="2">#REF!</definedName>
    <definedName name="Key_findings">#REF!</definedName>
    <definedName name="Key_Statistics_Dental_Range" localSheetId="5" hidden="1">#REF!</definedName>
    <definedName name="Key_Statistics_Dental_Range" localSheetId="1" hidden="1">#REF!</definedName>
    <definedName name="Key_Statistics_Dental_Range" localSheetId="2" hidden="1">#REF!</definedName>
    <definedName name="Key_Statistics_Dental_Range" localSheetId="3" hidden="1">#REF!</definedName>
    <definedName name="Key_Statistics_Dental_Range" hidden="1">#REF!</definedName>
    <definedName name="Key_Statistics_Medical_Range" localSheetId="1" hidden="1">#REF!</definedName>
    <definedName name="Key_Statistics_Medical_Range" localSheetId="2" hidden="1">#REF!</definedName>
    <definedName name="Key_Statistics_Medical_Range" localSheetId="3" hidden="1">#REF!</definedName>
    <definedName name="Key_Statistics_Medical_Range" hidden="1">#REF!</definedName>
    <definedName name="KeyStatsCapsPaidAmtCurrent">'[27]Utilization (Internal)'!$C$21</definedName>
    <definedName name="KeyStatsCapsPaidAmtPrior">'[27]Utilization (Internal)'!$B$21</definedName>
    <definedName name="KeyStatsInpatientPaidAmtBOB">'[27]Utilization (Internal)'!$E$19</definedName>
    <definedName name="KeyStatsInpatientPaidAmtCurrent">'[27]Utilization (Internal)'!$C$19</definedName>
    <definedName name="KeyStatsInpatientPaidAmtPrior">'[27]Utilization (Internal)'!$B$19</definedName>
    <definedName name="KeyStatsOutpatientPaidAmtBOB">'[27]Utilization (Internal)'!$E$20</definedName>
    <definedName name="KeyStatsOutpatientPaidAmtCurrent">'[27]Utilization (Internal)'!$C$20</definedName>
    <definedName name="KeyStatsOutpatientPaidAmtPrior">'[27]Utilization (Internal)'!$B$20</definedName>
    <definedName name="KeyStatsPharmacyClaimsBOB">'[27]Utilization (Internal)'!$E$23</definedName>
    <definedName name="KeyStatsPharmacyClaimsCurrent">'[27]Utilization (Internal)'!$C$23</definedName>
    <definedName name="KeyStatsPharmacyClaimsPrior">'[27]Utilization (Internal)'!$B$23</definedName>
    <definedName name="Keystone" localSheetId="1">#REF!</definedName>
    <definedName name="Keystone" localSheetId="2">#REF!</definedName>
    <definedName name="Keystone">#REF!</definedName>
    <definedName name="kj" localSheetId="1" hidden="1">{#N/A,#N/A,FALSE,"Cosmos Report"}</definedName>
    <definedName name="kj" localSheetId="2" hidden="1">{#N/A,#N/A,FALSE,"Cosmos Report"}</definedName>
    <definedName name="kj" localSheetId="3" hidden="1">{#N/A,#N/A,FALSE,"Cosmos Report"}</definedName>
    <definedName name="kj" hidden="1">{#N/A,#N/A,FALSE,"Cosmos Report"}</definedName>
    <definedName name="kjh" localSheetId="1" hidden="1">{#N/A,#N/A,FALSE,"Medical Ratio"}</definedName>
    <definedName name="kjh" localSheetId="2" hidden="1">{#N/A,#N/A,FALSE,"Medical Ratio"}</definedName>
    <definedName name="kjh" localSheetId="3" hidden="1">{#N/A,#N/A,FALSE,"Medical Ratio"}</definedName>
    <definedName name="kjh" hidden="1">{#N/A,#N/A,FALSE,"Medical Ratio"}</definedName>
    <definedName name="kjkgg" localSheetId="1" hidden="1">'[89]ePSM Header Data Page'!#REF!</definedName>
    <definedName name="kjkgg" localSheetId="2" hidden="1">'[89]ePSM Header Data Page'!#REF!</definedName>
    <definedName name="kjkgg" localSheetId="3" hidden="1">'[89]ePSM Header Data Page'!#REF!</definedName>
    <definedName name="kjkgg" hidden="1">'[90]ePSM Header Data Page'!#REF!</definedName>
    <definedName name="kkk" localSheetId="1" hidden="1">{#N/A,#N/A,FALSE,"Renewal"}</definedName>
    <definedName name="kkk" localSheetId="2" hidden="1">{#N/A,#N/A,FALSE,"Renewal"}</definedName>
    <definedName name="kkk" localSheetId="3" hidden="1">{#N/A,#N/A,FALSE,"Renewal"}</definedName>
    <definedName name="kkk" hidden="1">{#N/A,#N/A,FALSE,"Renewal"}</definedName>
    <definedName name="kndkjafhskdjhfkjashd" localSheetId="1" hidden="1">#REF!</definedName>
    <definedName name="kndkjafhskdjhfkjashd" localSheetId="2" hidden="1">#REF!</definedName>
    <definedName name="kndkjafhskdjhfkjashd" hidden="1">#REF!</definedName>
    <definedName name="l">[45]NEWVAR!$Q$62</definedName>
    <definedName name="LabelArea" localSheetId="1">#REF!</definedName>
    <definedName name="LabelArea" localSheetId="2">#REF!</definedName>
    <definedName name="LabelArea">#REF!</definedName>
    <definedName name="lala" localSheetId="1" hidden="1">#REF!</definedName>
    <definedName name="lala" localSheetId="2" hidden="1">#REF!</definedName>
    <definedName name="lala" hidden="1">#REF!</definedName>
    <definedName name="LawState" localSheetId="1">#REF!</definedName>
    <definedName name="LawState" localSheetId="2">#REF!</definedName>
    <definedName name="LawState">#REF!</definedName>
    <definedName name="LayoutLookup">'[91]f) Claims Data'!$G$11:$H$20</definedName>
    <definedName name="letter1" localSheetId="1">'Instructions and Bid Forms'!letter1</definedName>
    <definedName name="letter1" localSheetId="2">[92]!letter1</definedName>
    <definedName name="letter1" localSheetId="3">[92]!letter1</definedName>
    <definedName name="letter1">[0]!letter1</definedName>
    <definedName name="LetterFIAetDiff">'[27]Renewal Letter FI'!$A$46</definedName>
    <definedName name="LetterFIAss">'[27]Renewal Letter FI'!$A$34</definedName>
    <definedName name="LetterFICustNotif">'[27]Renewal Letter FI'!$A$38</definedName>
    <definedName name="LetterFIMAPremContr">'[27]Renewal Letter FI'!$A$43</definedName>
    <definedName name="level_c_d_user_ind" localSheetId="2" hidden="1">'[30]ePSM Header Data Page'!$B$29</definedName>
    <definedName name="level_c_d_user_ind" localSheetId="3" hidden="1">'[30]ePSM Header Data Page'!$B$29</definedName>
    <definedName name="level_c_d_user_ind" hidden="1">'[32]ePSM Header Data Page'!$B$29</definedName>
    <definedName name="LevelBUtilDesc">'[27]Utilization (Internal)'!$A$1:$A$6</definedName>
    <definedName name="life_loss_table" localSheetId="1">#REF!</definedName>
    <definedName name="life_loss_table" localSheetId="2">#REF!</definedName>
    <definedName name="life_loss_table">#REF!</definedName>
    <definedName name="Line_Level_Procedure_Modifier" localSheetId="1">#REF!</definedName>
    <definedName name="Line_Level_Procedure_Modifier" localSheetId="2">#REF!</definedName>
    <definedName name="Line_Level_Procedure_Modifier">#REF!</definedName>
    <definedName name="linkDef">[28]Client!$M$56:$AN$56,[28]Client!$Q$57,[28]Client!$AN$57,[28]Client!$AM$57,[28]Client!$AL$57,[28]Client!$AK$57,[28]Client!$AJ$57,[28]Client!$AI$57,[28]Client!$AD$57,[28]Client!$AE$57,[28]Client!$AF$57,[28]Client!$AG$57,[28]Client!$AH$57,[28]Client!$AC$57,[28]Client!$AB$57,[28]Client!$AA$57,[28]Client!$Z$57,[28]Client!$Y$57,[28]Client!$X$57,[28]Client!$W$57,[28]Client!$V$57,[28]Client!$U$57,[28]Client!$T$57,[28]Client!$S$57,[28]Client!$R$57,[28]Client!$Q$57,[28]Client!$Q$57,[28]Client!$R$57,[28]Client!$AN$57</definedName>
    <definedName name="linkFitWidth">[28]Client!$U$60</definedName>
    <definedName name="linkLandscape">[28]Client!$S$60</definedName>
    <definedName name="linkLetter">[28]Client!$T$60</definedName>
    <definedName name="linkRptType">[28]Client!$R$60</definedName>
    <definedName name="linkShowSubHeaders">[28]Client!$P$56</definedName>
    <definedName name="list">[93]Listbox!$B$384:$B$386</definedName>
    <definedName name="List_Bar" localSheetId="1">#REF!</definedName>
    <definedName name="List_Bar" localSheetId="2">#REF!</definedName>
    <definedName name="List_Bar">#REF!</definedName>
    <definedName name="List_YN" localSheetId="1">#REF!</definedName>
    <definedName name="List_YN" localSheetId="2">#REF!</definedName>
    <definedName name="List_YN">#REF!</definedName>
    <definedName name="List_YN2" localSheetId="1">#REF!</definedName>
    <definedName name="List_YN2" localSheetId="2">#REF!</definedName>
    <definedName name="List_YN2">#REF!</definedName>
    <definedName name="list1">[93]Listbox!$B$456:$B$457</definedName>
    <definedName name="list10">[93]Listbox!$B$509:$B$510</definedName>
    <definedName name="list12">[93]Listbox!$B$463:$B$465</definedName>
    <definedName name="list13">[93]Listbox!$B$541:$B$542</definedName>
    <definedName name="list14">[93]Listbox!$B$11:$B$12</definedName>
    <definedName name="list15">[93]Listbox!$B$516:$B$518</definedName>
    <definedName name="list16">[93]Listbox!$B$509:$B$510</definedName>
    <definedName name="list2">[93]Listbox!$B$537:$B$539</definedName>
    <definedName name="list20">[93]Listbox!$B$384:$B$386</definedName>
    <definedName name="list25">[93]Listbox!$B$116:$B$117</definedName>
    <definedName name="list4">[93]Listbox!$B$384:$B$386</definedName>
    <definedName name="list5">[93]Listbox!$B$485:$B$488</definedName>
    <definedName name="list6">[93]Listbox!$B$384:$B$386</definedName>
    <definedName name="list7">[93]Listbox!$B$384:$B$386</definedName>
    <definedName name="list8">[93]Listbox!$B$533:$B$535</definedName>
    <definedName name="list9">[93]Listbox!$B$490:$B$493</definedName>
    <definedName name="ListAdvRenewNoticeDays">[94]Listbox!$B$205:$B$209</definedName>
    <definedName name="ListAgree" localSheetId="2">#REF!</definedName>
    <definedName name="ListAgree">#REF!</definedName>
    <definedName name="ListAgreeDisagree">[74]Listbox!$B$244:$B$245</definedName>
    <definedName name="ListAgreewithTerms">[95]ListboxPricing!$B$4791:$B$4792</definedName>
    <definedName name="ListAMBest" localSheetId="2">#REF!</definedName>
    <definedName name="ListAMBest">#REF!</definedName>
    <definedName name="ListAMBestMod" localSheetId="2">#REF!</definedName>
    <definedName name="ListAMBestMod">#REF!</definedName>
    <definedName name="listAnnYrEndDays">[94]Listbox!$B$189:$B$193</definedName>
    <definedName name="ListAttached">[74]Listbox!$B$40:$B$41</definedName>
    <definedName name="ListAttached1">[79]Listbox!$B$40:$B$41</definedName>
    <definedName name="ListAWPDiscFixedRate">[35]ListboxAWPDisc!$B$4:$B$3506</definedName>
    <definedName name="Listbox__ListYNNoExplain" localSheetId="2">[55]Questionnaire!#REF!</definedName>
    <definedName name="Listbox__ListYNNoExplain">[55]Questionnaire!#REF!</definedName>
    <definedName name="ListboxCompleted" localSheetId="2">[96]Sheet1!#REF!</definedName>
    <definedName name="ListboxCompleted">[96]Sheet1!#REF!</definedName>
    <definedName name="ListCommissions">[97]Listbox!$B$128:$B$130</definedName>
    <definedName name="ListCompArrange">[98]Listbox!$B$692:$B$695</definedName>
    <definedName name="ListCompensationArrangement" localSheetId="2">#REF!</definedName>
    <definedName name="ListCompensationArrangement">#REF!</definedName>
    <definedName name="ListComplete">[99]ListBox!$B$10:$C$10</definedName>
    <definedName name="ListCompleted">[74]Listbox!$B$34:$B$35</definedName>
    <definedName name="ListCompleted1">[79]Listbox!$B$34:$B$35</definedName>
    <definedName name="ListCompleted2">[79]Listbox!$B$34:$B$35</definedName>
    <definedName name="ListCompleteNot">[55]Questionnaire!$O$465:$P$465</definedName>
    <definedName name="ListCompleteNotComplete">[100]Listbox!$B$785:$B$787</definedName>
    <definedName name="ListCompleteNotCompleteExplain">[55]Listbox!$B$512:$B$514</definedName>
    <definedName name="ListCompleteNotExplain">[101]ListBox!$B$69:$B$70</definedName>
    <definedName name="ListConfirmed">[74]Listbox!$B$493:$B$495</definedName>
    <definedName name="ListCoreIncluded">[74]Listbox!$B$695:$B$698</definedName>
    <definedName name="ListCostperInstall">[35]ListboxPricing!$B$4471:$B$4547</definedName>
    <definedName name="ListCostperInstallGuar">[35]ListboxPricing!$B$4549:$B$4550</definedName>
    <definedName name="ListDeliver" localSheetId="2">#REF!</definedName>
    <definedName name="ListDeliver">#REF!</definedName>
    <definedName name="ListExclusivePreferred">[102]Listbox!$B$809:$B$811</definedName>
    <definedName name="ListFitch" localSheetId="2">#REF!</definedName>
    <definedName name="ListFitch">#REF!</definedName>
    <definedName name="ListFrequency" localSheetId="2">#REF!</definedName>
    <definedName name="ListFrequency">#REF!</definedName>
    <definedName name="ListGeo">[74]Listbox!$B$132:$B$134</definedName>
    <definedName name="ListGeo1">[79]Listbox!$B$132:$B$134</definedName>
    <definedName name="ListGuarantee">[35]ListboxPricing!$B$4787:$B$4788</definedName>
    <definedName name="ListIDCardCostPerCard">[35]ListboxPricing!$B$4354:$B$4365</definedName>
    <definedName name="ListIDCardGuarantee">[35]ListboxPricing!$B$4367:$B$4368</definedName>
    <definedName name="ListIDCardIncrementsTrad">[35]ListboxPricing!$B$4274:$B$4349</definedName>
    <definedName name="ListLegalEntities">[74]Listbox!$B$684:$B$690</definedName>
    <definedName name="ListListIncludedNAExplain">[103]Listbox!$B$447:$B$452</definedName>
    <definedName name="ListMACPrice" localSheetId="2">#REF!</definedName>
    <definedName name="ListMACPrice">#REF!</definedName>
    <definedName name="ListMBREnrollCostperPkt">[35]ListboxPricing!$B$4450:$B$4461</definedName>
    <definedName name="ListMetNotMet">[74]Listbox!$B$114:$B$115</definedName>
    <definedName name="ListMetNotMet1">[79]Listbox!$B$114:$B$115</definedName>
    <definedName name="ListMinSizeDMProg">[104]Listbox!$B$575:$B$580</definedName>
    <definedName name="ListModelType">[101]ListBox!$B$415:$B$416</definedName>
    <definedName name="ListMoody" localSheetId="2">#REF!</definedName>
    <definedName name="ListMoody">#REF!</definedName>
    <definedName name="ListNameInsureEntity">[74]Listbox!$B$91:$B$92</definedName>
    <definedName name="ListNameInsureEntity1">[79]Listbox!$B$91:$B$92</definedName>
    <definedName name="ListNCQA">[74]Listbox!$B$406:$B$427</definedName>
    <definedName name="ListNCQADMAcc" localSheetId="2">#REF!</definedName>
    <definedName name="ListNCQADMAcc">#REF!</definedName>
    <definedName name="ListNCQADMProgAccred">[104]Listbox!$B$542:$B$548</definedName>
    <definedName name="ListNCQADMProgCert">[104]Listbox!$B$550:$B$556</definedName>
    <definedName name="ListNCQAWellness">'[105]Chronic Cond Mngmt Program'!$FX$4:$FX$7</definedName>
    <definedName name="ListNNANoExplain1">[79]Listbox!$B$526:$B$529</definedName>
    <definedName name="ListOffWksheet">[74]Listbox!$B$678:$B$679</definedName>
    <definedName name="listown1">[93]Listbox!$B$467:$B$469</definedName>
    <definedName name="ListOwnControl">[101]ListBox!$B$481:$B$482</definedName>
    <definedName name="ListPacketGuarantee">[35]ListboxPricing!$B$4466:$B$4467</definedName>
    <definedName name="ListPacketIncrements">[35]ListboxPricing!$B$4371:$B$4446</definedName>
    <definedName name="ListPercentPassThroughRebates">[95]ListboxRebates!#REF!</definedName>
    <definedName name="ListPercentPassTRebateGuaranteed">[95]ListboxRebates!#REF!</definedName>
    <definedName name="ListPercentTraditionalRebates">[35]ListboxRebates!$C$3:$C$24</definedName>
    <definedName name="ListPlanType">[74]Listbox!$B$218:$B$227</definedName>
    <definedName name="ListPnltyFeeList">[94]Listbox!$B$202:$B$203</definedName>
    <definedName name="ListProposedRating">[74]Listbox!$B$121:$B$126</definedName>
    <definedName name="ListProvided" localSheetId="2">#REF!</definedName>
    <definedName name="ListProvided">#REF!</definedName>
    <definedName name="ListProvideNA">[74]Listbox!$B$684:$B$684</definedName>
    <definedName name="ListRated">[74]Listbox!$B$247:$B$249</definedName>
    <definedName name="ListRated1">[79]Listbox!$B$247:$B$249</definedName>
    <definedName name="ListRatedNot" localSheetId="2">#REF!</definedName>
    <definedName name="ListRatedNot">#REF!</definedName>
    <definedName name="listReplaceSupp">[94]Listbox!$B$8:$B$9</definedName>
    <definedName name="Listrngpub">[74]Listbox!$B$681:$B$682</definedName>
    <definedName name="ListSentCensusOn">[94]Listbox!$B$3:$B$6</definedName>
    <definedName name="ListStandReportFileType">[98]Listbox!$B$687:$B$690</definedName>
    <definedName name="ListStates">[106]ListBox!$B$266:$B$318</definedName>
    <definedName name="ListStPoors" localSheetId="2">#REF!</definedName>
    <definedName name="ListStPoors">#REF!</definedName>
    <definedName name="ListStPoorsMod" localSheetId="2">#REF!</definedName>
    <definedName name="ListStPoorsMod">#REF!</definedName>
    <definedName name="Listtaxstatus">[74]Listbox!$B$104:$B$105</definedName>
    <definedName name="ListTimes">[107]Listbox!$B$86:$B$138</definedName>
    <definedName name="ListTitle" localSheetId="1">#REF!</definedName>
    <definedName name="ListTitle" localSheetId="2">#REF!</definedName>
    <definedName name="ListTitle">#REF!</definedName>
    <definedName name="ListUpFrontDeposit">[35]ListboxPricing!$B$4554:$B$4780</definedName>
    <definedName name="ListUpFrontDepositGuar">[35]ListboxPricing!$B$4784:$B$4785</definedName>
    <definedName name="ListURACDMAccred">[104]Listbox!$B$564:$B$573</definedName>
    <definedName name="ListWeiss">[108]ListBox!$A$211+[108]ListBox!$B$211:$B$228</definedName>
    <definedName name="ListWilling" localSheetId="2">#REF!</definedName>
    <definedName name="ListWilling">#REF!</definedName>
    <definedName name="ListYesExempt">[74]Listbox!$B$692:$B$693</definedName>
    <definedName name="ListYesExplain">[74]Listbox!$B$14:$B$16</definedName>
    <definedName name="ListYesNo">[74]Listbox!$B$18:$B$19</definedName>
    <definedName name="ListYesNoExplain">[101]ListBox!$B$21:$B$22</definedName>
    <definedName name="ListYesNoNA">[74]Listbox!$B$21:$B$23</definedName>
    <definedName name="ListYesNoNA1">[79]Listbox!$B$21:$B$23</definedName>
    <definedName name="ListYesNoNotRequested">[74]Listbox!$B$25:$B$27</definedName>
    <definedName name="ListYesNoOnly">[109]Listbox!$B$3:$B$4</definedName>
    <definedName name="ListYesNoSeeExplain">[74]Listbox!$B$11:$B$12</definedName>
    <definedName name="ListYesNoSeeExplain1">[79]Listbox!$B$11:$B$12</definedName>
    <definedName name="ListYNNAExplain">[104]Listbox!$B$375:$B$380</definedName>
    <definedName name="ListYNNANoExplain">[74]Listbox!$B$526:$B$529</definedName>
    <definedName name="ListYNNANoExplain1">[79]Listbox!$B$526:$B$529</definedName>
    <definedName name="ListYNNoExplain">[74]Listbox!$B$382:$B$384</definedName>
    <definedName name="lkiop" localSheetId="1" hidden="1">{#N/A,#N/A,FALSE,"monthly";#N/A,#N/A,FALSE,"aeroglide 98"}</definedName>
    <definedName name="lkiop" localSheetId="2" hidden="1">{#N/A,#N/A,FALSE,"monthly";#N/A,#N/A,FALSE,"aeroglide 98"}</definedName>
    <definedName name="lkiop" localSheetId="3" hidden="1">{#N/A,#N/A,FALSE,"monthly";#N/A,#N/A,FALSE,"aeroglide 98"}</definedName>
    <definedName name="lkiop" hidden="1">{#N/A,#N/A,FALSE,"monthly";#N/A,#N/A,FALSE,"aeroglide 98"}</definedName>
    <definedName name="lkiujhytg" localSheetId="1" hidden="1">{#N/A,#N/A,FALSE,"monthly";#N/A,#N/A,FALSE,"med spec 97-98"}</definedName>
    <definedName name="lkiujhytg" localSheetId="2" hidden="1">{#N/A,#N/A,FALSE,"monthly";#N/A,#N/A,FALSE,"med spec 97-98"}</definedName>
    <definedName name="lkiujhytg" localSheetId="3" hidden="1">{#N/A,#N/A,FALSE,"monthly";#N/A,#N/A,FALSE,"med spec 97-98"}</definedName>
    <definedName name="lkiujhytg" hidden="1">{#N/A,#N/A,FALSE,"monthly";#N/A,#N/A,FALSE,"med spec 97-98"}</definedName>
    <definedName name="lkjfxzs" localSheetId="1" hidden="1">{#N/A,#N/A,FALSE,"98-99 Recap";#N/A,#N/A,FALSE,"Exec Summary"}</definedName>
    <definedName name="lkjfxzs" localSheetId="2" hidden="1">{#N/A,#N/A,FALSE,"98-99 Recap";#N/A,#N/A,FALSE,"Exec Summary"}</definedName>
    <definedName name="lkjfxzs" localSheetId="3" hidden="1">{#N/A,#N/A,FALSE,"98-99 Recap";#N/A,#N/A,FALSE,"Exec Summary"}</definedName>
    <definedName name="lkjfxzs" hidden="1">{#N/A,#N/A,FALSE,"98-99 Recap";#N/A,#N/A,FALSE,"Exec Summary"}</definedName>
    <definedName name="lkjkl" localSheetId="1" hidden="1">{#N/A,#N/A,FALSE,"monthly";#N/A,#N/A,FALSE,"aeroglide 98"}</definedName>
    <definedName name="lkjkl" localSheetId="2" hidden="1">{#N/A,#N/A,FALSE,"monthly";#N/A,#N/A,FALSE,"aeroglide 98"}</definedName>
    <definedName name="lkjkl" localSheetId="3" hidden="1">{#N/A,#N/A,FALSE,"monthly";#N/A,#N/A,FALSE,"aeroglide 98"}</definedName>
    <definedName name="lkjkl" hidden="1">{#N/A,#N/A,FALSE,"monthly";#N/A,#N/A,FALSE,"aeroglide 98"}</definedName>
    <definedName name="look_report_name" localSheetId="1" hidden="1">'[89]ePSM Header Data Page'!#REF!</definedName>
    <definedName name="look_report_name" localSheetId="2" hidden="1">'[89]ePSM Header Data Page'!#REF!</definedName>
    <definedName name="look_report_name" localSheetId="3" hidden="1">'[89]ePSM Header Data Page'!#REF!</definedName>
    <definedName name="look_report_name" hidden="1">'[90]ePSM Header Data Page'!#REF!</definedName>
    <definedName name="lookup_report_name" localSheetId="5" hidden="1">'[40]ePSM Header Data Page'!#REF!</definedName>
    <definedName name="lookup_report_name" localSheetId="1" hidden="1">'[29]ePSM Header Data Page'!#REF!</definedName>
    <definedName name="lookup_report_name" localSheetId="2" hidden="1">'[30]ePSM Header Data Page'!#REF!</definedName>
    <definedName name="lookup_report_name" localSheetId="3" hidden="1">'[30]ePSM Header Data Page'!#REF!</definedName>
    <definedName name="lookup_report_name" hidden="1">'[40]ePSM Header Data Page'!#REF!</definedName>
    <definedName name="Low_Threshold" localSheetId="5" hidden="1">'[40]Med Cat - Curr page'!#REF!</definedName>
    <definedName name="Low_Threshold" localSheetId="1" hidden="1">'[29]Med Cat - Curr page'!#REF!</definedName>
    <definedName name="Low_Threshold" localSheetId="2" hidden="1">#REF!</definedName>
    <definedName name="Low_Threshold" localSheetId="3" hidden="1">#REF!</definedName>
    <definedName name="Low_Threshold" hidden="1">'[40]Med Cat - Curr page'!#REF!</definedName>
    <definedName name="lsd_annualawp">'[62]AGM and Prevalence Assumptions'!#REF!</definedName>
    <definedName name="lsd_pcttreat">'[62]AGM and Prevalence Assumptions'!#REF!</definedName>
    <definedName name="LSD_PerM">'[62]AGM and Prevalence Assumptions'!#REF!</definedName>
    <definedName name="lstLinkedRpts">[28]Client!$Q$60</definedName>
    <definedName name="LTD" localSheetId="1">#REF!</definedName>
    <definedName name="LTD" localSheetId="2">#REF!</definedName>
    <definedName name="LTD">#REF!</definedName>
    <definedName name="LTD_Censu" localSheetId="1">#REF!</definedName>
    <definedName name="LTD_Censu" localSheetId="2">#REF!</definedName>
    <definedName name="LTD_Censu">#REF!</definedName>
    <definedName name="LtdCL" localSheetId="1">#REF!</definedName>
    <definedName name="LtdCL" localSheetId="2">#REF!</definedName>
    <definedName name="LtdCL">#REF!</definedName>
    <definedName name="LtdClN" localSheetId="1">#REF!</definedName>
    <definedName name="LtdClN">#REF!</definedName>
    <definedName name="LtdClN1" localSheetId="1">#REF!</definedName>
    <definedName name="LtdClN1">#REF!</definedName>
    <definedName name="LtdClN2" localSheetId="1">#REF!</definedName>
    <definedName name="LtdClN2">#REF!</definedName>
    <definedName name="LtdClTotal" localSheetId="1">#REF!</definedName>
    <definedName name="LtdClTotal">#REF!</definedName>
    <definedName name="LtdIBURFactor" localSheetId="1">#REF!</definedName>
    <definedName name="LtdIBURFactor">#REF!</definedName>
    <definedName name="LtdIbursN" localSheetId="1">#REF!</definedName>
    <definedName name="LtdIbursN">#REF!</definedName>
    <definedName name="LtdIbursN1" localSheetId="1">#REF!</definedName>
    <definedName name="LtdIbursN1">#REF!</definedName>
    <definedName name="LtdIbursN2" localSheetId="1">#REF!</definedName>
    <definedName name="LtdIbursN2">#REF!</definedName>
    <definedName name="LtdIbursN4" localSheetId="1">#REF!</definedName>
    <definedName name="LtdIbursN4">#REF!</definedName>
    <definedName name="LtdIncClN" localSheetId="1">#REF!</definedName>
    <definedName name="LtdIncClN">#REF!</definedName>
    <definedName name="LtdIncClN1" localSheetId="1">#REF!</definedName>
    <definedName name="LtdIncClN1">#REF!</definedName>
    <definedName name="LtdIncClN2" localSheetId="1">#REF!</definedName>
    <definedName name="LtdIncClN2">#REF!</definedName>
    <definedName name="LtdIncurred" localSheetId="1">#REF!</definedName>
    <definedName name="LtdIncurred">#REF!</definedName>
    <definedName name="LtdPx" localSheetId="1">#REF!</definedName>
    <definedName name="LtdPx">#REF!</definedName>
    <definedName name="LtdPxN" localSheetId="1">#REF!</definedName>
    <definedName name="LtdPxN">#REF!</definedName>
    <definedName name="LtdPxN1" localSheetId="1">#REF!</definedName>
    <definedName name="LtdPxN1">#REF!</definedName>
    <definedName name="LtdPxN2" localSheetId="1">#REF!</definedName>
    <definedName name="LtdPxN2">#REF!</definedName>
    <definedName name="LtdPxTotal" localSheetId="1">#REF!</definedName>
    <definedName name="LtdPxTotal">#REF!</definedName>
    <definedName name="LtdReserveChangeN" localSheetId="1">#REF!</definedName>
    <definedName name="LtdReserveChangeN">#REF!</definedName>
    <definedName name="LtdReserveChangeN1" localSheetId="1">#REF!</definedName>
    <definedName name="LtdReserveChangeN1">#REF!</definedName>
    <definedName name="LtdReserveChangeN2" localSheetId="1">#REF!</definedName>
    <definedName name="LtdReserveChangeN2">#REF!</definedName>
    <definedName name="LtdReservesN" localSheetId="1">#REF!</definedName>
    <definedName name="LtdReservesN">#REF!</definedName>
    <definedName name="LtdReservesN1" localSheetId="1">#REF!</definedName>
    <definedName name="LtdReservesN1">#REF!</definedName>
    <definedName name="LtdReservesN2" localSheetId="1">#REF!</definedName>
    <definedName name="LtdReservesN2">#REF!</definedName>
    <definedName name="LtdReservesN4" localSheetId="1">#REF!</definedName>
    <definedName name="LtdReservesN4">#REF!</definedName>
    <definedName name="LtdResN" localSheetId="1">#REF!</definedName>
    <definedName name="LtdResN">#REF!</definedName>
    <definedName name="LtdResN1" localSheetId="1">#REF!</definedName>
    <definedName name="LtdResN1">#REF!</definedName>
    <definedName name="LtdResN2" localSheetId="1">#REF!</definedName>
    <definedName name="LtdResN2">#REF!</definedName>
    <definedName name="LtdResvChgN" localSheetId="1">#REF!</definedName>
    <definedName name="LtdResvChgN">#REF!</definedName>
    <definedName name="LtdResvChgN1" localSheetId="1">#REF!</definedName>
    <definedName name="LtdResvChgN1">#REF!</definedName>
    <definedName name="LtdResvChgN2" localSheetId="1">#REF!</definedName>
    <definedName name="LtdResvChgN2">#REF!</definedName>
    <definedName name="LtdTotalClN" localSheetId="1">#REF!</definedName>
    <definedName name="LtdTotalClN">#REF!</definedName>
    <definedName name="LtdTotalClN1" localSheetId="1">#REF!</definedName>
    <definedName name="LtdTotalClN1">#REF!</definedName>
    <definedName name="LtdTotalClN2" localSheetId="1">#REF!</definedName>
    <definedName name="LtdTotalClN2">#REF!</definedName>
    <definedName name="LtdTotalPxN" localSheetId="1">#REF!</definedName>
    <definedName name="LtdTotalPxN">#REF!</definedName>
    <definedName name="LtdTotalPxN1" localSheetId="1">#REF!</definedName>
    <definedName name="LtdTotalPxN1">#REF!</definedName>
    <definedName name="LtdTotalPxN2" localSheetId="1">#REF!</definedName>
    <definedName name="LtdTotalPxN2">#REF!</definedName>
    <definedName name="LtdTotalResvChg" localSheetId="1">#REF!</definedName>
    <definedName name="LtdTotalResvChg">#REF!</definedName>
    <definedName name="LTDYearBeg" localSheetId="1">#REF!</definedName>
    <definedName name="LTDYearBeg">#REF!</definedName>
    <definedName name="LtdYearEnd" localSheetId="1">#REF!</definedName>
    <definedName name="LtdYearEnd">#REF!</definedName>
    <definedName name="LTM" localSheetId="1">#REF!</definedName>
    <definedName name="LTM">#REF!</definedName>
    <definedName name="Luann_s_04_Rates" localSheetId="1">#REF!</definedName>
    <definedName name="Luann_s_04_Rates">#REF!</definedName>
    <definedName name="m" localSheetId="1" hidden="1">{#N/A,#N/A,FALSE,"Approval Form"}</definedName>
    <definedName name="m" localSheetId="2" hidden="1">{#N/A,#N/A,FALSE,"Approval Form"}</definedName>
    <definedName name="m" localSheetId="3" hidden="1">{#N/A,#N/A,FALSE,"Approval Form"}</definedName>
    <definedName name="m" hidden="1">{#N/A,#N/A,FALSE,"Approval Form"}</definedName>
    <definedName name="M_PRNDLG" localSheetId="1">#REF!</definedName>
    <definedName name="M_PRNDLG">#REF!</definedName>
    <definedName name="m_rx">[88]Data!$D$3:$D$72</definedName>
    <definedName name="M_SHEETS" localSheetId="1">#REF!</definedName>
    <definedName name="M_SHEETS" localSheetId="2">#REF!</definedName>
    <definedName name="M_SHEETS">#REF!</definedName>
    <definedName name="MACNonMACGua" localSheetId="2">#REF!</definedName>
    <definedName name="MACNonMACGua">#REF!</definedName>
    <definedName name="MACNonMACRate" localSheetId="2">#REF!</definedName>
    <definedName name="MACNonMACRate">#REF!</definedName>
    <definedName name="Macro2" localSheetId="1">'Instructions and Bid Forms'!Macro2</definedName>
    <definedName name="Macro2" localSheetId="2">[92]!Macro2</definedName>
    <definedName name="Macro2" localSheetId="3">[92]!Macro2</definedName>
    <definedName name="Macro2">[0]!Macro2</definedName>
    <definedName name="Macro8" localSheetId="1">'Instructions and Bid Forms'!Macro8</definedName>
    <definedName name="Macro8" localSheetId="2">[92]!Macro8</definedName>
    <definedName name="Macro8" localSheetId="3">[92]!Macro8</definedName>
    <definedName name="Macro8">[0]!Macro8</definedName>
    <definedName name="MacroFlag" localSheetId="1">#REF!</definedName>
    <definedName name="MacroFlag" localSheetId="2">#REF!</definedName>
    <definedName name="MacroFlag">#REF!</definedName>
    <definedName name="ManagedChoice" localSheetId="1">#REF!</definedName>
    <definedName name="ManagedChoice" localSheetId="2">#REF!</definedName>
    <definedName name="ManagedChoice">#REF!</definedName>
    <definedName name="mandatedstates" localSheetId="1">'[24]Dropdown Formula '!#REF!</definedName>
    <definedName name="mandatedstates" localSheetId="2">'[23]Dropdown Formula '!#REF!</definedName>
    <definedName name="mandatedstates" localSheetId="3">'[23]Dropdown Formula '!#REF!</definedName>
    <definedName name="mandatedstates">'[24]Dropdown Formula '!#REF!</definedName>
    <definedName name="ManualRate" localSheetId="1">#REF!</definedName>
    <definedName name="ManualRate" localSheetId="2">#REF!</definedName>
    <definedName name="ManualRate">#REF!</definedName>
    <definedName name="Manuals" localSheetId="2">OFFSET([110]Manuals!$A$6,0,1,ROWS([110]Manuals!$A$6:$A$70),COUNTA([110]Manuals!$A$6:$IV$6))</definedName>
    <definedName name="Manuals" localSheetId="3">OFFSET([110]Manuals!$A$6,0,1,ROWS([110]Manuals!$A$6:$A$70),COUNTA([110]Manuals!$A$6:$IV$6))</definedName>
    <definedName name="Manuals">OFFSET([111]Manuals!$A$6,0,1,ROWS([111]Manuals!$A$6:$A$70),COUNTA([111]Manuals!$A$6:$IV$6))</definedName>
    <definedName name="Mapping_All">[112]Mapping!$B$2:$K$35,[112]Mapping!$B$38:$B$39,[112]Mapping!$B$43:$B$52,[112]Mapping!$B$41</definedName>
    <definedName name="marcelle." localSheetId="1" hidden="1">{#N/A,#N/A,FALSE,"P&amp;L Rollup"}</definedName>
    <definedName name="marcelle." localSheetId="2" hidden="1">{#N/A,#N/A,FALSE,"P&amp;L Rollup"}</definedName>
    <definedName name="marcelle." localSheetId="3" hidden="1">{#N/A,#N/A,FALSE,"P&amp;L Rollup"}</definedName>
    <definedName name="marcelle." hidden="1">{#N/A,#N/A,FALSE,"P&amp;L Rollup"}</definedName>
    <definedName name="Mark_rep">'[25]DATA FIELDS'!$E$9</definedName>
    <definedName name="Match" localSheetId="1">#REF!</definedName>
    <definedName name="Match" localSheetId="2">#REF!</definedName>
    <definedName name="Match">#REF!</definedName>
    <definedName name="Match__1_In__0_Out" localSheetId="1">#REF!</definedName>
    <definedName name="Match__1_In__0_Out" localSheetId="2">#REF!</definedName>
    <definedName name="Match__1_In__0_Out">#REF!</definedName>
    <definedName name="Match__Level" localSheetId="1">#REF!</definedName>
    <definedName name="Match__Level" localSheetId="2">#REF!</definedName>
    <definedName name="Match__Level">#REF!</definedName>
    <definedName name="Match_Description" localSheetId="1">#REF!</definedName>
    <definedName name="Match_Description">#REF!</definedName>
    <definedName name="Match_Description2" localSheetId="1">#REF!</definedName>
    <definedName name="Match_Description2">#REF!</definedName>
    <definedName name="Match_Description3" localSheetId="1">#REF!</definedName>
    <definedName name="Match_Description3">#REF!</definedName>
    <definedName name="Match_Description4" localSheetId="1">#REF!</definedName>
    <definedName name="Match_Description4">#REF!</definedName>
    <definedName name="Match_Description5" localSheetId="1">#REF!</definedName>
    <definedName name="Match_Description5">#REF!</definedName>
    <definedName name="Match_Level" localSheetId="1">#REF!</definedName>
    <definedName name="Match_Level">#REF!</definedName>
    <definedName name="Match_Level2" localSheetId="1">#REF!</definedName>
    <definedName name="Match_Level2">#REF!</definedName>
    <definedName name="Match_Level3" localSheetId="1">#REF!</definedName>
    <definedName name="Match_Level3">#REF!</definedName>
    <definedName name="Match_Level4" localSheetId="1">#REF!</definedName>
    <definedName name="Match_Level4">#REF!</definedName>
    <definedName name="Match_Level5" localSheetId="1">#REF!</definedName>
    <definedName name="Match_Level5">#REF!</definedName>
    <definedName name="Match_to_a_network_targeted_to_transition" localSheetId="1">#REF!</definedName>
    <definedName name="Match_to_a_network_targeted_to_transition">#REF!</definedName>
    <definedName name="Match_to_a_network_targeted_to_transition2" localSheetId="1">#REF!</definedName>
    <definedName name="Match_to_a_network_targeted_to_transition2">#REF!</definedName>
    <definedName name="Match_to_a_network_targeted_to_transition3" localSheetId="1">#REF!</definedName>
    <definedName name="Match_to_a_network_targeted_to_transition3">#REF!</definedName>
    <definedName name="Match_to_a_network_targeted_to_transition4" localSheetId="1">#REF!</definedName>
    <definedName name="Match_to_a_network_targeted_to_transition4">#REF!</definedName>
    <definedName name="Match_to_a_network_targeted_to_transition5" localSheetId="1">#REF!</definedName>
    <definedName name="Match_to_a_network_targeted_to_transition5">#REF!</definedName>
    <definedName name="Match_to_Fill_In_Products__1_In__0_Out" localSheetId="1">#REF!</definedName>
    <definedName name="Match_to_Fill_In_Products__1_In__0_Out">#REF!</definedName>
    <definedName name="Match_to_Quoted_Product_Choice_POS_II__1_In__0_Out" localSheetId="1">#REF!</definedName>
    <definedName name="Match_to_Quoted_Product_Choice_POS_II__1_In__0_Out">#REF!</definedName>
    <definedName name="Match_to_Quoted_Product_FI_QPOS__1_In__0_Out">[84]Detail!#REF!</definedName>
    <definedName name="Match_Type" localSheetId="1">#REF!</definedName>
    <definedName name="Match_Type" localSheetId="2">#REF!</definedName>
    <definedName name="Match_Type">#REF!</definedName>
    <definedName name="Matched_Netid" localSheetId="1">#REF!</definedName>
    <definedName name="Matched_Netid" localSheetId="2">#REF!</definedName>
    <definedName name="Matched_Netid">#REF!</definedName>
    <definedName name="Matched_Netid2" localSheetId="1">#REF!</definedName>
    <definedName name="Matched_Netid2" localSheetId="2">#REF!</definedName>
    <definedName name="Matched_Netid2">#REF!</definedName>
    <definedName name="Matched_Netid3" localSheetId="1">#REF!</definedName>
    <definedName name="Matched_Netid3">#REF!</definedName>
    <definedName name="Matched_Netid4" localSheetId="1">#REF!</definedName>
    <definedName name="Matched_Netid4">#REF!</definedName>
    <definedName name="Matched_Netid5" localSheetId="1">#REF!</definedName>
    <definedName name="Matched_Netid5">#REF!</definedName>
    <definedName name="Matched_Network_Name" localSheetId="1">#REF!</definedName>
    <definedName name="Matched_Network_Name">#REF!</definedName>
    <definedName name="Matched_Network_Name2" localSheetId="1">#REF!</definedName>
    <definedName name="Matched_Network_Name2">#REF!</definedName>
    <definedName name="Matched_Network_Name3" localSheetId="1">#REF!</definedName>
    <definedName name="Matched_Network_Name3">#REF!</definedName>
    <definedName name="Matched_Network_Name4" localSheetId="1">#REF!</definedName>
    <definedName name="Matched_Network_Name4">#REF!</definedName>
    <definedName name="Matched_Network_Name5" localSheetId="1">#REF!</definedName>
    <definedName name="Matched_Network_Name5">#REF!</definedName>
    <definedName name="MAX_CLAIMANTS_AMT" localSheetId="1">#REF!</definedName>
    <definedName name="MAX_CLAIMANTS_AMT">#REF!</definedName>
    <definedName name="MBR_PREC">#REF!</definedName>
    <definedName name="MBREnrollCostperPkt">#REF!</definedName>
    <definedName name="mcensus" localSheetId="1">#REF!</definedName>
    <definedName name="mcensus">#REF!</definedName>
    <definedName name="MDC_Analysis_Medical_Range" localSheetId="2" hidden="1">#REF!</definedName>
    <definedName name="MDC_Analysis_Medical_Range" localSheetId="3" hidden="1">#REF!</definedName>
    <definedName name="MDC_Analysis_Medical_Range" hidden="1">'[32]MDC Analysis Medical page'!$A$1:$S$38</definedName>
    <definedName name="MDC_CD_00" localSheetId="1" hidden="1">'[29]ePSM Medical Data Page'!$BD$3</definedName>
    <definedName name="MDC_CD_00" localSheetId="2" hidden="1">'[30]ePSM Medical Data Page'!$BD$3</definedName>
    <definedName name="MDC_CD_00" localSheetId="3" hidden="1">'[30]ePSM Medical Data Page'!$BD$3</definedName>
    <definedName name="MDC_CD_00" hidden="1">'[40]ePSM Medical Data Page'!$BD$3</definedName>
    <definedName name="MDC_CD_01" localSheetId="1" hidden="1">'[29]ePSM Medical Data Page'!$BD$4</definedName>
    <definedName name="MDC_CD_01" localSheetId="2" hidden="1">'[30]ePSM Medical Data Page'!$BD$4</definedName>
    <definedName name="MDC_CD_01" localSheetId="3" hidden="1">'[30]ePSM Medical Data Page'!$BD$4</definedName>
    <definedName name="MDC_CD_01" hidden="1">'[40]ePSM Medical Data Page'!$BD$4</definedName>
    <definedName name="MDC_CD_02" localSheetId="1" hidden="1">'[29]ePSM Medical Data Page'!$BD$5</definedName>
    <definedName name="MDC_CD_02" localSheetId="2" hidden="1">'[30]ePSM Medical Data Page'!$BD$5</definedName>
    <definedName name="MDC_CD_02" localSheetId="3" hidden="1">'[30]ePSM Medical Data Page'!$BD$5</definedName>
    <definedName name="MDC_CD_02" hidden="1">'[40]ePSM Medical Data Page'!$BD$5</definedName>
    <definedName name="MDC_CD_03" localSheetId="1" hidden="1">'[29]ePSM Medical Data Page'!$BD$6</definedName>
    <definedName name="MDC_CD_03" localSheetId="2" hidden="1">'[30]ePSM Medical Data Page'!$BD$6</definedName>
    <definedName name="MDC_CD_03" localSheetId="3" hidden="1">'[30]ePSM Medical Data Page'!$BD$6</definedName>
    <definedName name="MDC_CD_03" hidden="1">'[40]ePSM Medical Data Page'!$BD$6</definedName>
    <definedName name="MDC_CD_04" localSheetId="1" hidden="1">'[29]ePSM Medical Data Page'!$BD$7</definedName>
    <definedName name="MDC_CD_04" localSheetId="2" hidden="1">'[30]ePSM Medical Data Page'!$BD$7</definedName>
    <definedName name="MDC_CD_04" localSheetId="3" hidden="1">'[30]ePSM Medical Data Page'!$BD$7</definedName>
    <definedName name="MDC_CD_04" hidden="1">'[40]ePSM Medical Data Page'!$BD$7</definedName>
    <definedName name="MDC_CD_05" localSheetId="1" hidden="1">'[29]ePSM Medical Data Page'!$BD$8</definedName>
    <definedName name="MDC_CD_05" localSheetId="2" hidden="1">'[30]ePSM Medical Data Page'!$BD$8</definedName>
    <definedName name="MDC_CD_05" localSheetId="3" hidden="1">'[30]ePSM Medical Data Page'!$BD$8</definedName>
    <definedName name="MDC_CD_05" hidden="1">'[40]ePSM Medical Data Page'!$BD$8</definedName>
    <definedName name="MDC_CD_06" localSheetId="1" hidden="1">'[29]ePSM Medical Data Page'!$BD$9</definedName>
    <definedName name="MDC_CD_06" localSheetId="2" hidden="1">'[30]ePSM Medical Data Page'!$BD$9</definedName>
    <definedName name="MDC_CD_06" localSheetId="3" hidden="1">'[30]ePSM Medical Data Page'!$BD$9</definedName>
    <definedName name="MDC_CD_06" hidden="1">'[40]ePSM Medical Data Page'!$BD$9</definedName>
    <definedName name="MDC_CD_07" localSheetId="1" hidden="1">'[29]ePSM Medical Data Page'!$BD$10</definedName>
    <definedName name="MDC_CD_07" localSheetId="2" hidden="1">'[30]ePSM Medical Data Page'!$BD$10</definedName>
    <definedName name="MDC_CD_07" localSheetId="3" hidden="1">'[30]ePSM Medical Data Page'!$BD$10</definedName>
    <definedName name="MDC_CD_07" hidden="1">'[40]ePSM Medical Data Page'!$BD$10</definedName>
    <definedName name="MDC_CD_08" localSheetId="1" hidden="1">'[29]ePSM Medical Data Page'!$BD$11</definedName>
    <definedName name="MDC_CD_08" localSheetId="2" hidden="1">'[30]ePSM Medical Data Page'!$BD$11</definedName>
    <definedName name="MDC_CD_08" localSheetId="3" hidden="1">'[30]ePSM Medical Data Page'!$BD$11</definedName>
    <definedName name="MDC_CD_08" hidden="1">'[40]ePSM Medical Data Page'!$BD$11</definedName>
    <definedName name="MDC_CD_09" localSheetId="1" hidden="1">'[29]ePSM Medical Data Page'!$BD$12</definedName>
    <definedName name="MDC_CD_09" localSheetId="2" hidden="1">'[30]ePSM Medical Data Page'!$BD$12</definedName>
    <definedName name="MDC_CD_09" localSheetId="3" hidden="1">'[30]ePSM Medical Data Page'!$BD$12</definedName>
    <definedName name="MDC_CD_09" hidden="1">'[40]ePSM Medical Data Page'!$BD$12</definedName>
    <definedName name="MDC_CD_10" localSheetId="1" hidden="1">'[29]ePSM Medical Data Page'!$BD$13</definedName>
    <definedName name="MDC_CD_10" localSheetId="2" hidden="1">'[30]ePSM Medical Data Page'!$BD$13</definedName>
    <definedName name="MDC_CD_10" localSheetId="3" hidden="1">'[30]ePSM Medical Data Page'!$BD$13</definedName>
    <definedName name="MDC_CD_10" hidden="1">'[40]ePSM Medical Data Page'!$BD$13</definedName>
    <definedName name="MDC_CD_11" localSheetId="1" hidden="1">'[29]ePSM Medical Data Page'!$BD$14</definedName>
    <definedName name="MDC_CD_11" localSheetId="2" hidden="1">'[30]ePSM Medical Data Page'!$BD$14</definedName>
    <definedName name="MDC_CD_11" localSheetId="3" hidden="1">'[30]ePSM Medical Data Page'!$BD$14</definedName>
    <definedName name="MDC_CD_11" hidden="1">'[40]ePSM Medical Data Page'!$BD$14</definedName>
    <definedName name="MDC_CD_12" localSheetId="1" hidden="1">'[29]ePSM Medical Data Page'!$BD$15</definedName>
    <definedName name="MDC_CD_12" localSheetId="2" hidden="1">'[30]ePSM Medical Data Page'!$BD$15</definedName>
    <definedName name="MDC_CD_12" localSheetId="3" hidden="1">'[30]ePSM Medical Data Page'!$BD$15</definedName>
    <definedName name="MDC_CD_12" hidden="1">'[40]ePSM Medical Data Page'!$BD$15</definedName>
    <definedName name="MDC_CD_13" localSheetId="1" hidden="1">'[29]ePSM Medical Data Page'!$BD$16</definedName>
    <definedName name="MDC_CD_13" localSheetId="2" hidden="1">'[30]ePSM Medical Data Page'!$BD$16</definedName>
    <definedName name="MDC_CD_13" localSheetId="3" hidden="1">'[30]ePSM Medical Data Page'!$BD$16</definedName>
    <definedName name="MDC_CD_13" hidden="1">'[40]ePSM Medical Data Page'!$BD$16</definedName>
    <definedName name="MDC_CD_14" localSheetId="1" hidden="1">'[29]ePSM Medical Data Page'!$BD$17</definedName>
    <definedName name="MDC_CD_14" localSheetId="2" hidden="1">'[30]ePSM Medical Data Page'!$BD$17</definedName>
    <definedName name="MDC_CD_14" localSheetId="3" hidden="1">'[30]ePSM Medical Data Page'!$BD$17</definedName>
    <definedName name="MDC_CD_14" hidden="1">'[40]ePSM Medical Data Page'!$BD$17</definedName>
    <definedName name="MDC_CD_15" localSheetId="1" hidden="1">'[29]ePSM Medical Data Page'!$BD$18</definedName>
    <definedName name="MDC_CD_15" localSheetId="2" hidden="1">'[30]ePSM Medical Data Page'!$BD$18</definedName>
    <definedName name="MDC_CD_15" localSheetId="3" hidden="1">'[30]ePSM Medical Data Page'!$BD$18</definedName>
    <definedName name="MDC_CD_15" hidden="1">'[40]ePSM Medical Data Page'!$BD$18</definedName>
    <definedName name="MDC_CD_16" localSheetId="1" hidden="1">'[29]ePSM Medical Data Page'!$BD$19</definedName>
    <definedName name="MDC_CD_16" localSheetId="2" hidden="1">'[30]ePSM Medical Data Page'!$BD$19</definedName>
    <definedName name="MDC_CD_16" localSheetId="3" hidden="1">'[30]ePSM Medical Data Page'!$BD$19</definedName>
    <definedName name="MDC_CD_16" hidden="1">'[40]ePSM Medical Data Page'!$BD$19</definedName>
    <definedName name="MDC_CD_17" localSheetId="1" hidden="1">'[29]ePSM Medical Data Page'!$BD$20</definedName>
    <definedName name="MDC_CD_17" localSheetId="2" hidden="1">'[30]ePSM Medical Data Page'!$BD$20</definedName>
    <definedName name="MDC_CD_17" localSheetId="3" hidden="1">'[30]ePSM Medical Data Page'!$BD$20</definedName>
    <definedName name="MDC_CD_17" hidden="1">'[40]ePSM Medical Data Page'!$BD$20</definedName>
    <definedName name="MDC_CD_18" localSheetId="1" hidden="1">'[29]ePSM Medical Data Page'!$BD$21</definedName>
    <definedName name="MDC_CD_18" localSheetId="2" hidden="1">'[30]ePSM Medical Data Page'!$BD$21</definedName>
    <definedName name="MDC_CD_18" localSheetId="3" hidden="1">'[30]ePSM Medical Data Page'!$BD$21</definedName>
    <definedName name="MDC_CD_18" hidden="1">'[40]ePSM Medical Data Page'!$BD$21</definedName>
    <definedName name="MDC_CD_19" localSheetId="1" hidden="1">'[29]ePSM Medical Data Page'!$BD$22</definedName>
    <definedName name="MDC_CD_19" localSheetId="2" hidden="1">'[30]ePSM Medical Data Page'!$BD$22</definedName>
    <definedName name="MDC_CD_19" localSheetId="3" hidden="1">'[30]ePSM Medical Data Page'!$BD$22</definedName>
    <definedName name="MDC_CD_19" hidden="1">'[40]ePSM Medical Data Page'!$BD$22</definedName>
    <definedName name="MDC_CD_20" localSheetId="1" hidden="1">'[29]ePSM Medical Data Page'!$BD$23</definedName>
    <definedName name="MDC_CD_20" localSheetId="2" hidden="1">'[30]ePSM Medical Data Page'!$BD$23</definedName>
    <definedName name="MDC_CD_20" localSheetId="3" hidden="1">'[30]ePSM Medical Data Page'!$BD$23</definedName>
    <definedName name="MDC_CD_20" hidden="1">'[40]ePSM Medical Data Page'!$BD$23</definedName>
    <definedName name="MDC_CD_21" localSheetId="1" hidden="1">'[29]ePSM Medical Data Page'!$BD$24</definedName>
    <definedName name="MDC_CD_21" localSheetId="2" hidden="1">'[30]ePSM Medical Data Page'!$BD$24</definedName>
    <definedName name="MDC_CD_21" localSheetId="3" hidden="1">'[30]ePSM Medical Data Page'!$BD$24</definedName>
    <definedName name="MDC_CD_21" hidden="1">'[40]ePSM Medical Data Page'!$BD$24</definedName>
    <definedName name="MDC_CD_22" localSheetId="1" hidden="1">'[29]ePSM Medical Data Page'!$BD$25</definedName>
    <definedName name="MDC_CD_22" localSheetId="2" hidden="1">'[30]ePSM Medical Data Page'!$BD$25</definedName>
    <definedName name="MDC_CD_22" localSheetId="3" hidden="1">'[30]ePSM Medical Data Page'!$BD$25</definedName>
    <definedName name="MDC_CD_22" hidden="1">'[40]ePSM Medical Data Page'!$BD$25</definedName>
    <definedName name="MDC_CD_23" localSheetId="1" hidden="1">'[29]ePSM Medical Data Page'!$BD$26</definedName>
    <definedName name="MDC_CD_23" localSheetId="2" hidden="1">'[30]ePSM Medical Data Page'!$BD$26</definedName>
    <definedName name="MDC_CD_23" localSheetId="3" hidden="1">'[30]ePSM Medical Data Page'!$BD$26</definedName>
    <definedName name="MDC_CD_23" hidden="1">'[40]ePSM Medical Data Page'!$BD$26</definedName>
    <definedName name="MDC_MDC_Label" localSheetId="2" hidden="1">#REF!</definedName>
    <definedName name="MDC_MDC_Label" localSheetId="3" hidden="1">#REF!</definedName>
    <definedName name="MDC_MDC_Label" hidden="1">'[32]MDC Analysis Medical page'!$A$9</definedName>
    <definedName name="MDC_MDC_Label_Paste" localSheetId="2" hidden="1">#REF!</definedName>
    <definedName name="MDC_MDC_Label_Paste" localSheetId="3" hidden="1">#REF!</definedName>
    <definedName name="MDC_MDC_Label_Paste" hidden="1">'[32]MDC Analysis Medical page'!$A$8</definedName>
    <definedName name="mdc_na_bob_column1" localSheetId="2" hidden="1">#REF!</definedName>
    <definedName name="mdc_na_bob_column1" localSheetId="3" hidden="1">#REF!</definedName>
    <definedName name="mdc_na_bob_column1" hidden="1">'[32]MDC Analysis Medical page'!$K$10:$K$34</definedName>
    <definedName name="mdc_na_bob_column2" localSheetId="2" hidden="1">#REF!</definedName>
    <definedName name="mdc_na_bob_column2" localSheetId="3" hidden="1">#REF!</definedName>
    <definedName name="mdc_na_bob_column2" hidden="1">'[32]MDC Analysis Medical page'!$O$10:$O$34</definedName>
    <definedName name="mdc_na_bob_column3" localSheetId="2" hidden="1">#REF!</definedName>
    <definedName name="mdc_na_bob_column3" localSheetId="3" hidden="1">#REF!</definedName>
    <definedName name="mdc_na_bob_column3" hidden="1">'[32]MDC Analysis Medical page'!$S$10:$S$34</definedName>
    <definedName name="MDC_Range_C7_G8" localSheetId="2" hidden="1">#REF!</definedName>
    <definedName name="MDC_Range_C7_G8" localSheetId="3" hidden="1">#REF!</definedName>
    <definedName name="MDC_Range_C7_G8" hidden="1">'[32]MDC Analysis Medical page'!$C$7:$G$8</definedName>
    <definedName name="MDC_Range_I7" localSheetId="2" hidden="1">#REF!</definedName>
    <definedName name="MDC_Range_I7" localSheetId="3" hidden="1">#REF!</definedName>
    <definedName name="MDC_Range_I7" hidden="1">'[32]MDC Analysis Medical page'!$I$7</definedName>
    <definedName name="MDC_Range_I7_S8" localSheetId="2" hidden="1">#REF!</definedName>
    <definedName name="MDC_Range_I7_S8" localSheetId="3" hidden="1">#REF!</definedName>
    <definedName name="MDC_Range_I7_S8" hidden="1">'[32]MDC Analysis Medical page'!$I$7:$S$8</definedName>
    <definedName name="MDC_Range_I8" localSheetId="2" hidden="1">#REF!</definedName>
    <definedName name="MDC_Range_I8" localSheetId="3" hidden="1">#REF!</definedName>
    <definedName name="MDC_Range_I8" hidden="1">'[32]MDC Analysis Medical page'!$I$8</definedName>
    <definedName name="MDC_Range_J9_K33" localSheetId="2" hidden="1">#REF!</definedName>
    <definedName name="MDC_Range_J9_K33" localSheetId="3" hidden="1">#REF!</definedName>
    <definedName name="MDC_Range_J9_K33" hidden="1">'[32]MDC Analysis Medical page'!$J$10:$K$34</definedName>
    <definedName name="MDC_Range_L9_M33" localSheetId="2" hidden="1">#REF!</definedName>
    <definedName name="MDC_Range_L9_M33" localSheetId="3" hidden="1">#REF!</definedName>
    <definedName name="MDC_Range_L9_M33" hidden="1">'[32]MDC Analysis Medical page'!$N$10:$O$34</definedName>
    <definedName name="MDC_Range_N9_O33" localSheetId="2" hidden="1">#REF!</definedName>
    <definedName name="MDC_Range_N9_O33" localSheetId="3" hidden="1">#REF!</definedName>
    <definedName name="MDC_Range_N9_O33" hidden="1">'[32]MDC Analysis Medical page'!$R$10:$S$34</definedName>
    <definedName name="MDC_Range_Row8" localSheetId="2" hidden="1">#REF!</definedName>
    <definedName name="MDC_Range_Row8" localSheetId="3" hidden="1">#REF!</definedName>
    <definedName name="MDC_Range_Row8" hidden="1">'[32]MDC Analysis Medical page'!$A$8:$IV$8</definedName>
    <definedName name="MDC_Row9_Range" localSheetId="2" hidden="1">#REF!</definedName>
    <definedName name="MDC_Row9_Range" localSheetId="3" hidden="1">#REF!</definedName>
    <definedName name="MDC_Row9_Range" hidden="1">'[32]MDC Analysis Medical page'!$A$9:$IV$9</definedName>
    <definedName name="Med_admin_savings_amt_curr" localSheetId="5" hidden="1">'[40]ePSM Medical Data Page'!#REF!</definedName>
    <definedName name="Med_admin_savings_amt_curr" localSheetId="1" hidden="1">'[29]ePSM Medical Data Page'!#REF!</definedName>
    <definedName name="Med_admin_savings_amt_curr" localSheetId="2" hidden="1">'[30]ePSM Medical Data Page'!#REF!</definedName>
    <definedName name="Med_admin_savings_amt_curr" localSheetId="3" hidden="1">'[30]ePSM Medical Data Page'!#REF!</definedName>
    <definedName name="Med_admin_savings_amt_curr" hidden="1">'[40]ePSM Medical Data Page'!#REF!</definedName>
    <definedName name="Med_admin_savings_amt_prior" localSheetId="5" hidden="1">'[40]ePSM Medical Data Page'!#REF!</definedName>
    <definedName name="Med_admin_savings_amt_prior" localSheetId="1" hidden="1">'[29]ePSM Medical Data Page'!#REF!</definedName>
    <definedName name="Med_admin_savings_amt_prior" localSheetId="2" hidden="1">'[30]ePSM Medical Data Page'!#REF!</definedName>
    <definedName name="Med_admin_savings_amt_prior" localSheetId="3" hidden="1">'[30]ePSM Medical Data Page'!#REF!</definedName>
    <definedName name="Med_admin_savings_amt_prior" hidden="1">'[40]ePSM Medical Data Page'!#REF!</definedName>
    <definedName name="Med_admit_count_curr" localSheetId="1" hidden="1">'[29]ePSM Medical Data Page'!$B$6</definedName>
    <definedName name="Med_admit_count_curr" localSheetId="2" hidden="1">'[30]ePSM Medical Data Page'!$B$6</definedName>
    <definedName name="Med_admit_count_curr" localSheetId="3" hidden="1">'[30]ePSM Medical Data Page'!$B$6</definedName>
    <definedName name="Med_admit_count_curr" hidden="1">'[40]ePSM Medical Data Page'!$B$6</definedName>
    <definedName name="Med_admit_count_prior" localSheetId="1" hidden="1">'[29]ePSM Medical Data Page'!$E$6</definedName>
    <definedName name="Med_admit_count_prior" localSheetId="2" hidden="1">'[30]ePSM Medical Data Page'!$E$6</definedName>
    <definedName name="Med_admit_count_prior" localSheetId="3" hidden="1">'[30]ePSM Medical Data Page'!$E$6</definedName>
    <definedName name="Med_admit_count_prior" hidden="1">'[40]ePSM Medical Data Page'!$E$6</definedName>
    <definedName name="Med_allowed_amt_curr" localSheetId="1" hidden="1">'[29]ePSM Medical Data Page'!$B$22</definedName>
    <definedName name="Med_allowed_amt_curr" localSheetId="2" hidden="1">'[30]ePSM Medical Data Page'!$B$22</definedName>
    <definedName name="Med_allowed_amt_curr" localSheetId="3" hidden="1">'[30]ePSM Medical Data Page'!$B$22</definedName>
    <definedName name="Med_allowed_amt_curr" hidden="1">'[40]ePSM Medical Data Page'!$B$22</definedName>
    <definedName name="Med_allowed_amt_prior" localSheetId="1" hidden="1">'[29]ePSM Medical Data Page'!$E$22</definedName>
    <definedName name="Med_allowed_amt_prior" localSheetId="2" hidden="1">'[30]ePSM Medical Data Page'!$E$22</definedName>
    <definedName name="Med_allowed_amt_prior" localSheetId="3" hidden="1">'[30]ePSM Medical Data Page'!$E$22</definedName>
    <definedName name="Med_allowed_amt_prior" hidden="1">'[40]ePSM Medical Data Page'!$E$22</definedName>
    <definedName name="Med_amb_billed_amt_curr" localSheetId="1" hidden="1">'[29]ePSM Medical Data Page'!$B$42</definedName>
    <definedName name="Med_amb_billed_amt_curr" localSheetId="2" hidden="1">'[30]ePSM Medical Data Page'!$B$42</definedName>
    <definedName name="Med_amb_billed_amt_curr" localSheetId="3" hidden="1">'[30]ePSM Medical Data Page'!$B$42</definedName>
    <definedName name="Med_amb_billed_amt_curr" hidden="1">'[40]ePSM Medical Data Page'!$B$42</definedName>
    <definedName name="Med_amb_billed_amt_prior" localSheetId="1" hidden="1">'[29]ePSM Medical Data Page'!$E$42</definedName>
    <definedName name="Med_amb_billed_amt_prior" localSheetId="2" hidden="1">'[30]ePSM Medical Data Page'!$E$42</definedName>
    <definedName name="Med_amb_billed_amt_prior" localSheetId="3" hidden="1">'[30]ePSM Medical Data Page'!$E$42</definedName>
    <definedName name="Med_amb_billed_amt_prior" hidden="1">'[40]ePSM Medical Data Page'!$E$42</definedName>
    <definedName name="Med_amb_billed_network_curr" localSheetId="1" hidden="1">'[29]ePSM Medical Data Page'!$T$5</definedName>
    <definedName name="Med_amb_billed_network_curr" localSheetId="2" hidden="1">'[30]ePSM Medical Data Page'!$T$5</definedName>
    <definedName name="Med_amb_billed_network_curr" localSheetId="3" hidden="1">'[30]ePSM Medical Data Page'!$T$5</definedName>
    <definedName name="Med_amb_billed_network_curr" hidden="1">'[40]ePSM Medical Data Page'!$T$5</definedName>
    <definedName name="Med_amb_billed_network_prior" localSheetId="2" hidden="1">'[30]ePSM Medical Data Page'!$W$5</definedName>
    <definedName name="Med_amb_billed_network_prior" localSheetId="3" hidden="1">'[30]ePSM Medical Data Page'!$W$5</definedName>
    <definedName name="Med_amb_billed_network_prior" hidden="1">'[32]ePSM Medical Data Page'!$W$5</definedName>
    <definedName name="Med_amb_network_discount_curr" localSheetId="1" hidden="1">'[29]ePSM Medical Data Page'!$T$6</definedName>
    <definedName name="Med_amb_network_discount_curr" localSheetId="2" hidden="1">'[30]ePSM Medical Data Page'!$T$6</definedName>
    <definedName name="Med_amb_network_discount_curr" localSheetId="3" hidden="1">'[30]ePSM Medical Data Page'!$T$6</definedName>
    <definedName name="Med_amb_network_discount_curr" hidden="1">'[40]ePSM Medical Data Page'!$T$6</definedName>
    <definedName name="Med_amb_network_discount_prior" localSheetId="1" hidden="1">'[29]ePSM Medical Data Page'!$W$6</definedName>
    <definedName name="Med_amb_network_discount_prior" localSheetId="2" hidden="1">'[30]ePSM Medical Data Page'!$W$6</definedName>
    <definedName name="Med_amb_network_discount_prior" localSheetId="3" hidden="1">'[30]ePSM Medical Data Page'!$W$6</definedName>
    <definedName name="Med_amb_network_discount_prior" hidden="1">'[40]ePSM Medical Data Page'!$W$6</definedName>
    <definedName name="Med_amb_paid_amt_above_threshold_curr" localSheetId="2" hidden="1">'[30]ePSM Medical Data Page'!$B$17</definedName>
    <definedName name="Med_amb_paid_amt_above_threshold_curr" localSheetId="3" hidden="1">'[30]ePSM Medical Data Page'!$B$17</definedName>
    <definedName name="Med_amb_paid_amt_above_threshold_curr" hidden="1">'[32]ePSM Medical Data Page'!$B$17</definedName>
    <definedName name="Med_amb_paid_amt_above_threshold_prior" localSheetId="2" hidden="1">'[30]ePSM Medical Data Page'!$E$17</definedName>
    <definedName name="Med_amb_paid_amt_above_threshold_prior" localSheetId="3" hidden="1">'[30]ePSM Medical Data Page'!$E$17</definedName>
    <definedName name="Med_amb_paid_amt_above_threshold_prior" hidden="1">'[32]ePSM Medical Data Page'!$E$17</definedName>
    <definedName name="Med_amb_paid_amt_curr" localSheetId="1" hidden="1">'[29]ePSM Medical Data Page'!$B$5</definedName>
    <definedName name="Med_amb_paid_amt_curr" localSheetId="2" hidden="1">'[30]ePSM Medical Data Page'!$B$5</definedName>
    <definedName name="Med_amb_paid_amt_curr" localSheetId="3" hidden="1">'[30]ePSM Medical Data Page'!$B$5</definedName>
    <definedName name="Med_amb_paid_amt_curr" hidden="1">'[40]ePSM Medical Data Page'!$B$5</definedName>
    <definedName name="Med_amb_paid_amt_prior" localSheetId="1" hidden="1">'[29]ePSM Medical Data Page'!$E$5</definedName>
    <definedName name="Med_amb_paid_amt_prior" localSheetId="2" hidden="1">'[30]ePSM Medical Data Page'!$E$5</definedName>
    <definedName name="Med_amb_paid_amt_prior" localSheetId="3" hidden="1">'[30]ePSM Medical Data Page'!$E$5</definedName>
    <definedName name="Med_amb_paid_amt_prior" hidden="1">'[40]ePSM Medical Data Page'!$E$5</definedName>
    <definedName name="Med_amb_surgery_count_curr" localSheetId="1" hidden="1">'[29]ePSM Medical Data Page'!$B$10</definedName>
    <definedName name="Med_amb_surgery_count_curr" localSheetId="2" hidden="1">'[30]ePSM Medical Data Page'!$B$10</definedName>
    <definedName name="Med_amb_surgery_count_curr" localSheetId="3" hidden="1">'[30]ePSM Medical Data Page'!$B$10</definedName>
    <definedName name="Med_amb_surgery_count_curr" hidden="1">'[40]ePSM Medical Data Page'!$B$10</definedName>
    <definedName name="Med_amb_surgery_count_prior" localSheetId="1" hidden="1">'[29]ePSM Medical Data Page'!$E$10</definedName>
    <definedName name="Med_amb_surgery_count_prior" localSheetId="2" hidden="1">'[30]ePSM Medical Data Page'!$E$10</definedName>
    <definedName name="Med_amb_surgery_count_prior" localSheetId="3" hidden="1">'[30]ePSM Medical Data Page'!$E$10</definedName>
    <definedName name="Med_amb_surgery_count_prior" hidden="1">'[40]ePSM Medical Data Page'!$E$10</definedName>
    <definedName name="Med_avg_age_members_curr" localSheetId="1" hidden="1">'[29]ePSM Member Data Page'!$B$21</definedName>
    <definedName name="Med_avg_age_members_curr" localSheetId="2" hidden="1">'[30]ePSM Member Data Page'!$B$21</definedName>
    <definedName name="Med_avg_age_members_curr" localSheetId="3" hidden="1">'[30]ePSM Member Data Page'!$B$21</definedName>
    <definedName name="Med_avg_age_members_curr" hidden="1">'[40]ePSM Member Data Page'!$B$21</definedName>
    <definedName name="Med_avg_age_members_prior" localSheetId="1" hidden="1">'[29]ePSM Member Data Page'!$F$21</definedName>
    <definedName name="Med_avg_age_members_prior" localSheetId="2" hidden="1">'[30]ePSM Member Data Page'!$F$21</definedName>
    <definedName name="Med_avg_age_members_prior" localSheetId="3" hidden="1">'[30]ePSM Member Data Page'!$F$21</definedName>
    <definedName name="Med_avg_age_members_prior" hidden="1">'[40]ePSM Member Data Page'!$F$21</definedName>
    <definedName name="Med_billed_amt_amb_surgeries_curr" localSheetId="1" hidden="1">'[29]ePSM Medical Data Page'!$Z$49</definedName>
    <definedName name="Med_billed_amt_amb_surgeries_curr" localSheetId="2" hidden="1">'[30]ePSM Medical Data Page'!$Z$49</definedName>
    <definedName name="Med_billed_amt_amb_surgeries_curr" localSheetId="3" hidden="1">'[30]ePSM Medical Data Page'!$Z$49</definedName>
    <definedName name="Med_billed_amt_amb_surgeries_curr" hidden="1">'[40]ePSM Medical Data Page'!$Z$49</definedName>
    <definedName name="Med_billed_amt_amb_surgeries_prior" localSheetId="1" hidden="1">'[29]ePSM Medical Data Page'!$AC$49</definedName>
    <definedName name="Med_billed_amt_amb_surgeries_prior" localSheetId="2" hidden="1">'[30]ePSM Medical Data Page'!$AC$49</definedName>
    <definedName name="Med_billed_amt_amb_surgeries_prior" localSheetId="3" hidden="1">'[30]ePSM Medical Data Page'!$AC$49</definedName>
    <definedName name="Med_billed_amt_amb_surgeries_prior" hidden="1">'[40]ePSM Medical Data Page'!$AC$49</definedName>
    <definedName name="Med_billed_amt_amb_visits_curr" localSheetId="1" hidden="1">'[29]ePSM Medical Data Page'!$Z$44</definedName>
    <definedName name="Med_billed_amt_amb_visits_curr" localSheetId="2" hidden="1">'[30]ePSM Medical Data Page'!$Z$44</definedName>
    <definedName name="Med_billed_amt_amb_visits_curr" localSheetId="3" hidden="1">'[30]ePSM Medical Data Page'!$Z$44</definedName>
    <definedName name="Med_billed_amt_amb_visits_curr" hidden="1">'[40]ePSM Medical Data Page'!$Z$44</definedName>
    <definedName name="Med_billed_amt_amb_visits_prior" localSheetId="1" hidden="1">'[29]ePSM Medical Data Page'!$AC$44</definedName>
    <definedName name="Med_billed_amt_amb_visits_prior" localSheetId="2" hidden="1">'[30]ePSM Medical Data Page'!$AC$44</definedName>
    <definedName name="Med_billed_amt_amb_visits_prior" localSheetId="3" hidden="1">'[30]ePSM Medical Data Page'!$AC$44</definedName>
    <definedName name="Med_billed_amt_amb_visits_prior" hidden="1">'[40]ePSM Medical Data Page'!$AC$44</definedName>
    <definedName name="Med_billed_amt_curr" localSheetId="1" hidden="1">'[29]ePSM Medical Data Page'!$B$40</definedName>
    <definedName name="Med_billed_amt_curr" localSheetId="2" hidden="1">'[30]ePSM Medical Data Page'!$B$40</definedName>
    <definedName name="Med_billed_amt_curr" localSheetId="3" hidden="1">'[30]ePSM Medical Data Page'!$B$40</definedName>
    <definedName name="Med_billed_amt_curr" hidden="1">'[40]ePSM Medical Data Page'!$B$40</definedName>
    <definedName name="Med_billed_amt_er_visits_curr" localSheetId="1" hidden="1">'[29]ePSM Medical Data Page'!$Z$45</definedName>
    <definedName name="Med_billed_amt_er_visits_curr" localSheetId="2" hidden="1">'[30]ePSM Medical Data Page'!$Z$45</definedName>
    <definedName name="Med_billed_amt_er_visits_curr" localSheetId="3" hidden="1">'[30]ePSM Medical Data Page'!$Z$45</definedName>
    <definedName name="Med_billed_amt_er_visits_curr" hidden="1">'[40]ePSM Medical Data Page'!$Z$45</definedName>
    <definedName name="Med_billed_amt_er_visits_prior" localSheetId="1" hidden="1">'[29]ePSM Medical Data Page'!$AC$45</definedName>
    <definedName name="Med_billed_amt_er_visits_prior" localSheetId="2" hidden="1">'[30]ePSM Medical Data Page'!$AC$45</definedName>
    <definedName name="Med_billed_amt_er_visits_prior" localSheetId="3" hidden="1">'[30]ePSM Medical Data Page'!$AC$45</definedName>
    <definedName name="Med_billed_amt_er_visits_prior" hidden="1">'[40]ePSM Medical Data Page'!$AC$45</definedName>
    <definedName name="Med_billed_amt_female_0_19_curr" localSheetId="1" hidden="1">'[29]ePSM Medical Data Page'!$H$27</definedName>
    <definedName name="Med_billed_amt_female_0_19_curr" localSheetId="2" hidden="1">'[30]ePSM Medical Data Page'!$H$27</definedName>
    <definedName name="Med_billed_amt_female_0_19_curr" localSheetId="3" hidden="1">'[30]ePSM Medical Data Page'!$H$27</definedName>
    <definedName name="Med_billed_amt_female_0_19_curr" hidden="1">'[40]ePSM Medical Data Page'!$H$27</definedName>
    <definedName name="Med_billed_amt_female_0_19_prior" localSheetId="2" hidden="1">'[30]ePSM Medical Data Page'!$K$27</definedName>
    <definedName name="Med_billed_amt_female_0_19_prior" localSheetId="3" hidden="1">'[30]ePSM Medical Data Page'!$K$27</definedName>
    <definedName name="Med_billed_amt_female_0_19_prior" hidden="1">'[32]ePSM Medical Data Page'!$K$27</definedName>
    <definedName name="Med_billed_amt_female_20_44_curr" localSheetId="1" hidden="1">'[29]ePSM Medical Data Page'!$H$28</definedName>
    <definedName name="Med_billed_amt_female_20_44_curr" localSheetId="2" hidden="1">'[30]ePSM Medical Data Page'!$H$28</definedName>
    <definedName name="Med_billed_amt_female_20_44_curr" localSheetId="3" hidden="1">'[30]ePSM Medical Data Page'!$H$28</definedName>
    <definedName name="Med_billed_amt_female_20_44_curr" hidden="1">'[40]ePSM Medical Data Page'!$H$28</definedName>
    <definedName name="Med_billed_amt_female_20_44_prior" localSheetId="2" hidden="1">'[30]ePSM Medical Data Page'!$K$28</definedName>
    <definedName name="Med_billed_amt_female_20_44_prior" localSheetId="3" hidden="1">'[30]ePSM Medical Data Page'!$K$28</definedName>
    <definedName name="Med_billed_amt_female_20_44_prior" hidden="1">'[32]ePSM Medical Data Page'!$K$28</definedName>
    <definedName name="Med_billed_amt_female_45_64_curr" localSheetId="1" hidden="1">'[29]ePSM Medical Data Page'!$H$29</definedName>
    <definedName name="Med_billed_amt_female_45_64_curr" localSheetId="2" hidden="1">'[30]ePSM Medical Data Page'!$H$29</definedName>
    <definedName name="Med_billed_amt_female_45_64_curr" localSheetId="3" hidden="1">'[30]ePSM Medical Data Page'!$H$29</definedName>
    <definedName name="Med_billed_amt_female_45_64_curr" hidden="1">'[40]ePSM Medical Data Page'!$H$29</definedName>
    <definedName name="Med_billed_amt_female_45_64_prior" localSheetId="2" hidden="1">'[30]ePSM Medical Data Page'!$K$29</definedName>
    <definedName name="Med_billed_amt_female_45_64_prior" localSheetId="3" hidden="1">'[30]ePSM Medical Data Page'!$K$29</definedName>
    <definedName name="Med_billed_amt_female_45_64_prior" hidden="1">'[32]ePSM Medical Data Page'!$K$29</definedName>
    <definedName name="Med_billed_amt_female_65_over_curr" localSheetId="1" hidden="1">'[29]ePSM Medical Data Page'!$H$30</definedName>
    <definedName name="Med_billed_amt_female_65_over_curr" localSheetId="2" hidden="1">'[30]ePSM Medical Data Page'!$H$30</definedName>
    <definedName name="Med_billed_amt_female_65_over_curr" localSheetId="3" hidden="1">'[30]ePSM Medical Data Page'!$H$30</definedName>
    <definedName name="Med_billed_amt_female_65_over_curr" hidden="1">'[40]ePSM Medical Data Page'!$H$30</definedName>
    <definedName name="Med_billed_amt_female_65_over_prior" localSheetId="2" hidden="1">'[30]ePSM Medical Data Page'!$K$30</definedName>
    <definedName name="Med_billed_amt_female_65_over_prior" localSheetId="3" hidden="1">'[30]ePSM Medical Data Page'!$K$30</definedName>
    <definedName name="Med_billed_amt_female_65_over_prior" hidden="1">'[32]ePSM Medical Data Page'!$K$30</definedName>
    <definedName name="Med_billed_amt_home_health_curr" localSheetId="1" hidden="1">'[29]ePSM Medical Data Page'!$Z$54</definedName>
    <definedName name="Med_billed_amt_home_health_curr" localSheetId="2" hidden="1">'[30]ePSM Medical Data Page'!$Z$54</definedName>
    <definedName name="Med_billed_amt_home_health_curr" localSheetId="3" hidden="1">'[30]ePSM Medical Data Page'!$Z$54</definedName>
    <definedName name="Med_billed_amt_home_health_curr" hidden="1">'[40]ePSM Medical Data Page'!$Z$54</definedName>
    <definedName name="Med_billed_amt_home_health_prior" localSheetId="1" hidden="1">'[29]ePSM Medical Data Page'!$AC$54</definedName>
    <definedName name="Med_billed_amt_home_health_prior" localSheetId="2" hidden="1">'[30]ePSM Medical Data Page'!$AC$54</definedName>
    <definedName name="Med_billed_amt_home_health_prior" localSheetId="3" hidden="1">'[30]ePSM Medical Data Page'!$AC$54</definedName>
    <definedName name="Med_billed_amt_home_health_prior" hidden="1">'[40]ePSM Medical Data Page'!$AC$54</definedName>
    <definedName name="Med_billed_amt_inp_days_curr" localSheetId="1" hidden="1">'[29]ePSM Medical Data Page'!$Z$43</definedName>
    <definedName name="Med_billed_amt_inp_days_curr" localSheetId="2" hidden="1">'[30]ePSM Medical Data Page'!$Z$43</definedName>
    <definedName name="Med_billed_amt_inp_days_curr" localSheetId="3" hidden="1">'[30]ePSM Medical Data Page'!$Z$43</definedName>
    <definedName name="Med_billed_amt_inp_days_curr" hidden="1">'[40]ePSM Medical Data Page'!$Z$43</definedName>
    <definedName name="Med_billed_amt_inp_days_prior" localSheetId="1" hidden="1">'[29]ePSM Medical Data Page'!$AC$43</definedName>
    <definedName name="Med_billed_amt_inp_days_prior" localSheetId="2" hidden="1">'[30]ePSM Medical Data Page'!$AC$43</definedName>
    <definedName name="Med_billed_amt_inp_days_prior" localSheetId="3" hidden="1">'[30]ePSM Medical Data Page'!$AC$43</definedName>
    <definedName name="Med_billed_amt_inp_days_prior" hidden="1">'[40]ePSM Medical Data Page'!$AC$43</definedName>
    <definedName name="Med_billed_amt_inp_surgeries_curr" localSheetId="1" hidden="1">'[29]ePSM Medical Data Page'!$Z$48</definedName>
    <definedName name="Med_billed_amt_inp_surgeries_curr" localSheetId="2" hidden="1">'[30]ePSM Medical Data Page'!$Z$48</definedName>
    <definedName name="Med_billed_amt_inp_surgeries_curr" localSheetId="3" hidden="1">'[30]ePSM Medical Data Page'!$Z$48</definedName>
    <definedName name="Med_billed_amt_inp_surgeries_curr" hidden="1">'[40]ePSM Medical Data Page'!$Z$48</definedName>
    <definedName name="Med_billed_amt_inp_surgeries_prior" localSheetId="1" hidden="1">'[29]ePSM Medical Data Page'!$AC$48</definedName>
    <definedName name="Med_billed_amt_inp_surgeries_prior" localSheetId="2" hidden="1">'[30]ePSM Medical Data Page'!$AC$48</definedName>
    <definedName name="Med_billed_amt_inp_surgeries_prior" localSheetId="3" hidden="1">'[30]ePSM Medical Data Page'!$AC$48</definedName>
    <definedName name="Med_billed_amt_inp_surgeries_prior" hidden="1">'[40]ePSM Medical Data Page'!$AC$48</definedName>
    <definedName name="Med_billed_amt_lab_serv_curr" localSheetId="1" hidden="1">'[29]ePSM Medical Data Page'!$Z$53</definedName>
    <definedName name="Med_billed_amt_lab_serv_curr" localSheetId="2" hidden="1">'[30]ePSM Medical Data Page'!$Z$53</definedName>
    <definedName name="Med_billed_amt_lab_serv_curr" localSheetId="3" hidden="1">'[30]ePSM Medical Data Page'!$Z$53</definedName>
    <definedName name="Med_billed_amt_lab_serv_curr" hidden="1">'[40]ePSM Medical Data Page'!$Z$53</definedName>
    <definedName name="Med_billed_amt_lab_serv_prior" localSheetId="1" hidden="1">'[29]ePSM Medical Data Page'!$AC$53</definedName>
    <definedName name="Med_billed_amt_lab_serv_prior" localSheetId="2" hidden="1">'[30]ePSM Medical Data Page'!$AC$53</definedName>
    <definedName name="Med_billed_amt_lab_serv_prior" localSheetId="3" hidden="1">'[30]ePSM Medical Data Page'!$AC$53</definedName>
    <definedName name="Med_billed_amt_lab_serv_prior" hidden="1">'[40]ePSM Medical Data Page'!$AC$53</definedName>
    <definedName name="Med_billed_amt_male_0_19_curr" localSheetId="1" hidden="1">'[29]ePSM Medical Data Page'!$H$31</definedName>
    <definedName name="Med_billed_amt_male_0_19_curr" localSheetId="2" hidden="1">'[30]ePSM Medical Data Page'!$H$31</definedName>
    <definedName name="Med_billed_amt_male_0_19_curr" localSheetId="3" hidden="1">'[30]ePSM Medical Data Page'!$H$31</definedName>
    <definedName name="Med_billed_amt_male_0_19_curr" hidden="1">'[40]ePSM Medical Data Page'!$H$31</definedName>
    <definedName name="Med_billed_amt_male_0_19_prior" localSheetId="2" hidden="1">'[30]ePSM Medical Data Page'!$K$31</definedName>
    <definedName name="Med_billed_amt_male_0_19_prior" localSheetId="3" hidden="1">'[30]ePSM Medical Data Page'!$K$31</definedName>
    <definedName name="Med_billed_amt_male_0_19_prior" hidden="1">'[32]ePSM Medical Data Page'!$K$31</definedName>
    <definedName name="Med_billed_amt_male_20_44_curr" localSheetId="1" hidden="1">'[29]ePSM Medical Data Page'!$H$32</definedName>
    <definedName name="Med_billed_amt_male_20_44_curr" localSheetId="2" hidden="1">'[30]ePSM Medical Data Page'!$H$32</definedName>
    <definedName name="Med_billed_amt_male_20_44_curr" localSheetId="3" hidden="1">'[30]ePSM Medical Data Page'!$H$32</definedName>
    <definedName name="Med_billed_amt_male_20_44_curr" hidden="1">'[40]ePSM Medical Data Page'!$H$32</definedName>
    <definedName name="Med_billed_amt_male_20_44_prior" localSheetId="2" hidden="1">'[30]ePSM Medical Data Page'!$K$32</definedName>
    <definedName name="Med_billed_amt_male_20_44_prior" localSheetId="3" hidden="1">'[30]ePSM Medical Data Page'!$K$32</definedName>
    <definedName name="Med_billed_amt_male_20_44_prior" hidden="1">'[32]ePSM Medical Data Page'!$K$32</definedName>
    <definedName name="Med_billed_amt_male_45_64_curr" localSheetId="1" hidden="1">'[29]ePSM Medical Data Page'!$H$33</definedName>
    <definedName name="Med_billed_amt_male_45_64_curr" localSheetId="2" hidden="1">'[30]ePSM Medical Data Page'!$H$33</definedName>
    <definedName name="Med_billed_amt_male_45_64_curr" localSheetId="3" hidden="1">'[30]ePSM Medical Data Page'!$H$33</definedName>
    <definedName name="Med_billed_amt_male_45_64_curr" hidden="1">'[40]ePSM Medical Data Page'!$H$33</definedName>
    <definedName name="Med_billed_amt_male_45_64_prior" localSheetId="2" hidden="1">'[30]ePSM Medical Data Page'!$K$33</definedName>
    <definedName name="Med_billed_amt_male_45_64_prior" localSheetId="3" hidden="1">'[30]ePSM Medical Data Page'!$K$33</definedName>
    <definedName name="Med_billed_amt_male_45_64_prior" hidden="1">'[32]ePSM Medical Data Page'!$K$33</definedName>
    <definedName name="Med_billed_amt_male_65_over_curr" localSheetId="1" hidden="1">'[29]ePSM Medical Data Page'!$H$34</definedName>
    <definedName name="Med_billed_amt_male_65_over_curr" localSheetId="2" hidden="1">'[30]ePSM Medical Data Page'!$H$34</definedName>
    <definedName name="Med_billed_amt_male_65_over_curr" localSheetId="3" hidden="1">'[30]ePSM Medical Data Page'!$H$34</definedName>
    <definedName name="Med_billed_amt_male_65_over_curr" hidden="1">'[40]ePSM Medical Data Page'!$H$34</definedName>
    <definedName name="Med_billed_amt_male_65_over_prior" localSheetId="2" hidden="1">'[30]ePSM Medical Data Page'!$K$34</definedName>
    <definedName name="Med_billed_amt_male_65_over_prior" localSheetId="3" hidden="1">'[30]ePSM Medical Data Page'!$K$34</definedName>
    <definedName name="Med_billed_amt_male_65_over_prior" hidden="1">'[32]ePSM Medical Data Page'!$K$34</definedName>
    <definedName name="Med_billed_amt_med_rx_curr" localSheetId="1" hidden="1">'[29]ePSM Medical Data Page'!$Z$56</definedName>
    <definedName name="Med_billed_amt_med_rx_curr" localSheetId="2" hidden="1">'[30]ePSM Medical Data Page'!$Z$56</definedName>
    <definedName name="Med_billed_amt_med_rx_curr" localSheetId="3" hidden="1">'[30]ePSM Medical Data Page'!$Z$56</definedName>
    <definedName name="Med_billed_amt_med_rx_curr" hidden="1">'[40]ePSM Medical Data Page'!$Z$56</definedName>
    <definedName name="Med_billed_amt_med_rx_prior" localSheetId="1" hidden="1">'[29]ePSM Medical Data Page'!$AC$56</definedName>
    <definedName name="Med_billed_amt_med_rx_prior" localSheetId="2" hidden="1">'[30]ePSM Medical Data Page'!$AC$56</definedName>
    <definedName name="Med_billed_amt_med_rx_prior" localSheetId="3" hidden="1">'[30]ePSM Medical Data Page'!$AC$56</definedName>
    <definedName name="Med_billed_amt_med_rx_prior" hidden="1">'[40]ePSM Medical Data Page'!$AC$56</definedName>
    <definedName name="Med_billed_amt_med_visits_curr" localSheetId="1" hidden="1">'[29]ePSM Medical Data Page'!$Z$51</definedName>
    <definedName name="Med_billed_amt_med_visits_curr" localSheetId="2" hidden="1">'[30]ePSM Medical Data Page'!$Z$51</definedName>
    <definedName name="Med_billed_amt_med_visits_curr" localSheetId="3" hidden="1">'[30]ePSM Medical Data Page'!$Z$51</definedName>
    <definedName name="Med_billed_amt_med_visits_curr" hidden="1">'[40]ePSM Medical Data Page'!$Z$51</definedName>
    <definedName name="Med_billed_amt_med_visits_prior" localSheetId="1" hidden="1">'[29]ePSM Medical Data Page'!$AC$51</definedName>
    <definedName name="Med_billed_amt_med_visits_prior" localSheetId="2" hidden="1">'[30]ePSM Medical Data Page'!$AC$51</definedName>
    <definedName name="Med_billed_amt_med_visits_prior" localSheetId="3" hidden="1">'[30]ePSM Medical Data Page'!$AC$51</definedName>
    <definedName name="Med_billed_amt_med_visits_prior" hidden="1">'[40]ePSM Medical Data Page'!$AC$51</definedName>
    <definedName name="Med_billed_amt_mental_health_curr" localSheetId="1" hidden="1">'[29]ePSM Medical Data Page'!$Z$55</definedName>
    <definedName name="Med_billed_amt_mental_health_curr" localSheetId="2" hidden="1">'[30]ePSM Medical Data Page'!$Z$55</definedName>
    <definedName name="Med_billed_amt_mental_health_curr" localSheetId="3" hidden="1">'[30]ePSM Medical Data Page'!$Z$55</definedName>
    <definedName name="Med_billed_amt_mental_health_curr" hidden="1">'[40]ePSM Medical Data Page'!$Z$55</definedName>
    <definedName name="Med_billed_amt_mental_health_prior" localSheetId="1" hidden="1">'[29]ePSM Medical Data Page'!$AC$55</definedName>
    <definedName name="Med_billed_amt_mental_health_prior" localSheetId="2" hidden="1">'[30]ePSM Medical Data Page'!$AC$55</definedName>
    <definedName name="Med_billed_amt_mental_health_prior" localSheetId="3" hidden="1">'[30]ePSM Medical Data Page'!$AC$55</definedName>
    <definedName name="Med_billed_amt_mental_health_prior" hidden="1">'[40]ePSM Medical Data Page'!$AC$55</definedName>
    <definedName name="Med_billed_amt_misc_med_curr" localSheetId="1" hidden="1">'[29]ePSM Medical Data Page'!$Z$57</definedName>
    <definedName name="Med_billed_amt_misc_med_curr" localSheetId="2" hidden="1">'[30]ePSM Medical Data Page'!$Z$57</definedName>
    <definedName name="Med_billed_amt_misc_med_curr" localSheetId="3" hidden="1">'[30]ePSM Medical Data Page'!$Z$57</definedName>
    <definedName name="Med_billed_amt_misc_med_curr" hidden="1">'[40]ePSM Medical Data Page'!$Z$57</definedName>
    <definedName name="Med_billed_amt_misc_med_prior" localSheetId="1" hidden="1">'[29]ePSM Medical Data Page'!$AC$57</definedName>
    <definedName name="Med_billed_amt_misc_med_prior" localSheetId="2" hidden="1">'[30]ePSM Medical Data Page'!$AC$57</definedName>
    <definedName name="Med_billed_amt_misc_med_prior" localSheetId="3" hidden="1">'[30]ePSM Medical Data Page'!$AC$57</definedName>
    <definedName name="Med_billed_amt_misc_med_prior" hidden="1">'[40]ePSM Medical Data Page'!$AC$57</definedName>
    <definedName name="Med_billed_amt_office_surgeries_curr" localSheetId="1" hidden="1">'[29]ePSM Medical Data Page'!$Z$50</definedName>
    <definedName name="Med_billed_amt_office_surgeries_curr" localSheetId="2" hidden="1">'[30]ePSM Medical Data Page'!$Z$50</definedName>
    <definedName name="Med_billed_amt_office_surgeries_curr" localSheetId="3" hidden="1">'[30]ePSM Medical Data Page'!$Z$50</definedName>
    <definedName name="Med_billed_amt_office_surgeries_curr" hidden="1">'[40]ePSM Medical Data Page'!$Z$50</definedName>
    <definedName name="Med_billed_amt_office_surgeries_prior" localSheetId="1" hidden="1">'[29]ePSM Medical Data Page'!$AC$50</definedName>
    <definedName name="Med_billed_amt_office_surgeries_prior" localSheetId="2" hidden="1">'[30]ePSM Medical Data Page'!$AC$50</definedName>
    <definedName name="Med_billed_amt_office_surgeries_prior" localSheetId="3" hidden="1">'[30]ePSM Medical Data Page'!$AC$50</definedName>
    <definedName name="Med_billed_amt_office_surgeries_prior" hidden="1">'[40]ePSM Medical Data Page'!$AC$50</definedName>
    <definedName name="Med_billed_amt_prim_off_visits_curr" localSheetId="1" hidden="1">'[29]ePSM Medical Data Page'!$Z$47</definedName>
    <definedName name="Med_billed_amt_prim_off_visits_curr" localSheetId="2" hidden="1">'[30]ePSM Medical Data Page'!$Z$47</definedName>
    <definedName name="Med_billed_amt_prim_off_visits_curr" localSheetId="3" hidden="1">'[30]ePSM Medical Data Page'!$Z$47</definedName>
    <definedName name="Med_billed_amt_prim_off_visits_curr" hidden="1">'[40]ePSM Medical Data Page'!$Z$47</definedName>
    <definedName name="Med_billed_amt_prim_off_visits_prior" localSheetId="1" hidden="1">'[29]ePSM Medical Data Page'!$AC$47</definedName>
    <definedName name="Med_billed_amt_prim_off_visits_prior" localSheetId="2" hidden="1">'[30]ePSM Medical Data Page'!$AC$47</definedName>
    <definedName name="Med_billed_amt_prim_off_visits_prior" localSheetId="3" hidden="1">'[30]ePSM Medical Data Page'!$AC$47</definedName>
    <definedName name="Med_billed_amt_prim_off_visits_prior" hidden="1">'[40]ePSM Medical Data Page'!$AC$47</definedName>
    <definedName name="Med_billed_amt_prior" localSheetId="1" hidden="1">'[29]ePSM Medical Data Page'!$E$40</definedName>
    <definedName name="Med_billed_amt_prior" localSheetId="2" hidden="1">'[30]ePSM Medical Data Page'!$E$40</definedName>
    <definedName name="Med_billed_amt_prior" localSheetId="3" hidden="1">'[30]ePSM Medical Data Page'!$E$40</definedName>
    <definedName name="Med_billed_amt_prior" hidden="1">'[31]ePSM Medical Data Page'!$E$40</definedName>
    <definedName name="Med_billed_amt_rad_serv_curr" localSheetId="1" hidden="1">'[29]ePSM Medical Data Page'!$Z$52</definedName>
    <definedName name="Med_billed_amt_rad_serv_curr" localSheetId="2" hidden="1">'[30]ePSM Medical Data Page'!$Z$52</definedName>
    <definedName name="Med_billed_amt_rad_serv_curr" localSheetId="3" hidden="1">'[30]ePSM Medical Data Page'!$Z$52</definedName>
    <definedName name="Med_billed_amt_rad_serv_curr" hidden="1">'[40]ePSM Medical Data Page'!$Z$52</definedName>
    <definedName name="Med_billed_amt_rad_serv_prior" localSheetId="1" hidden="1">'[29]ePSM Medical Data Page'!$AC$52</definedName>
    <definedName name="Med_billed_amt_rad_serv_prior" localSheetId="2" hidden="1">'[30]ePSM Medical Data Page'!$AC$52</definedName>
    <definedName name="Med_billed_amt_rad_serv_prior" localSheetId="3" hidden="1">'[30]ePSM Medical Data Page'!$AC$52</definedName>
    <definedName name="Med_billed_amt_rad_serv_prior" hidden="1">'[40]ePSM Medical Data Page'!$AC$52</definedName>
    <definedName name="Med_billed_amt_spec_office_visits_curr" localSheetId="1" hidden="1">'[29]ePSM Medical Data Page'!$Z$46</definedName>
    <definedName name="Med_billed_amt_spec_office_visits_curr" localSheetId="2" hidden="1">'[30]ePSM Medical Data Page'!$Z$46</definedName>
    <definedName name="Med_billed_amt_spec_office_visits_curr" localSheetId="3" hidden="1">'[30]ePSM Medical Data Page'!$Z$46</definedName>
    <definedName name="Med_billed_amt_spec_office_visits_curr" hidden="1">'[40]ePSM Medical Data Page'!$Z$46</definedName>
    <definedName name="Med_billed_amt_spec_office_visits_prior" localSheetId="1" hidden="1">'[29]ePSM Medical Data Page'!$AC$46</definedName>
    <definedName name="Med_billed_amt_spec_office_visits_prior" localSheetId="2" hidden="1">'[30]ePSM Medical Data Page'!$AC$46</definedName>
    <definedName name="Med_billed_amt_spec_office_visits_prior" localSheetId="3" hidden="1">'[30]ePSM Medical Data Page'!$AC$46</definedName>
    <definedName name="Med_billed_amt_spec_office_visits_prior" hidden="1">'[40]ePSM Medical Data Page'!$AC$46</definedName>
    <definedName name="Med_billed_amt_unknown_0_19_curr" localSheetId="2" hidden="1">'[30]ePSM Medical Data Page'!$H$35</definedName>
    <definedName name="Med_billed_amt_unknown_0_19_curr" localSheetId="3" hidden="1">'[30]ePSM Medical Data Page'!$H$35</definedName>
    <definedName name="Med_billed_amt_unknown_0_19_curr" hidden="1">'[32]ePSM Medical Data Page'!$H$35</definedName>
    <definedName name="Med_billed_amt_unknown_0_19_prior" localSheetId="2" hidden="1">'[30]ePSM Medical Data Page'!$K$35</definedName>
    <definedName name="Med_billed_amt_unknown_0_19_prior" localSheetId="3" hidden="1">'[30]ePSM Medical Data Page'!$K$35</definedName>
    <definedName name="Med_billed_amt_unknown_0_19_prior" hidden="1">'[32]ePSM Medical Data Page'!$K$35</definedName>
    <definedName name="Med_billed_amt_unknown_20_44_curr" localSheetId="2" hidden="1">'[30]ePSM Medical Data Page'!$H$36</definedName>
    <definedName name="Med_billed_amt_unknown_20_44_curr" localSheetId="3" hidden="1">'[30]ePSM Medical Data Page'!$H$36</definedName>
    <definedName name="Med_billed_amt_unknown_20_44_curr" hidden="1">'[32]ePSM Medical Data Page'!$H$36</definedName>
    <definedName name="Med_billed_amt_unknown_20_44_prior" localSheetId="2" hidden="1">'[30]ePSM Medical Data Page'!$K$36</definedName>
    <definedName name="Med_billed_amt_unknown_20_44_prior" localSheetId="3" hidden="1">'[30]ePSM Medical Data Page'!$K$36</definedName>
    <definedName name="Med_billed_amt_unknown_20_44_prior" hidden="1">'[32]ePSM Medical Data Page'!$K$36</definedName>
    <definedName name="Med_billed_amt_unknown_45_64_curr" localSheetId="2" hidden="1">'[30]ePSM Medical Data Page'!$H$37</definedName>
    <definedName name="Med_billed_amt_unknown_45_64_curr" localSheetId="3" hidden="1">'[30]ePSM Medical Data Page'!$H$37</definedName>
    <definedName name="Med_billed_amt_unknown_45_64_curr" hidden="1">'[32]ePSM Medical Data Page'!$H$37</definedName>
    <definedName name="Med_billed_amt_unknown_45_64_prior" localSheetId="2" hidden="1">'[30]ePSM Medical Data Page'!$K$37</definedName>
    <definedName name="Med_billed_amt_unknown_45_64_prior" localSheetId="3" hidden="1">'[30]ePSM Medical Data Page'!$K$37</definedName>
    <definedName name="Med_billed_amt_unknown_45_64_prior" hidden="1">'[32]ePSM Medical Data Page'!$K$37</definedName>
    <definedName name="Med_billed_amt_unknown_65_over_curr" localSheetId="2" hidden="1">'[30]ePSM Medical Data Page'!$H$38</definedName>
    <definedName name="Med_billed_amt_unknown_65_over_curr" localSheetId="3" hidden="1">'[30]ePSM Medical Data Page'!$H$38</definedName>
    <definedName name="Med_billed_amt_unknown_65_over_curr" hidden="1">'[32]ePSM Medical Data Page'!$H$38</definedName>
    <definedName name="Med_billed_amt_unknown_65_over_prior" localSheetId="2" hidden="1">'[30]ePSM Medical Data Page'!$K$38</definedName>
    <definedName name="Med_billed_amt_unknown_65_over_prior" localSheetId="3" hidden="1">'[30]ePSM Medical Data Page'!$K$38</definedName>
    <definedName name="Med_billed_amt_unknown_65_over_prior" hidden="1">'[32]ePSM Medical Data Page'!$K$38</definedName>
    <definedName name="Med_billed_encounter_lab_rad_curr" localSheetId="2" hidden="1">'[30]ePSM Medical Data Page'!$Z$60</definedName>
    <definedName name="Med_billed_encounter_lab_rad_curr" localSheetId="3" hidden="1">'[30]ePSM Medical Data Page'!$Z$60</definedName>
    <definedName name="Med_billed_encounter_lab_rad_curr" hidden="1">'[32]ePSM Medical Data Page'!$Z$60</definedName>
    <definedName name="Med_billed_encounter_lab_rad_prior" localSheetId="2" hidden="1">'[30]ePSM Medical Data Page'!$AC$60</definedName>
    <definedName name="Med_billed_encounter_lab_rad_prior" localSheetId="3" hidden="1">'[30]ePSM Medical Data Page'!$AC$60</definedName>
    <definedName name="Med_billed_encounter_lab_rad_prior" hidden="1">'[32]ePSM Medical Data Page'!$AC$60</definedName>
    <definedName name="Med_billed_encounter_other_curr" localSheetId="2" hidden="1">'[30]ePSM Medical Data Page'!$Z$61</definedName>
    <definedName name="Med_billed_encounter_other_curr" localSheetId="3" hidden="1">'[30]ePSM Medical Data Page'!$Z$61</definedName>
    <definedName name="Med_billed_encounter_other_curr" hidden="1">'[32]ePSM Medical Data Page'!$Z$61</definedName>
    <definedName name="Med_billed_encounter_other_prior" localSheetId="2" hidden="1">'[30]ePSM Medical Data Page'!$AC$61</definedName>
    <definedName name="Med_billed_encounter_other_prior" localSheetId="3" hidden="1">'[30]ePSM Medical Data Page'!$AC$61</definedName>
    <definedName name="Med_billed_encounter_other_prior" hidden="1">'[32]ePSM Medical Data Page'!$AC$61</definedName>
    <definedName name="Med_billed_encounter_prim_phys_curr" localSheetId="2" hidden="1">'[30]ePSM Medical Data Page'!$Z$58</definedName>
    <definedName name="Med_billed_encounter_prim_phys_curr" localSheetId="3" hidden="1">'[30]ePSM Medical Data Page'!$Z$58</definedName>
    <definedName name="Med_billed_encounter_prim_phys_curr" hidden="1">'[32]ePSM Medical Data Page'!$Z$58</definedName>
    <definedName name="Med_billed_encounter_prim_phys_prior" localSheetId="2" hidden="1">'[30]ePSM Medical Data Page'!$AC$58</definedName>
    <definedName name="Med_billed_encounter_prim_phys_prior" localSheetId="3" hidden="1">'[30]ePSM Medical Data Page'!$AC$58</definedName>
    <definedName name="Med_billed_encounter_prim_phys_prior" hidden="1">'[32]ePSM Medical Data Page'!$AC$58</definedName>
    <definedName name="Med_billed_encounter_spec_phys_curr" localSheetId="2" hidden="1">'[30]ePSM Medical Data Page'!$Z$59</definedName>
    <definedName name="Med_billed_encounter_spec_phys_curr" localSheetId="3" hidden="1">'[30]ePSM Medical Data Page'!$Z$59</definedName>
    <definedName name="Med_billed_encounter_spec_phys_curr" hidden="1">'[32]ePSM Medical Data Page'!$Z$59</definedName>
    <definedName name="Med_billed_encounter_spec_phys_prior" localSheetId="2" hidden="1">'[30]ePSM Medical Data Page'!$AC$59</definedName>
    <definedName name="Med_billed_encounter_spec_phys_prior" localSheetId="3" hidden="1">'[30]ePSM Medical Data Page'!$AC$59</definedName>
    <definedName name="Med_billed_encounter_spec_phys_prior" hidden="1">'[32]ePSM Medical Data Page'!$AC$59</definedName>
    <definedName name="Med_billed_other_curr" localSheetId="2" hidden="1">'[30]ePSM Medical Data Page'!$Z$62</definedName>
    <definedName name="Med_billed_other_curr" localSheetId="3" hidden="1">'[30]ePSM Medical Data Page'!$Z$62</definedName>
    <definedName name="Med_billed_other_curr" hidden="1">'[32]ePSM Medical Data Page'!$Z$62</definedName>
    <definedName name="Med_billed_other_prior" localSheetId="2" hidden="1">'[30]ePSM Medical Data Page'!$AC$62</definedName>
    <definedName name="Med_billed_other_prior" localSheetId="3" hidden="1">'[30]ePSM Medical Data Page'!$AC$62</definedName>
    <definedName name="Med_billed_other_prior" hidden="1">'[32]ePSM Medical Data Page'!$AC$62</definedName>
    <definedName name="Med_Catastrophic_Current_Home" localSheetId="2" hidden="1">#REF!</definedName>
    <definedName name="Med_Catastrophic_Current_Home" localSheetId="3" hidden="1">#REF!</definedName>
    <definedName name="Med_Catastrophic_Current_Home" hidden="1">'[32]Med Cat - Curr page'!$A$1</definedName>
    <definedName name="Med_Catastrophic_Prior_Home" localSheetId="2" hidden="1">#REF!</definedName>
    <definedName name="Med_Catastrophic_Prior_Home" localSheetId="3" hidden="1">#REF!</definedName>
    <definedName name="Med_Catastrophic_Prior_Home" hidden="1">'[32]Med Cat - Prior page'!$A$1</definedName>
    <definedName name="Med_claim_count_above_threshold_curr" localSheetId="2" hidden="1">'[30]ePSM Medical Data Page'!$B$14</definedName>
    <definedName name="Med_claim_count_above_threshold_curr" localSheetId="3" hidden="1">'[30]ePSM Medical Data Page'!$B$14</definedName>
    <definedName name="Med_claim_count_above_threshold_curr" hidden="1">'[32]ePSM Medical Data Page'!$B$14</definedName>
    <definedName name="Med_claim_count_above_threshold_prior" localSheetId="2" hidden="1">'[30]ePSM Medical Data Page'!$E$14</definedName>
    <definedName name="Med_claim_count_above_threshold_prior" localSheetId="3" hidden="1">'[30]ePSM Medical Data Page'!$E$14</definedName>
    <definedName name="Med_claim_count_above_threshold_prior" hidden="1">'[32]ePSM Medical Data Page'!$E$14</definedName>
    <definedName name="Med_claim_count_curr" localSheetId="1" hidden="1">'[29]ePSM Medical Data Page'!$B$13</definedName>
    <definedName name="Med_claim_count_curr" localSheetId="2" hidden="1">'[30]ePSM Medical Data Page'!$B$13</definedName>
    <definedName name="Med_claim_count_curr" localSheetId="3" hidden="1">'[30]ePSM Medical Data Page'!$B$13</definedName>
    <definedName name="Med_claim_count_curr" hidden="1">'[40]ePSM Medical Data Page'!$B$13</definedName>
    <definedName name="Med_claim_count_female_0_19_curr" localSheetId="1" hidden="1">'[29]ePSM Medical Data Page'!$H$3</definedName>
    <definedName name="Med_claim_count_female_0_19_curr" localSheetId="2" hidden="1">'[30]ePSM Medical Data Page'!$H$3</definedName>
    <definedName name="Med_claim_count_female_0_19_curr" localSheetId="3" hidden="1">'[30]ePSM Medical Data Page'!$H$3</definedName>
    <definedName name="Med_claim_count_female_0_19_curr" hidden="1">'[40]ePSM Medical Data Page'!$H$3</definedName>
    <definedName name="Med_claim_count_female_0_19_prior" localSheetId="2" hidden="1">'[30]ePSM Medical Data Page'!$K$3</definedName>
    <definedName name="Med_claim_count_female_0_19_prior" localSheetId="3" hidden="1">'[30]ePSM Medical Data Page'!$K$3</definedName>
    <definedName name="Med_claim_count_female_0_19_prior" hidden="1">'[32]ePSM Medical Data Page'!$K$3</definedName>
    <definedName name="Med_claim_count_female_20_44_curr" localSheetId="1" hidden="1">'[29]ePSM Medical Data Page'!$H$5</definedName>
    <definedName name="Med_claim_count_female_20_44_curr" localSheetId="2" hidden="1">'[30]ePSM Medical Data Page'!$H$5</definedName>
    <definedName name="Med_claim_count_female_20_44_curr" localSheetId="3" hidden="1">'[30]ePSM Medical Data Page'!$H$5</definedName>
    <definedName name="Med_claim_count_female_20_44_curr" hidden="1">'[40]ePSM Medical Data Page'!$H$5</definedName>
    <definedName name="Med_claim_count_female_20_44_prior" localSheetId="2" hidden="1">'[30]ePSM Medical Data Page'!$K$5</definedName>
    <definedName name="Med_claim_count_female_20_44_prior" localSheetId="3" hidden="1">'[30]ePSM Medical Data Page'!$K$5</definedName>
    <definedName name="Med_claim_count_female_20_44_prior" hidden="1">'[32]ePSM Medical Data Page'!$K$5</definedName>
    <definedName name="Med_claim_count_female_45_64_curr" localSheetId="1" hidden="1">'[29]ePSM Medical Data Page'!$H$7</definedName>
    <definedName name="Med_claim_count_female_45_64_curr" localSheetId="2" hidden="1">'[30]ePSM Medical Data Page'!$H$7</definedName>
    <definedName name="Med_claim_count_female_45_64_curr" localSheetId="3" hidden="1">'[30]ePSM Medical Data Page'!$H$7</definedName>
    <definedName name="Med_claim_count_female_45_64_curr" hidden="1">'[40]ePSM Medical Data Page'!$H$7</definedName>
    <definedName name="Med_claim_count_female_45_64_prior" localSheetId="2" hidden="1">'[30]ePSM Medical Data Page'!$K$7</definedName>
    <definedName name="Med_claim_count_female_45_64_prior" localSheetId="3" hidden="1">'[30]ePSM Medical Data Page'!$K$7</definedName>
    <definedName name="Med_claim_count_female_45_64_prior" hidden="1">'[32]ePSM Medical Data Page'!$K$7</definedName>
    <definedName name="Med_claim_count_female_65_over_curr" localSheetId="1" hidden="1">'[29]ePSM Medical Data Page'!$H$9</definedName>
    <definedName name="Med_claim_count_female_65_over_curr" localSheetId="2" hidden="1">'[30]ePSM Medical Data Page'!$H$9</definedName>
    <definedName name="Med_claim_count_female_65_over_curr" localSheetId="3" hidden="1">'[30]ePSM Medical Data Page'!$H$9</definedName>
    <definedName name="Med_claim_count_female_65_over_curr" hidden="1">'[40]ePSM Medical Data Page'!$H$9</definedName>
    <definedName name="Med_claim_count_female_65_over_prior" localSheetId="2" hidden="1">'[30]ePSM Medical Data Page'!$K$9</definedName>
    <definedName name="Med_claim_count_female_65_over_prior" localSheetId="3" hidden="1">'[30]ePSM Medical Data Page'!$K$9</definedName>
    <definedName name="Med_claim_count_female_65_over_prior" hidden="1">'[32]ePSM Medical Data Page'!$K$9</definedName>
    <definedName name="Med_claim_count_male_0_19_curr" localSheetId="1" hidden="1">'[29]ePSM Medical Data Page'!$H$11</definedName>
    <definedName name="Med_claim_count_male_0_19_curr" localSheetId="2" hidden="1">'[30]ePSM Medical Data Page'!$H$11</definedName>
    <definedName name="Med_claim_count_male_0_19_curr" localSheetId="3" hidden="1">'[30]ePSM Medical Data Page'!$H$11</definedName>
    <definedName name="Med_claim_count_male_0_19_curr" hidden="1">'[40]ePSM Medical Data Page'!$H$11</definedName>
    <definedName name="Med_claim_count_male_0_19_prior" localSheetId="2" hidden="1">'[30]ePSM Medical Data Page'!$K$11</definedName>
    <definedName name="Med_claim_count_male_0_19_prior" localSheetId="3" hidden="1">'[30]ePSM Medical Data Page'!$K$11</definedName>
    <definedName name="Med_claim_count_male_0_19_prior" hidden="1">'[32]ePSM Medical Data Page'!$K$11</definedName>
    <definedName name="Med_claim_count_male_20_44_curr" localSheetId="1" hidden="1">'[29]ePSM Medical Data Page'!$H$13</definedName>
    <definedName name="Med_claim_count_male_20_44_curr" localSheetId="2" hidden="1">'[30]ePSM Medical Data Page'!$H$13</definedName>
    <definedName name="Med_claim_count_male_20_44_curr" localSheetId="3" hidden="1">'[30]ePSM Medical Data Page'!$H$13</definedName>
    <definedName name="Med_claim_count_male_20_44_curr" hidden="1">'[40]ePSM Medical Data Page'!$H$13</definedName>
    <definedName name="Med_claim_count_male_20_44_prior" localSheetId="2" hidden="1">'[30]ePSM Medical Data Page'!$K$13</definedName>
    <definedName name="Med_claim_count_male_20_44_prior" localSheetId="3" hidden="1">'[30]ePSM Medical Data Page'!$K$13</definedName>
    <definedName name="Med_claim_count_male_20_44_prior" hidden="1">'[32]ePSM Medical Data Page'!$K$13</definedName>
    <definedName name="Med_claim_count_male_45_64_curr" localSheetId="1" hidden="1">'[29]ePSM Medical Data Page'!$H$15</definedName>
    <definedName name="Med_claim_count_male_45_64_curr" localSheetId="2" hidden="1">'[30]ePSM Medical Data Page'!$H$15</definedName>
    <definedName name="Med_claim_count_male_45_64_curr" localSheetId="3" hidden="1">'[30]ePSM Medical Data Page'!$H$15</definedName>
    <definedName name="Med_claim_count_male_45_64_curr" hidden="1">'[40]ePSM Medical Data Page'!$H$15</definedName>
    <definedName name="Med_claim_count_male_45_64_prior" localSheetId="2" hidden="1">'[30]ePSM Medical Data Page'!$K$15</definedName>
    <definedName name="Med_claim_count_male_45_64_prior" localSheetId="3" hidden="1">'[30]ePSM Medical Data Page'!$K$15</definedName>
    <definedName name="Med_claim_count_male_45_64_prior" hidden="1">'[32]ePSM Medical Data Page'!$K$15</definedName>
    <definedName name="Med_claim_count_male_65_over_curr" localSheetId="1" hidden="1">'[29]ePSM Medical Data Page'!$H$17</definedName>
    <definedName name="Med_claim_count_male_65_over_curr" localSheetId="2" hidden="1">'[30]ePSM Medical Data Page'!$H$17</definedName>
    <definedName name="Med_claim_count_male_65_over_curr" localSheetId="3" hidden="1">'[30]ePSM Medical Data Page'!$H$17</definedName>
    <definedName name="Med_claim_count_male_65_over_curr" hidden="1">'[40]ePSM Medical Data Page'!$H$17</definedName>
    <definedName name="Med_claim_count_male_65_over_prior" localSheetId="2" hidden="1">'[30]ePSM Medical Data Page'!$K$17</definedName>
    <definedName name="Med_claim_count_male_65_over_prior" localSheetId="3" hidden="1">'[30]ePSM Medical Data Page'!$K$17</definedName>
    <definedName name="Med_claim_count_male_65_over_prior" hidden="1">'[32]ePSM Medical Data Page'!$K$17</definedName>
    <definedName name="Med_claim_count_prior" localSheetId="1" hidden="1">'[29]ePSM Medical Data Page'!$E$13</definedName>
    <definedName name="Med_claim_count_prior" localSheetId="2" hidden="1">'[30]ePSM Medical Data Page'!$E$13</definedName>
    <definedName name="Med_claim_count_prior" localSheetId="3" hidden="1">'[30]ePSM Medical Data Page'!$E$13</definedName>
    <definedName name="Med_claim_count_prior" hidden="1">'[40]ePSM Medical Data Page'!$E$13</definedName>
    <definedName name="Med_claim_count_unknown_0_19_curr" localSheetId="2" hidden="1">'[30]ePSM Medical Data Page'!$H$19</definedName>
    <definedName name="Med_claim_count_unknown_0_19_curr" localSheetId="3" hidden="1">'[30]ePSM Medical Data Page'!$H$19</definedName>
    <definedName name="Med_claim_count_unknown_0_19_curr" hidden="1">'[32]ePSM Medical Data Page'!$H$19</definedName>
    <definedName name="Med_claim_count_unknown_0_19_prior" localSheetId="2" hidden="1">'[30]ePSM Medical Data Page'!$K$19</definedName>
    <definedName name="Med_claim_count_unknown_0_19_prior" localSheetId="3" hidden="1">'[30]ePSM Medical Data Page'!$K$19</definedName>
    <definedName name="Med_claim_count_unknown_0_19_prior" hidden="1">'[32]ePSM Medical Data Page'!$K$19</definedName>
    <definedName name="Med_claim_count_unknown_20_44_curr" localSheetId="2" hidden="1">'[30]ePSM Medical Data Page'!$H$21</definedName>
    <definedName name="Med_claim_count_unknown_20_44_curr" localSheetId="3" hidden="1">'[30]ePSM Medical Data Page'!$H$21</definedName>
    <definedName name="Med_claim_count_unknown_20_44_curr" hidden="1">'[32]ePSM Medical Data Page'!$H$21</definedName>
    <definedName name="Med_claim_count_unknown_20_44_prior" localSheetId="2" hidden="1">'[30]ePSM Medical Data Page'!$K$21</definedName>
    <definedName name="Med_claim_count_unknown_20_44_prior" localSheetId="3" hidden="1">'[30]ePSM Medical Data Page'!$K$21</definedName>
    <definedName name="Med_claim_count_unknown_20_44_prior" hidden="1">'[32]ePSM Medical Data Page'!$K$21</definedName>
    <definedName name="Med_claim_count_unknown_45_64_curr" localSheetId="2" hidden="1">'[30]ePSM Medical Data Page'!$H$23</definedName>
    <definedName name="Med_claim_count_unknown_45_64_curr" localSheetId="3" hidden="1">'[30]ePSM Medical Data Page'!$H$23</definedName>
    <definedName name="Med_claim_count_unknown_45_64_curr" hidden="1">'[32]ePSM Medical Data Page'!$H$23</definedName>
    <definedName name="Med_claim_count_unknown_45_64_prior" localSheetId="2" hidden="1">'[30]ePSM Medical Data Page'!$K$23</definedName>
    <definedName name="Med_claim_count_unknown_45_64_prior" localSheetId="3" hidden="1">'[30]ePSM Medical Data Page'!$K$23</definedName>
    <definedName name="Med_claim_count_unknown_45_64_prior" hidden="1">'[32]ePSM Medical Data Page'!$K$23</definedName>
    <definedName name="Med_claim_count_unknown_65_over_curr" localSheetId="2" hidden="1">'[30]ePSM Medical Data Page'!$H$25</definedName>
    <definedName name="Med_claim_count_unknown_65_over_curr" localSheetId="3" hidden="1">'[30]ePSM Medical Data Page'!$H$25</definedName>
    <definedName name="Med_claim_count_unknown_65_over_curr" hidden="1">'[32]ePSM Medical Data Page'!$H$25</definedName>
    <definedName name="Med_claim_count_unknown_65_over_prior" localSheetId="2" hidden="1">'[30]ePSM Medical Data Page'!$K$25</definedName>
    <definedName name="Med_claim_count_unknown_65_over_prior" localSheetId="3" hidden="1">'[30]ePSM Medical Data Page'!$K$25</definedName>
    <definedName name="Med_claim_count_unknown_65_over_prior" hidden="1">'[32]ePSM Medical Data Page'!$K$25</definedName>
    <definedName name="Med_cob_amt_curr" localSheetId="1" hidden="1">'[29]ePSM Medical Data Page'!$B$23</definedName>
    <definedName name="Med_cob_amt_curr" localSheetId="2" hidden="1">'[30]ePSM Medical Data Page'!$B$23</definedName>
    <definedName name="Med_cob_amt_curr" localSheetId="3" hidden="1">'[30]ePSM Medical Data Page'!$B$23</definedName>
    <definedName name="Med_cob_amt_curr" hidden="1">'[40]ePSM Medical Data Page'!$B$23</definedName>
    <definedName name="Med_cob_amt_prior" localSheetId="1" hidden="1">'[29]ePSM Medical Data Page'!$E$23</definedName>
    <definedName name="Med_cob_amt_prior" localSheetId="2" hidden="1">'[30]ePSM Medical Data Page'!$E$23</definedName>
    <definedName name="Med_cob_amt_prior" localSheetId="3" hidden="1">'[30]ePSM Medical Data Page'!$E$23</definedName>
    <definedName name="Med_cob_amt_prior" hidden="1">'[40]ePSM Medical Data Page'!$E$23</definedName>
    <definedName name="Med_coinsurance_amt_curr" localSheetId="1" hidden="1">'[29]ePSM Medical Data Page'!$B$26</definedName>
    <definedName name="Med_coinsurance_amt_curr" localSheetId="2" hidden="1">'[30]ePSM Medical Data Page'!$B$26</definedName>
    <definedName name="Med_coinsurance_amt_curr" localSheetId="3" hidden="1">'[30]ePSM Medical Data Page'!$B$26</definedName>
    <definedName name="Med_coinsurance_amt_curr" hidden="1">'[40]ePSM Medical Data Page'!$B$26</definedName>
    <definedName name="Med_coinsurance_amt_prior" localSheetId="1" hidden="1">'[29]ePSM Medical Data Page'!$E$26</definedName>
    <definedName name="Med_coinsurance_amt_prior" localSheetId="2" hidden="1">'[30]ePSM Medical Data Page'!$E$26</definedName>
    <definedName name="Med_coinsurance_amt_prior" localSheetId="3" hidden="1">'[30]ePSM Medical Data Page'!$E$26</definedName>
    <definedName name="Med_coinsurance_amt_prior" hidden="1">'[40]ePSM Medical Data Page'!$E$26</definedName>
    <definedName name="Med_copay_amt_curr" localSheetId="1" hidden="1">'[29]ePSM Medical Data Page'!$B$25</definedName>
    <definedName name="Med_copay_amt_curr" localSheetId="2" hidden="1">'[30]ePSM Medical Data Page'!$B$25</definedName>
    <definedName name="Med_copay_amt_curr" localSheetId="3" hidden="1">'[30]ePSM Medical Data Page'!$B$25</definedName>
    <definedName name="Med_copay_amt_curr" hidden="1">'[40]ePSM Medical Data Page'!$B$25</definedName>
    <definedName name="Med_copay_amt_prior" localSheetId="1" hidden="1">'[29]ePSM Medical Data Page'!$E$25</definedName>
    <definedName name="Med_copay_amt_prior" localSheetId="2" hidden="1">'[30]ePSM Medical Data Page'!$E$25</definedName>
    <definedName name="Med_copay_amt_prior" localSheetId="3" hidden="1">'[30]ePSM Medical Data Page'!$E$25</definedName>
    <definedName name="Med_copay_amt_prior" hidden="1">'[40]ePSM Medical Data Page'!$E$25</definedName>
    <definedName name="Med_Cost_Rows8_19_Range" localSheetId="2" hidden="1">#REF!</definedName>
    <definedName name="Med_Cost_Rows8_19_Range" localSheetId="3" hidden="1">#REF!</definedName>
    <definedName name="Med_Cost_Rows8_19_Range" hidden="1">'[32]Cost Sharing Medical page'!$A$8:$IV$19</definedName>
    <definedName name="Med_Cost_Sharing_Medical_Range" localSheetId="2" hidden="1">#REF!</definedName>
    <definedName name="Med_Cost_Sharing_Medical_Range" localSheetId="3" hidden="1">#REF!</definedName>
    <definedName name="Med_Cost_Sharing_Medical_Range" hidden="1">'[32]Cost Sharing Medical page'!$A$1:$H$32</definedName>
    <definedName name="med_cost_space_range1" localSheetId="2" hidden="1">#REF!</definedName>
    <definedName name="med_cost_space_range1" localSheetId="3" hidden="1">#REF!</definedName>
    <definedName name="med_cost_space_range1" hidden="1">'[32]Cost Sharing Medical page'!$F$7:$F$23</definedName>
    <definedName name="med_cost_space_range2" localSheetId="2" hidden="1">#REF!</definedName>
    <definedName name="med_cost_space_range2" localSheetId="3" hidden="1">#REF!</definedName>
    <definedName name="med_cost_space_range2" hidden="1">'[32]Cost Sharing Medical page'!$B$31</definedName>
    <definedName name="Med_count_amb_surgeries_curr" localSheetId="1" hidden="1">'[29]ePSM Medical Data Page'!$Z$16</definedName>
    <definedName name="Med_count_amb_surgeries_curr" localSheetId="2" hidden="1">'[30]ePSM Medical Data Page'!$Z$16</definedName>
    <definedName name="Med_count_amb_surgeries_curr" localSheetId="3" hidden="1">'[30]ePSM Medical Data Page'!$Z$16</definedName>
    <definedName name="Med_count_amb_surgeries_curr" hidden="1">'[40]ePSM Medical Data Page'!$Z$16</definedName>
    <definedName name="Med_count_amb_surgeries_prior" localSheetId="1" hidden="1">'[29]ePSM Medical Data Page'!$AC$16</definedName>
    <definedName name="Med_count_amb_surgeries_prior" localSheetId="2" hidden="1">'[30]ePSM Medical Data Page'!$AC$16</definedName>
    <definedName name="Med_count_amb_surgeries_prior" localSheetId="3" hidden="1">'[30]ePSM Medical Data Page'!$AC$16</definedName>
    <definedName name="Med_count_amb_surgeries_prior" hidden="1">'[40]ePSM Medical Data Page'!$AC$16</definedName>
    <definedName name="Med_count_amb_visits_curr" localSheetId="1" hidden="1">'[29]ePSM Medical Data Page'!$Z$6</definedName>
    <definedName name="Med_count_amb_visits_curr" localSheetId="2" hidden="1">'[30]ePSM Medical Data Page'!$Z$6</definedName>
    <definedName name="Med_count_amb_visits_curr" localSheetId="3" hidden="1">'[30]ePSM Medical Data Page'!$Z$6</definedName>
    <definedName name="Med_count_amb_visits_curr" hidden="1">'[40]ePSM Medical Data Page'!$Z$6</definedName>
    <definedName name="Med_count_amb_visits_prior" localSheetId="1" hidden="1">'[29]ePSM Medical Data Page'!$AC$6</definedName>
    <definedName name="Med_count_amb_visits_prior" localSheetId="2" hidden="1">'[30]ePSM Medical Data Page'!$AC$6</definedName>
    <definedName name="Med_count_amb_visits_prior" localSheetId="3" hidden="1">'[30]ePSM Medical Data Page'!$AC$6</definedName>
    <definedName name="Med_count_amb_visits_prior" hidden="1">'[40]ePSM Medical Data Page'!$AC$6</definedName>
    <definedName name="Med_count_encounter_lab_rad_curr" localSheetId="1" hidden="1">'[29]ePSM Medical Data Page'!$Z$38</definedName>
    <definedName name="Med_count_encounter_lab_rad_curr" localSheetId="2" hidden="1">'[30]ePSM Medical Data Page'!$Z$38</definedName>
    <definedName name="Med_count_encounter_lab_rad_curr" localSheetId="3" hidden="1">'[30]ePSM Medical Data Page'!$Z$38</definedName>
    <definedName name="Med_count_encounter_lab_rad_curr" hidden="1">'[40]ePSM Medical Data Page'!$Z$38</definedName>
    <definedName name="Med_count_encounter_lab_rad_prior" localSheetId="1" hidden="1">'[29]ePSM Medical Data Page'!$AC$38</definedName>
    <definedName name="Med_count_encounter_lab_rad_prior" localSheetId="2" hidden="1">'[30]ePSM Medical Data Page'!$AC$38</definedName>
    <definedName name="Med_count_encounter_lab_rad_prior" localSheetId="3" hidden="1">'[30]ePSM Medical Data Page'!$AC$38</definedName>
    <definedName name="Med_count_encounter_lab_rad_prior" hidden="1">'[40]ePSM Medical Data Page'!$AC$38</definedName>
    <definedName name="Med_count_encounter_other_curr" localSheetId="1" hidden="1">'[29]ePSM Medical Data Page'!$Z$40</definedName>
    <definedName name="Med_count_encounter_other_curr" localSheetId="2" hidden="1">'[30]ePSM Medical Data Page'!$Z$40</definedName>
    <definedName name="Med_count_encounter_other_curr" localSheetId="3" hidden="1">'[30]ePSM Medical Data Page'!$Z$40</definedName>
    <definedName name="Med_count_encounter_other_curr" hidden="1">'[40]ePSM Medical Data Page'!$Z$40</definedName>
    <definedName name="Med_count_encounter_other_prior" localSheetId="1" hidden="1">'[29]ePSM Medical Data Page'!$AC$40</definedName>
    <definedName name="Med_count_encounter_other_prior" localSheetId="2" hidden="1">'[30]ePSM Medical Data Page'!$AC$40</definedName>
    <definedName name="Med_count_encounter_other_prior" localSheetId="3" hidden="1">'[30]ePSM Medical Data Page'!$AC$40</definedName>
    <definedName name="Med_count_encounter_other_prior" hidden="1">'[40]ePSM Medical Data Page'!$AC$40</definedName>
    <definedName name="Med_count_encounter_prim_phys_curr" localSheetId="1" hidden="1">'[29]ePSM Medical Data Page'!$Z$34</definedName>
    <definedName name="Med_count_encounter_prim_phys_curr" localSheetId="2" hidden="1">'[30]ePSM Medical Data Page'!$Z$34</definedName>
    <definedName name="Med_count_encounter_prim_phys_curr" localSheetId="3" hidden="1">'[30]ePSM Medical Data Page'!$Z$34</definedName>
    <definedName name="Med_count_encounter_prim_phys_curr" hidden="1">'[40]ePSM Medical Data Page'!$Z$34</definedName>
    <definedName name="Med_count_encounter_prim_phys_prior" localSheetId="1" hidden="1">'[29]ePSM Medical Data Page'!$AC$34</definedName>
    <definedName name="Med_count_encounter_prim_phys_prior" localSheetId="2" hidden="1">'[30]ePSM Medical Data Page'!$AC$34</definedName>
    <definedName name="Med_count_encounter_prim_phys_prior" localSheetId="3" hidden="1">'[30]ePSM Medical Data Page'!$AC$34</definedName>
    <definedName name="Med_count_encounter_prim_phys_prior" hidden="1">'[40]ePSM Medical Data Page'!$AC$34</definedName>
    <definedName name="Med_count_encounter_spec_phys_curr" localSheetId="1" hidden="1">'[29]ePSM Medical Data Page'!$Z$36</definedName>
    <definedName name="Med_count_encounter_spec_phys_curr" localSheetId="2" hidden="1">'[30]ePSM Medical Data Page'!$Z$36</definedName>
    <definedName name="Med_count_encounter_spec_phys_curr" localSheetId="3" hidden="1">'[30]ePSM Medical Data Page'!$Z$36</definedName>
    <definedName name="Med_count_encounter_spec_phys_curr" hidden="1">'[40]ePSM Medical Data Page'!$Z$36</definedName>
    <definedName name="Med_count_encounter_spec_phys_prior" localSheetId="1" hidden="1">'[29]ePSM Medical Data Page'!$AC$36</definedName>
    <definedName name="Med_count_encounter_spec_phys_prior" localSheetId="2" hidden="1">'[30]ePSM Medical Data Page'!$AC$36</definedName>
    <definedName name="Med_count_encounter_spec_phys_prior" localSheetId="3" hidden="1">'[30]ePSM Medical Data Page'!$AC$36</definedName>
    <definedName name="Med_count_encounter_spec_phys_prior" hidden="1">'[40]ePSM Medical Data Page'!$AC$36</definedName>
    <definedName name="Med_count_er_visits_curr" localSheetId="1" hidden="1">'[29]ePSM Medical Data Page'!$Z$8</definedName>
    <definedName name="Med_count_er_visits_curr" localSheetId="2" hidden="1">'[30]ePSM Medical Data Page'!$Z$8</definedName>
    <definedName name="Med_count_er_visits_curr" localSheetId="3" hidden="1">'[30]ePSM Medical Data Page'!$Z$8</definedName>
    <definedName name="Med_count_er_visits_curr" hidden="1">'[40]ePSM Medical Data Page'!$Z$8</definedName>
    <definedName name="Med_count_er_visits_prior" localSheetId="1" hidden="1">'[29]ePSM Medical Data Page'!$AC$8</definedName>
    <definedName name="Med_count_er_visits_prior" localSheetId="2" hidden="1">'[30]ePSM Medical Data Page'!$AC$8</definedName>
    <definedName name="Med_count_er_visits_prior" localSheetId="3" hidden="1">'[30]ePSM Medical Data Page'!$AC$8</definedName>
    <definedName name="Med_count_er_visits_prior" hidden="1">'[40]ePSM Medical Data Page'!$AC$8</definedName>
    <definedName name="Med_count_home_health_curr" localSheetId="1" hidden="1">'[29]ePSM Medical Data Page'!$Z$26</definedName>
    <definedName name="Med_count_home_health_curr" localSheetId="2" hidden="1">'[30]ePSM Medical Data Page'!$Z$26</definedName>
    <definedName name="Med_count_home_health_curr" localSheetId="3" hidden="1">'[30]ePSM Medical Data Page'!$Z$26</definedName>
    <definedName name="Med_count_home_health_curr" hidden="1">'[40]ePSM Medical Data Page'!$Z$26</definedName>
    <definedName name="Med_count_home_health_prior" localSheetId="1" hidden="1">'[29]ePSM Medical Data Page'!$AC$26</definedName>
    <definedName name="Med_count_home_health_prior" localSheetId="2" hidden="1">'[30]ePSM Medical Data Page'!$AC$26</definedName>
    <definedName name="Med_count_home_health_prior" localSheetId="3" hidden="1">'[30]ePSM Medical Data Page'!$AC$26</definedName>
    <definedName name="Med_count_home_health_prior" hidden="1">'[40]ePSM Medical Data Page'!$AC$26</definedName>
    <definedName name="Med_count_inp_days_curr" localSheetId="1" hidden="1">'[29]ePSM Medical Data Page'!$Z$4</definedName>
    <definedName name="Med_count_inp_days_curr" localSheetId="2" hidden="1">'[30]ePSM Medical Data Page'!$Z$4</definedName>
    <definedName name="Med_count_inp_days_curr" localSheetId="3" hidden="1">'[30]ePSM Medical Data Page'!$Z$4</definedName>
    <definedName name="Med_count_inp_days_curr" hidden="1">'[40]ePSM Medical Data Page'!$Z$4</definedName>
    <definedName name="Med_count_inp_days_prior" localSheetId="1" hidden="1">'[29]ePSM Medical Data Page'!$AC$4</definedName>
    <definedName name="Med_count_inp_days_prior" localSheetId="2" hidden="1">'[30]ePSM Medical Data Page'!$AC$4</definedName>
    <definedName name="Med_count_inp_days_prior" localSheetId="3" hidden="1">'[30]ePSM Medical Data Page'!$AC$4</definedName>
    <definedName name="Med_count_inp_days_prior" hidden="1">'[40]ePSM Medical Data Page'!$AC$4</definedName>
    <definedName name="Med_count_inp_surgeries_curr" localSheetId="1" hidden="1">'[29]ePSM Medical Data Page'!$Z$14</definedName>
    <definedName name="Med_count_inp_surgeries_curr" localSheetId="2" hidden="1">'[30]ePSM Medical Data Page'!$Z$14</definedName>
    <definedName name="Med_count_inp_surgeries_curr" localSheetId="3" hidden="1">'[30]ePSM Medical Data Page'!$Z$14</definedName>
    <definedName name="Med_count_inp_surgeries_curr" hidden="1">'[40]ePSM Medical Data Page'!$Z$14</definedName>
    <definedName name="Med_count_inp_surgeries_prior" localSheetId="1" hidden="1">'[29]ePSM Medical Data Page'!$AC$14</definedName>
    <definedName name="Med_count_inp_surgeries_prior" localSheetId="2" hidden="1">'[30]ePSM Medical Data Page'!$AC$14</definedName>
    <definedName name="Med_count_inp_surgeries_prior" localSheetId="3" hidden="1">'[30]ePSM Medical Data Page'!$AC$14</definedName>
    <definedName name="Med_count_inp_surgeries_prior" hidden="1">'[40]ePSM Medical Data Page'!$AC$14</definedName>
    <definedName name="Med_count_lab_serv_curr" localSheetId="1" hidden="1">'[29]ePSM Medical Data Page'!$Z$24</definedName>
    <definedName name="Med_count_lab_serv_curr" localSheetId="2" hidden="1">'[30]ePSM Medical Data Page'!$Z$24</definedName>
    <definedName name="Med_count_lab_serv_curr" localSheetId="3" hidden="1">'[30]ePSM Medical Data Page'!$Z$24</definedName>
    <definedName name="Med_count_lab_serv_curr" hidden="1">'[40]ePSM Medical Data Page'!$Z$24</definedName>
    <definedName name="Med_count_lab_serv_prior" localSheetId="1" hidden="1">'[29]ePSM Medical Data Page'!$AC$24</definedName>
    <definedName name="Med_count_lab_serv_prior" localSheetId="2" hidden="1">'[30]ePSM Medical Data Page'!$AC$24</definedName>
    <definedName name="Med_count_lab_serv_prior" localSheetId="3" hidden="1">'[30]ePSM Medical Data Page'!$AC$24</definedName>
    <definedName name="Med_count_lab_serv_prior" hidden="1">'[40]ePSM Medical Data Page'!$AC$24</definedName>
    <definedName name="Med_count_med_rx_curr" localSheetId="1" hidden="1">'[29]ePSM Medical Data Page'!$Z$30</definedName>
    <definedName name="Med_count_med_rx_curr" localSheetId="2" hidden="1">'[30]ePSM Medical Data Page'!$Z$30</definedName>
    <definedName name="Med_count_med_rx_curr" localSheetId="3" hidden="1">'[30]ePSM Medical Data Page'!$Z$30</definedName>
    <definedName name="Med_count_med_rx_curr" hidden="1">'[40]ePSM Medical Data Page'!$Z$30</definedName>
    <definedName name="Med_count_med_rx_prior" localSheetId="1" hidden="1">'[29]ePSM Medical Data Page'!$AC$30</definedName>
    <definedName name="Med_count_med_rx_prior" localSheetId="2" hidden="1">'[30]ePSM Medical Data Page'!$AC$30</definedName>
    <definedName name="Med_count_med_rx_prior" localSheetId="3" hidden="1">'[30]ePSM Medical Data Page'!$AC$30</definedName>
    <definedName name="Med_count_med_rx_prior" hidden="1">'[40]ePSM Medical Data Page'!$AC$30</definedName>
    <definedName name="Med_count_med_visits_curr" localSheetId="1" hidden="1">'[29]ePSM Medical Data Page'!$Z$20</definedName>
    <definedName name="Med_count_med_visits_curr" localSheetId="2" hidden="1">'[30]ePSM Medical Data Page'!$Z$20</definedName>
    <definedName name="Med_count_med_visits_curr" localSheetId="3" hidden="1">'[30]ePSM Medical Data Page'!$Z$20</definedName>
    <definedName name="Med_count_med_visits_curr" hidden="1">'[40]ePSM Medical Data Page'!$Z$20</definedName>
    <definedName name="Med_count_med_visits_prior" localSheetId="1" hidden="1">'[29]ePSM Medical Data Page'!$AC$20</definedName>
    <definedName name="Med_count_med_visits_prior" localSheetId="2" hidden="1">'[30]ePSM Medical Data Page'!$AC$20</definedName>
    <definedName name="Med_count_med_visits_prior" localSheetId="3" hidden="1">'[30]ePSM Medical Data Page'!$AC$20</definedName>
    <definedName name="Med_count_med_visits_prior" hidden="1">'[40]ePSM Medical Data Page'!$AC$20</definedName>
    <definedName name="Med_count_mental_health_curr" localSheetId="1" hidden="1">'[29]ePSM Medical Data Page'!$Z$28</definedName>
    <definedName name="Med_count_mental_health_curr" localSheetId="2" hidden="1">'[30]ePSM Medical Data Page'!$Z$28</definedName>
    <definedName name="Med_count_mental_health_curr" localSheetId="3" hidden="1">'[30]ePSM Medical Data Page'!$Z$28</definedName>
    <definedName name="Med_count_mental_health_curr" hidden="1">'[40]ePSM Medical Data Page'!$Z$28</definedName>
    <definedName name="Med_count_mental_health_prior" localSheetId="1" hidden="1">'[29]ePSM Medical Data Page'!$AC$28</definedName>
    <definedName name="Med_count_mental_health_prior" localSheetId="2" hidden="1">'[30]ePSM Medical Data Page'!$AC$28</definedName>
    <definedName name="Med_count_mental_health_prior" localSheetId="3" hidden="1">'[30]ePSM Medical Data Page'!$AC$28</definedName>
    <definedName name="Med_count_mental_health_prior" hidden="1">'[40]ePSM Medical Data Page'!$AC$28</definedName>
    <definedName name="Med_count_misc_med_curr" localSheetId="1" hidden="1">'[29]ePSM Medical Data Page'!$Z$32</definedName>
    <definedName name="Med_count_misc_med_curr" localSheetId="2" hidden="1">'[30]ePSM Medical Data Page'!$Z$32</definedName>
    <definedName name="Med_count_misc_med_curr" localSheetId="3" hidden="1">'[30]ePSM Medical Data Page'!$Z$32</definedName>
    <definedName name="Med_count_misc_med_curr" hidden="1">'[40]ePSM Medical Data Page'!$Z$32</definedName>
    <definedName name="Med_count_misc_med_prior" localSheetId="1" hidden="1">'[29]ePSM Medical Data Page'!$AC$32</definedName>
    <definedName name="Med_count_misc_med_prior" localSheetId="2" hidden="1">'[30]ePSM Medical Data Page'!$AC$32</definedName>
    <definedName name="Med_count_misc_med_prior" localSheetId="3" hidden="1">'[30]ePSM Medical Data Page'!$AC$32</definedName>
    <definedName name="Med_count_misc_med_prior" hidden="1">'[40]ePSM Medical Data Page'!$AC$32</definedName>
    <definedName name="Med_count_office_surgeries_curr" localSheetId="1" hidden="1">'[29]ePSM Medical Data Page'!$Z$18</definedName>
    <definedName name="Med_count_office_surgeries_curr" localSheetId="2" hidden="1">'[30]ePSM Medical Data Page'!$Z$18</definedName>
    <definedName name="Med_count_office_surgeries_curr" localSheetId="3" hidden="1">'[30]ePSM Medical Data Page'!$Z$18</definedName>
    <definedName name="Med_count_office_surgeries_curr" hidden="1">'[40]ePSM Medical Data Page'!$Z$18</definedName>
    <definedName name="Med_count_office_surgeries_prior" localSheetId="1" hidden="1">'[29]ePSM Medical Data Page'!$AC$18</definedName>
    <definedName name="Med_count_office_surgeries_prior" localSheetId="2" hidden="1">'[30]ePSM Medical Data Page'!$AC$18</definedName>
    <definedName name="Med_count_office_surgeries_prior" localSheetId="3" hidden="1">'[30]ePSM Medical Data Page'!$AC$18</definedName>
    <definedName name="Med_count_office_surgeries_prior" hidden="1">'[40]ePSM Medical Data Page'!$AC$18</definedName>
    <definedName name="Med_count_other_curr" localSheetId="2" hidden="1">'[30]ePSM Medical Data Page'!$Z$42</definedName>
    <definedName name="Med_count_other_curr" localSheetId="3" hidden="1">'[30]ePSM Medical Data Page'!$Z$42</definedName>
    <definedName name="Med_count_other_curr" hidden="1">'[32]ePSM Medical Data Page'!$Z$42</definedName>
    <definedName name="Med_count_other_prior" localSheetId="2" hidden="1">'[30]ePSM Medical Data Page'!$AC$42</definedName>
    <definedName name="Med_count_other_prior" localSheetId="3" hidden="1">'[30]ePSM Medical Data Page'!$AC$42</definedName>
    <definedName name="Med_count_other_prior" hidden="1">'[32]ePSM Medical Data Page'!$AC$42</definedName>
    <definedName name="Med_count_prim_off_visits_curr" localSheetId="1" hidden="1">'[29]ePSM Medical Data Page'!$Z$12</definedName>
    <definedName name="Med_count_prim_off_visits_curr" localSheetId="2" hidden="1">'[30]ePSM Medical Data Page'!$Z$12</definedName>
    <definedName name="Med_count_prim_off_visits_curr" localSheetId="3" hidden="1">'[30]ePSM Medical Data Page'!$Z$12</definedName>
    <definedName name="Med_count_prim_off_visits_curr" hidden="1">'[40]ePSM Medical Data Page'!$Z$12</definedName>
    <definedName name="Med_count_prim_off_visits_prior" localSheetId="1" hidden="1">'[29]ePSM Medical Data Page'!$AC$12</definedName>
    <definedName name="Med_count_prim_off_visits_prior" localSheetId="2" hidden="1">'[30]ePSM Medical Data Page'!$AC$12</definedName>
    <definedName name="Med_count_prim_off_visits_prior" localSheetId="3" hidden="1">'[30]ePSM Medical Data Page'!$AC$12</definedName>
    <definedName name="Med_count_prim_off_visits_prior" hidden="1">'[40]ePSM Medical Data Page'!$AC$12</definedName>
    <definedName name="Med_count_rad_serv_curr" localSheetId="1" hidden="1">'[29]ePSM Medical Data Page'!$Z$22</definedName>
    <definedName name="Med_count_rad_serv_curr" localSheetId="2" hidden="1">'[30]ePSM Medical Data Page'!$Z$22</definedName>
    <definedName name="Med_count_rad_serv_curr" localSheetId="3" hidden="1">'[30]ePSM Medical Data Page'!$Z$22</definedName>
    <definedName name="Med_count_rad_serv_curr" hidden="1">'[40]ePSM Medical Data Page'!$Z$22</definedName>
    <definedName name="Med_count_rad_serv_prior" localSheetId="1" hidden="1">'[29]ePSM Medical Data Page'!$AC$22</definedName>
    <definedName name="Med_count_rad_serv_prior" localSheetId="2" hidden="1">'[30]ePSM Medical Data Page'!$AC$22</definedName>
    <definedName name="Med_count_rad_serv_prior" localSheetId="3" hidden="1">'[30]ePSM Medical Data Page'!$AC$22</definedName>
    <definedName name="Med_count_rad_serv_prior" hidden="1">'[40]ePSM Medical Data Page'!$AC$22</definedName>
    <definedName name="Med_count_spec_office_visits_curr" localSheetId="1" hidden="1">'[29]ePSM Medical Data Page'!$Z$10</definedName>
    <definedName name="Med_count_spec_office_visits_curr" localSheetId="2" hidden="1">'[30]ePSM Medical Data Page'!$Z$10</definedName>
    <definedName name="Med_count_spec_office_visits_curr" localSheetId="3" hidden="1">'[30]ePSM Medical Data Page'!$Z$10</definedName>
    <definedName name="Med_count_spec_office_visits_curr" hidden="1">'[40]ePSM Medical Data Page'!$Z$10</definedName>
    <definedName name="Med_count_spec_office_visits_prior" localSheetId="1" hidden="1">'[29]ePSM Medical Data Page'!$AC$10</definedName>
    <definedName name="Med_count_spec_office_visits_prior" localSheetId="2" hidden="1">'[30]ePSM Medical Data Page'!$AC$10</definedName>
    <definedName name="Med_count_spec_office_visits_prior" localSheetId="3" hidden="1">'[30]ePSM Medical Data Page'!$AC$10</definedName>
    <definedName name="Med_count_spec_office_visits_prior" hidden="1">'[40]ePSM Medical Data Page'!$AC$10</definedName>
    <definedName name="Med_days_count_curr" localSheetId="1" hidden="1">'[29]ePSM Medical Data Page'!$B$7</definedName>
    <definedName name="Med_days_count_curr" localSheetId="2" hidden="1">'[30]ePSM Medical Data Page'!$B$7</definedName>
    <definedName name="Med_days_count_curr" localSheetId="3" hidden="1">'[30]ePSM Medical Data Page'!$B$7</definedName>
    <definedName name="Med_days_count_curr" hidden="1">'[40]ePSM Medical Data Page'!$B$7</definedName>
    <definedName name="Med_days_count_prior" localSheetId="1" hidden="1">'[29]ePSM Medical Data Page'!$E$7</definedName>
    <definedName name="Med_days_count_prior" localSheetId="2" hidden="1">'[30]ePSM Medical Data Page'!$E$7</definedName>
    <definedName name="Med_days_count_prior" localSheetId="3" hidden="1">'[30]ePSM Medical Data Page'!$E$7</definedName>
    <definedName name="Med_days_count_prior" hidden="1">'[40]ePSM Medical Data Page'!$E$7</definedName>
    <definedName name="Med_deductible_amt_curr" localSheetId="1" hidden="1">'[29]ePSM Medical Data Page'!$B$24</definedName>
    <definedName name="Med_deductible_amt_curr" localSheetId="2" hidden="1">'[30]ePSM Medical Data Page'!$B$24</definedName>
    <definedName name="Med_deductible_amt_curr" localSheetId="3" hidden="1">'[30]ePSM Medical Data Page'!$B$24</definedName>
    <definedName name="Med_deductible_amt_curr" hidden="1">'[40]ePSM Medical Data Page'!$B$24</definedName>
    <definedName name="Med_deductible_amt_prior" localSheetId="1" hidden="1">'[29]ePSM Medical Data Page'!$E$24</definedName>
    <definedName name="Med_deductible_amt_prior" localSheetId="2" hidden="1">'[30]ePSM Medical Data Page'!$E$24</definedName>
    <definedName name="Med_deductible_amt_prior" localSheetId="3" hidden="1">'[30]ePSM Medical Data Page'!$E$24</definedName>
    <definedName name="Med_deductible_amt_prior" hidden="1">'[40]ePSM Medical Data Page'!$E$24</definedName>
    <definedName name="Med_er_visits_count_curr" localSheetId="1" hidden="1">'[29]ePSM Medical Data Page'!$B$12</definedName>
    <definedName name="Med_er_visits_count_curr" localSheetId="2" hidden="1">'[30]ePSM Medical Data Page'!$B$12</definedName>
    <definedName name="Med_er_visits_count_curr" localSheetId="3" hidden="1">'[30]ePSM Medical Data Page'!$B$12</definedName>
    <definedName name="Med_er_visits_count_curr" hidden="1">'[40]ePSM Medical Data Page'!$B$12</definedName>
    <definedName name="Med_er_visits_count_prior" localSheetId="1" hidden="1">'[29]ePSM Medical Data Page'!$E$12</definedName>
    <definedName name="Med_er_visits_count_prior" localSheetId="2" hidden="1">'[30]ePSM Medical Data Page'!$E$12</definedName>
    <definedName name="Med_er_visits_count_prior" localSheetId="3" hidden="1">'[30]ePSM Medical Data Page'!$E$12</definedName>
    <definedName name="Med_er_visits_count_prior" hidden="1">'[40]ePSM Medical Data Page'!$E$12</definedName>
    <definedName name="Med_female_mem_0_19_curr" localSheetId="1" hidden="1">'[29]ePSM Member Data Page'!$B$4</definedName>
    <definedName name="Med_female_mem_0_19_curr" localSheetId="2" hidden="1">'[30]ePSM Member Data Page'!$B$4</definedName>
    <definedName name="Med_female_mem_0_19_curr" localSheetId="3" hidden="1">'[30]ePSM Member Data Page'!$B$4</definedName>
    <definedName name="Med_female_mem_0_19_curr" hidden="1">'[40]ePSM Member Data Page'!$B$4</definedName>
    <definedName name="Med_female_mem_0_19_prior" localSheetId="1" hidden="1">'[29]ePSM Member Data Page'!$F$4</definedName>
    <definedName name="Med_female_mem_0_19_prior" localSheetId="2" hidden="1">'[30]ePSM Member Data Page'!$F$4</definedName>
    <definedName name="Med_female_mem_0_19_prior" localSheetId="3" hidden="1">'[30]ePSM Member Data Page'!$F$4</definedName>
    <definedName name="Med_female_mem_0_19_prior" hidden="1">'[40]ePSM Member Data Page'!$F$4</definedName>
    <definedName name="Med_female_mem_20_44_curr" localSheetId="1" hidden="1">'[29]ePSM Member Data Page'!$B$5</definedName>
    <definedName name="Med_female_mem_20_44_curr" localSheetId="2" hidden="1">'[30]ePSM Member Data Page'!$B$5</definedName>
    <definedName name="Med_female_mem_20_44_curr" localSheetId="3" hidden="1">'[30]ePSM Member Data Page'!$B$5</definedName>
    <definedName name="Med_female_mem_20_44_curr" hidden="1">'[40]ePSM Member Data Page'!$B$5</definedName>
    <definedName name="Med_female_mem_20_44_prior" localSheetId="1" hidden="1">'[29]ePSM Member Data Page'!$F$5</definedName>
    <definedName name="Med_female_mem_20_44_prior" localSheetId="2" hidden="1">'[30]ePSM Member Data Page'!$F$5</definedName>
    <definedName name="Med_female_mem_20_44_prior" localSheetId="3" hidden="1">'[30]ePSM Member Data Page'!$F$5</definedName>
    <definedName name="Med_female_mem_20_44_prior" hidden="1">'[40]ePSM Member Data Page'!$F$5</definedName>
    <definedName name="Med_female_mem_45_64_curr" localSheetId="1" hidden="1">'[29]ePSM Member Data Page'!$B$6</definedName>
    <definedName name="Med_female_mem_45_64_curr" localSheetId="2" hidden="1">'[30]ePSM Member Data Page'!$B$6</definedName>
    <definedName name="Med_female_mem_45_64_curr" localSheetId="3" hidden="1">'[30]ePSM Member Data Page'!$B$6</definedName>
    <definedName name="Med_female_mem_45_64_curr" hidden="1">'[40]ePSM Member Data Page'!$B$6</definedName>
    <definedName name="Med_female_mem_45_64_prior" localSheetId="1" hidden="1">'[29]ePSM Member Data Page'!$F$6</definedName>
    <definedName name="Med_female_mem_45_64_prior" localSheetId="2" hidden="1">'[30]ePSM Member Data Page'!$F$6</definedName>
    <definedName name="Med_female_mem_45_64_prior" localSheetId="3" hidden="1">'[30]ePSM Member Data Page'!$F$6</definedName>
    <definedName name="Med_female_mem_45_64_prior" hidden="1">'[40]ePSM Member Data Page'!$F$6</definedName>
    <definedName name="Med_female_mem_65_over_curr" localSheetId="1" hidden="1">'[29]ePSM Member Data Page'!$B$7</definedName>
    <definedName name="Med_female_mem_65_over_curr" localSheetId="2" hidden="1">'[30]ePSM Member Data Page'!$B$7</definedName>
    <definedName name="Med_female_mem_65_over_curr" localSheetId="3" hidden="1">'[30]ePSM Member Data Page'!$B$7</definedName>
    <definedName name="Med_female_mem_65_over_curr" hidden="1">'[40]ePSM Member Data Page'!$B$7</definedName>
    <definedName name="Med_female_mem_65_over_prior" localSheetId="1" hidden="1">'[29]ePSM Member Data Page'!$F$7</definedName>
    <definedName name="Med_female_mem_65_over_prior" localSheetId="2" hidden="1">'[30]ePSM Member Data Page'!$F$7</definedName>
    <definedName name="Med_female_mem_65_over_prior" localSheetId="3" hidden="1">'[30]ePSM Member Data Page'!$F$7</definedName>
    <definedName name="Med_female_mem_65_over_prior" hidden="1">'[40]ePSM Member Data Page'!$F$7</definedName>
    <definedName name="Med_female_members_curr" localSheetId="1" hidden="1">'[29]ePSM Member Data Page'!$B$8</definedName>
    <definedName name="Med_female_members_curr" localSheetId="2" hidden="1">'[30]ePSM Member Data Page'!$B$8</definedName>
    <definedName name="Med_female_members_curr" localSheetId="3" hidden="1">'[30]ePSM Member Data Page'!$B$8</definedName>
    <definedName name="Med_female_members_curr" hidden="1">'[40]ePSM Member Data Page'!$B$8</definedName>
    <definedName name="Med_female_members_prior" localSheetId="1" hidden="1">'[29]ePSM Member Data Page'!$F$8</definedName>
    <definedName name="Med_female_members_prior" localSheetId="2" hidden="1">'[30]ePSM Member Data Page'!$F$8</definedName>
    <definedName name="Med_female_members_prior" localSheetId="3" hidden="1">'[30]ePSM Member Data Page'!$F$8</definedName>
    <definedName name="Med_female_members_prior" hidden="1">'[40]ePSM Member Data Page'!$F$8</definedName>
    <definedName name="MED_GOE" localSheetId="1">#REF!</definedName>
    <definedName name="MED_GOE" localSheetId="2">#REF!</definedName>
    <definedName name="MED_GOE">#REF!</definedName>
    <definedName name="Med_hospital_amb_paid_amt_curr" localSheetId="1" hidden="1">'[29]ePSM Medical Data Page'!$B$39</definedName>
    <definedName name="Med_hospital_amb_paid_amt_curr" localSheetId="2" hidden="1">'[30]ePSM Medical Data Page'!$B$39</definedName>
    <definedName name="Med_hospital_amb_paid_amt_curr" localSheetId="3" hidden="1">'[30]ePSM Medical Data Page'!$B$39</definedName>
    <definedName name="Med_hospital_amb_paid_amt_curr" hidden="1">'[40]ePSM Medical Data Page'!$B$39</definedName>
    <definedName name="Med_hospital_amb_paid_amt_prior" localSheetId="2" hidden="1">'[30]ePSM Medical Data Page'!$E$39</definedName>
    <definedName name="Med_hospital_amb_paid_amt_prior" localSheetId="3" hidden="1">'[30]ePSM Medical Data Page'!$E$39</definedName>
    <definedName name="Med_hospital_amb_paid_amt_prior" hidden="1">'[32]ePSM Medical Data Page'!$E$39</definedName>
    <definedName name="Med_hospital_inp_paid_amt_curr" localSheetId="1" hidden="1">'[29]ePSM Medical Data Page'!$B$38</definedName>
    <definedName name="Med_hospital_inp_paid_amt_curr" localSheetId="2" hidden="1">'[30]ePSM Medical Data Page'!$B$38</definedName>
    <definedName name="Med_hospital_inp_paid_amt_curr" localSheetId="3" hidden="1">'[30]ePSM Medical Data Page'!$B$38</definedName>
    <definedName name="Med_hospital_inp_paid_amt_curr" hidden="1">'[40]ePSM Medical Data Page'!$B$38</definedName>
    <definedName name="Med_hospital_inp_paid_amt_prior" localSheetId="2" hidden="1">'[30]ePSM Medical Data Page'!$E$38</definedName>
    <definedName name="Med_hospital_inp_paid_amt_prior" localSheetId="3" hidden="1">'[30]ePSM Medical Data Page'!$E$38</definedName>
    <definedName name="Med_hospital_inp_paid_amt_prior" hidden="1">'[32]ePSM Medical Data Page'!$E$38</definedName>
    <definedName name="Med_hospital_paid_amt_curr" localSheetId="1" hidden="1">'[29]ePSM Medical Data Page'!$B$37</definedName>
    <definedName name="Med_hospital_paid_amt_curr" localSheetId="2" hidden="1">'[30]ePSM Medical Data Page'!$B$37</definedName>
    <definedName name="Med_hospital_paid_amt_curr" localSheetId="3" hidden="1">'[30]ePSM Medical Data Page'!$B$37</definedName>
    <definedName name="Med_hospital_paid_amt_curr" hidden="1">'[40]ePSM Medical Data Page'!$B$37</definedName>
    <definedName name="Med_hospital_paid_amt_prior" localSheetId="2" hidden="1">'[30]ePSM Medical Data Page'!$E$37</definedName>
    <definedName name="Med_hospital_paid_amt_prior" localSheetId="3" hidden="1">'[30]ePSM Medical Data Page'!$E$37</definedName>
    <definedName name="Med_hospital_paid_amt_prior" hidden="1">'[32]ePSM Medical Data Page'!$E$37</definedName>
    <definedName name="Med_Incl" localSheetId="1">#REF!</definedName>
    <definedName name="Med_Incl" localSheetId="2">#REF!</definedName>
    <definedName name="Med_Incl">#REF!</definedName>
    <definedName name="Med_inp_billed_amt_curr" localSheetId="1" hidden="1">'[29]ePSM Medical Data Page'!$B$41</definedName>
    <definedName name="Med_inp_billed_amt_curr" localSheetId="2" hidden="1">'[30]ePSM Medical Data Page'!$B$41</definedName>
    <definedName name="Med_inp_billed_amt_curr" localSheetId="3" hidden="1">'[30]ePSM Medical Data Page'!$B$41</definedName>
    <definedName name="Med_inp_billed_amt_curr" hidden="1">'[40]ePSM Medical Data Page'!$B$41</definedName>
    <definedName name="Med_inp_billed_amt_prior" localSheetId="1" hidden="1">'[29]ePSM Medical Data Page'!$E$41</definedName>
    <definedName name="Med_inp_billed_amt_prior" localSheetId="2" hidden="1">'[30]ePSM Medical Data Page'!$E$41</definedName>
    <definedName name="Med_inp_billed_amt_prior" localSheetId="3" hidden="1">'[30]ePSM Medical Data Page'!$E$41</definedName>
    <definedName name="Med_inp_billed_amt_prior" hidden="1">'[40]ePSM Medical Data Page'!$E$41</definedName>
    <definedName name="Med_inp_billed_network_curr" localSheetId="1" hidden="1">'[29]ePSM Medical Data Page'!$T$3</definedName>
    <definedName name="Med_inp_billed_network_curr" localSheetId="2" hidden="1">'[30]ePSM Medical Data Page'!$T$3</definedName>
    <definedName name="Med_inp_billed_network_curr" localSheetId="3" hidden="1">'[30]ePSM Medical Data Page'!$T$3</definedName>
    <definedName name="Med_inp_billed_network_curr" hidden="1">'[40]ePSM Medical Data Page'!$T$3</definedName>
    <definedName name="Med_inp_billed_network_prior" localSheetId="2" hidden="1">'[30]ePSM Medical Data Page'!$W$3</definedName>
    <definedName name="Med_inp_billed_network_prior" localSheetId="3" hidden="1">'[30]ePSM Medical Data Page'!$W$3</definedName>
    <definedName name="Med_inp_billed_network_prior" hidden="1">'[32]ePSM Medical Data Page'!$W$3</definedName>
    <definedName name="Med_inp_network_discount_curr" localSheetId="1" hidden="1">'[29]ePSM Medical Data Page'!$T$4</definedName>
    <definedName name="Med_inp_network_discount_curr" localSheetId="2" hidden="1">'[30]ePSM Medical Data Page'!$T$4</definedName>
    <definedName name="Med_inp_network_discount_curr" localSheetId="3" hidden="1">'[30]ePSM Medical Data Page'!$T$4</definedName>
    <definedName name="Med_inp_network_discount_curr" hidden="1">'[40]ePSM Medical Data Page'!$T$4</definedName>
    <definedName name="Med_inp_network_discount_prior" localSheetId="1" hidden="1">'[29]ePSM Medical Data Page'!$W$4</definedName>
    <definedName name="Med_inp_network_discount_prior" localSheetId="2" hidden="1">'[30]ePSM Medical Data Page'!$W$4</definedName>
    <definedName name="Med_inp_network_discount_prior" localSheetId="3" hidden="1">'[30]ePSM Medical Data Page'!$W$4</definedName>
    <definedName name="Med_inp_network_discount_prior" hidden="1">'[40]ePSM Medical Data Page'!$W$4</definedName>
    <definedName name="Med_inp_paid_amt_above_threshold_curr" localSheetId="2" hidden="1">'[30]ePSM Medical Data Page'!$B$16</definedName>
    <definedName name="Med_inp_paid_amt_above_threshold_curr" localSheetId="3" hidden="1">'[30]ePSM Medical Data Page'!$B$16</definedName>
    <definedName name="Med_inp_paid_amt_above_threshold_curr" hidden="1">'[32]ePSM Medical Data Page'!$B$16</definedName>
    <definedName name="Med_inp_paid_amt_above_threshold_prior" localSheetId="2" hidden="1">'[30]ePSM Medical Data Page'!$E$16</definedName>
    <definedName name="Med_inp_paid_amt_above_threshold_prior" localSheetId="3" hidden="1">'[30]ePSM Medical Data Page'!$E$16</definedName>
    <definedName name="Med_inp_paid_amt_above_threshold_prior" hidden="1">'[32]ePSM Medical Data Page'!$E$16</definedName>
    <definedName name="Med_inp_paid_amt_curr" localSheetId="1" hidden="1">'[29]ePSM Medical Data Page'!$B$4</definedName>
    <definedName name="Med_inp_paid_amt_curr" localSheetId="2" hidden="1">'[30]ePSM Medical Data Page'!$B$4</definedName>
    <definedName name="Med_inp_paid_amt_curr" localSheetId="3" hidden="1">'[30]ePSM Medical Data Page'!$B$4</definedName>
    <definedName name="Med_inp_paid_amt_curr" hidden="1">'[40]ePSM Medical Data Page'!$B$4</definedName>
    <definedName name="Med_inp_paid_amt_prior" localSheetId="1" hidden="1">'[29]ePSM Medical Data Page'!$E$4</definedName>
    <definedName name="Med_inp_paid_amt_prior" localSheetId="2" hidden="1">'[30]ePSM Medical Data Page'!$E$4</definedName>
    <definedName name="Med_inp_paid_amt_prior" localSheetId="3" hidden="1">'[30]ePSM Medical Data Page'!$E$4</definedName>
    <definedName name="Med_inp_paid_amt_prior" hidden="1">'[40]ePSM Medical Data Page'!$E$4</definedName>
    <definedName name="Med_inp_surgery_count_curr" localSheetId="1" hidden="1">'[29]ePSM Medical Data Page'!$B$9</definedName>
    <definedName name="Med_inp_surgery_count_curr" localSheetId="2" hidden="1">'[30]ePSM Medical Data Page'!$B$9</definedName>
    <definedName name="Med_inp_surgery_count_curr" localSheetId="3" hidden="1">'[30]ePSM Medical Data Page'!$B$9</definedName>
    <definedName name="Med_inp_surgery_count_curr" hidden="1">'[40]ePSM Medical Data Page'!$B$9</definedName>
    <definedName name="Med_inp_surgery_count_prior" localSheetId="1" hidden="1">'[29]ePSM Medical Data Page'!$E$9</definedName>
    <definedName name="Med_inp_surgery_count_prior" localSheetId="2" hidden="1">'[30]ePSM Medical Data Page'!$E$9</definedName>
    <definedName name="Med_inp_surgery_count_prior" localSheetId="3" hidden="1">'[30]ePSM Medical Data Page'!$E$9</definedName>
    <definedName name="Med_inp_surgery_count_prior" hidden="1">'[40]ePSM Medical Data Page'!$E$9</definedName>
    <definedName name="MED_INPUT" localSheetId="1">#REF!</definedName>
    <definedName name="MED_INPUT" localSheetId="2">#REF!</definedName>
    <definedName name="MED_INPUT">#REF!</definedName>
    <definedName name="MED_INPUT_2" localSheetId="1">#REF!</definedName>
    <definedName name="MED_INPUT_2" localSheetId="2">#REF!</definedName>
    <definedName name="MED_INPUT_2">#REF!</definedName>
    <definedName name="Med_male_mem_0_19_curr" localSheetId="1" hidden="1">'[29]ePSM Member Data Page'!$B$9</definedName>
    <definedName name="Med_male_mem_0_19_curr" localSheetId="2" hidden="1">'[30]ePSM Member Data Page'!$B$9</definedName>
    <definedName name="Med_male_mem_0_19_curr" localSheetId="3" hidden="1">'[30]ePSM Member Data Page'!$B$9</definedName>
    <definedName name="Med_male_mem_0_19_curr" hidden="1">'[40]ePSM Member Data Page'!$B$9</definedName>
    <definedName name="Med_male_mem_0_19_prior" localSheetId="1" hidden="1">'[29]ePSM Member Data Page'!$F$9</definedName>
    <definedName name="Med_male_mem_0_19_prior" localSheetId="2" hidden="1">'[30]ePSM Member Data Page'!$F$9</definedName>
    <definedName name="Med_male_mem_0_19_prior" localSheetId="3" hidden="1">'[30]ePSM Member Data Page'!$F$9</definedName>
    <definedName name="Med_male_mem_0_19_prior" hidden="1">'[40]ePSM Member Data Page'!$F$9</definedName>
    <definedName name="Med_male_mem_20_44_curr" localSheetId="1" hidden="1">'[29]ePSM Member Data Page'!$B$10</definedName>
    <definedName name="Med_male_mem_20_44_curr" localSheetId="2" hidden="1">'[30]ePSM Member Data Page'!$B$10</definedName>
    <definedName name="Med_male_mem_20_44_curr" localSheetId="3" hidden="1">'[30]ePSM Member Data Page'!$B$10</definedName>
    <definedName name="Med_male_mem_20_44_curr" hidden="1">'[40]ePSM Member Data Page'!$B$10</definedName>
    <definedName name="Med_male_mem_20_44_prior" localSheetId="1" hidden="1">'[29]ePSM Member Data Page'!$F$10</definedName>
    <definedName name="Med_male_mem_20_44_prior" localSheetId="2" hidden="1">'[30]ePSM Member Data Page'!$F$10</definedName>
    <definedName name="Med_male_mem_20_44_prior" localSheetId="3" hidden="1">'[30]ePSM Member Data Page'!$F$10</definedName>
    <definedName name="Med_male_mem_20_44_prior" hidden="1">'[40]ePSM Member Data Page'!$F$10</definedName>
    <definedName name="Med_male_mem_45_64_curr" localSheetId="1" hidden="1">'[29]ePSM Member Data Page'!$B$11</definedName>
    <definedName name="Med_male_mem_45_64_curr" localSheetId="2" hidden="1">'[30]ePSM Member Data Page'!$B$11</definedName>
    <definedName name="Med_male_mem_45_64_curr" localSheetId="3" hidden="1">'[30]ePSM Member Data Page'!$B$11</definedName>
    <definedName name="Med_male_mem_45_64_curr" hidden="1">'[40]ePSM Member Data Page'!$B$11</definedName>
    <definedName name="Med_male_mem_45_64_prior" localSheetId="1" hidden="1">'[29]ePSM Member Data Page'!$F$11</definedName>
    <definedName name="Med_male_mem_45_64_prior" localSheetId="2" hidden="1">'[30]ePSM Member Data Page'!$F$11</definedName>
    <definedName name="Med_male_mem_45_64_prior" localSheetId="3" hidden="1">'[30]ePSM Member Data Page'!$F$11</definedName>
    <definedName name="Med_male_mem_45_64_prior" hidden="1">'[40]ePSM Member Data Page'!$F$11</definedName>
    <definedName name="Med_male_mem_65_over_curr" localSheetId="1" hidden="1">'[29]ePSM Member Data Page'!$B$12</definedName>
    <definedName name="Med_male_mem_65_over_curr" localSheetId="2" hidden="1">'[30]ePSM Member Data Page'!$B$12</definedName>
    <definedName name="Med_male_mem_65_over_curr" localSheetId="3" hidden="1">'[30]ePSM Member Data Page'!$B$12</definedName>
    <definedName name="Med_male_mem_65_over_curr" hidden="1">'[40]ePSM Member Data Page'!$B$12</definedName>
    <definedName name="Med_male_mem_65_over_prior" localSheetId="1" hidden="1">'[29]ePSM Member Data Page'!$F$12</definedName>
    <definedName name="Med_male_mem_65_over_prior" localSheetId="2" hidden="1">'[30]ePSM Member Data Page'!$F$12</definedName>
    <definedName name="Med_male_mem_65_over_prior" localSheetId="3" hidden="1">'[30]ePSM Member Data Page'!$F$12</definedName>
    <definedName name="Med_male_mem_65_over_prior" hidden="1">'[40]ePSM Member Data Page'!$F$12</definedName>
    <definedName name="Med_male_members_curr" localSheetId="1" hidden="1">'[29]ePSM Member Data Page'!$B$13</definedName>
    <definedName name="Med_male_members_curr" localSheetId="2" hidden="1">'[30]ePSM Member Data Page'!$B$13</definedName>
    <definedName name="Med_male_members_curr" localSheetId="3" hidden="1">'[30]ePSM Member Data Page'!$B$13</definedName>
    <definedName name="Med_male_members_curr" hidden="1">'[40]ePSM Member Data Page'!$B$13</definedName>
    <definedName name="Med_male_members_prior" localSheetId="1" hidden="1">'[29]ePSM Member Data Page'!$F$13</definedName>
    <definedName name="Med_male_members_prior" localSheetId="2" hidden="1">'[30]ePSM Member Data Page'!$F$13</definedName>
    <definedName name="Med_male_members_prior" localSheetId="3" hidden="1">'[30]ePSM Member Data Page'!$F$13</definedName>
    <definedName name="Med_male_members_prior" hidden="1">'[40]ePSM Member Data Page'!$F$13</definedName>
    <definedName name="Med_MDC_admits_00_curr" localSheetId="1" hidden="1">'[29]ePSM Medical Data Page'!$AF$7</definedName>
    <definedName name="Med_MDC_admits_00_curr" localSheetId="2" hidden="1">'[30]ePSM Medical Data Page'!$AF$7</definedName>
    <definedName name="Med_MDC_admits_00_curr" localSheetId="3" hidden="1">'[30]ePSM Medical Data Page'!$AF$7</definedName>
    <definedName name="Med_MDC_admits_00_curr" hidden="1">'[40]ePSM Medical Data Page'!$AF$7</definedName>
    <definedName name="Med_MDC_admits_00_prior" localSheetId="1" hidden="1">'[29]ePSM Medical Data Page'!$AI$7</definedName>
    <definedName name="Med_MDC_admits_00_prior" localSheetId="2" hidden="1">'[30]ePSM Medical Data Page'!$AI$7</definedName>
    <definedName name="Med_MDC_admits_00_prior" localSheetId="3" hidden="1">'[30]ePSM Medical Data Page'!$AI$7</definedName>
    <definedName name="Med_MDC_admits_00_prior" hidden="1">'[40]ePSM Medical Data Page'!$AI$7</definedName>
    <definedName name="Med_MDC_admits_01_curr" localSheetId="1" hidden="1">'[29]ePSM Medical Data Page'!$AF$14</definedName>
    <definedName name="Med_MDC_admits_01_curr" localSheetId="2" hidden="1">'[30]ePSM Medical Data Page'!$AF$14</definedName>
    <definedName name="Med_MDC_admits_01_curr" localSheetId="3" hidden="1">'[30]ePSM Medical Data Page'!$AF$14</definedName>
    <definedName name="Med_MDC_admits_01_curr" hidden="1">'[40]ePSM Medical Data Page'!$AF$14</definedName>
    <definedName name="Med_MDC_admits_01_prior" localSheetId="1" hidden="1">'[29]ePSM Medical Data Page'!$AI$14</definedName>
    <definedName name="Med_MDC_admits_01_prior" localSheetId="2" hidden="1">'[30]ePSM Medical Data Page'!$AI$14</definedName>
    <definedName name="Med_MDC_admits_01_prior" localSheetId="3" hidden="1">'[30]ePSM Medical Data Page'!$AI$14</definedName>
    <definedName name="Med_MDC_admits_01_prior" hidden="1">'[40]ePSM Medical Data Page'!$AI$14</definedName>
    <definedName name="Med_MDC_admits_02_curr" localSheetId="1" hidden="1">'[29]ePSM Medical Data Page'!$AF$21</definedName>
    <definedName name="Med_MDC_admits_02_curr" localSheetId="2" hidden="1">'[30]ePSM Medical Data Page'!$AF$21</definedName>
    <definedName name="Med_MDC_admits_02_curr" localSheetId="3" hidden="1">'[30]ePSM Medical Data Page'!$AF$21</definedName>
    <definedName name="Med_MDC_admits_02_curr" hidden="1">'[40]ePSM Medical Data Page'!$AF$21</definedName>
    <definedName name="Med_MDC_admits_02_prior" localSheetId="1" hidden="1">'[29]ePSM Medical Data Page'!$AI$21</definedName>
    <definedName name="Med_MDC_admits_02_prior" localSheetId="2" hidden="1">'[30]ePSM Medical Data Page'!$AI$21</definedName>
    <definedName name="Med_MDC_admits_02_prior" localSheetId="3" hidden="1">'[30]ePSM Medical Data Page'!$AI$21</definedName>
    <definedName name="Med_MDC_admits_02_prior" hidden="1">'[40]ePSM Medical Data Page'!$AI$21</definedName>
    <definedName name="Med_MDC_admits_03_curr" localSheetId="1" hidden="1">'[29]ePSM Medical Data Page'!$AF$28</definedName>
    <definedName name="Med_MDC_admits_03_curr" localSheetId="2" hidden="1">'[30]ePSM Medical Data Page'!$AF$28</definedName>
    <definedName name="Med_MDC_admits_03_curr" localSheetId="3" hidden="1">'[30]ePSM Medical Data Page'!$AF$28</definedName>
    <definedName name="Med_MDC_admits_03_curr" hidden="1">'[40]ePSM Medical Data Page'!$AF$28</definedName>
    <definedName name="Med_MDC_admits_03_prior" localSheetId="1" hidden="1">'[29]ePSM Medical Data Page'!$AI$28</definedName>
    <definedName name="Med_MDC_admits_03_prior" localSheetId="2" hidden="1">'[30]ePSM Medical Data Page'!$AI$28</definedName>
    <definedName name="Med_MDC_admits_03_prior" localSheetId="3" hidden="1">'[30]ePSM Medical Data Page'!$AI$28</definedName>
    <definedName name="Med_MDC_admits_03_prior" hidden="1">'[40]ePSM Medical Data Page'!$AI$28</definedName>
    <definedName name="Med_MDC_admits_04_curr" localSheetId="1" hidden="1">'[29]ePSM Medical Data Page'!$AF$35</definedName>
    <definedName name="Med_MDC_admits_04_curr" localSheetId="2" hidden="1">'[30]ePSM Medical Data Page'!$AF$35</definedName>
    <definedName name="Med_MDC_admits_04_curr" localSheetId="3" hidden="1">'[30]ePSM Medical Data Page'!$AF$35</definedName>
    <definedName name="Med_MDC_admits_04_curr" hidden="1">'[40]ePSM Medical Data Page'!$AF$35</definedName>
    <definedName name="Med_MDC_admits_04_prior" localSheetId="1" hidden="1">'[29]ePSM Medical Data Page'!$AI$35</definedName>
    <definedName name="Med_MDC_admits_04_prior" localSheetId="2" hidden="1">'[30]ePSM Medical Data Page'!$AI$35</definedName>
    <definedName name="Med_MDC_admits_04_prior" localSheetId="3" hidden="1">'[30]ePSM Medical Data Page'!$AI$35</definedName>
    <definedName name="Med_MDC_admits_04_prior" hidden="1">'[40]ePSM Medical Data Page'!$AI$35</definedName>
    <definedName name="Med_MDC_admits_05_curr" localSheetId="1" hidden="1">'[29]ePSM Medical Data Page'!$AF$42</definedName>
    <definedName name="Med_MDC_admits_05_curr" localSheetId="2" hidden="1">'[30]ePSM Medical Data Page'!$AF$42</definedName>
    <definedName name="Med_MDC_admits_05_curr" localSheetId="3" hidden="1">'[30]ePSM Medical Data Page'!$AF$42</definedName>
    <definedName name="Med_MDC_admits_05_curr" hidden="1">'[40]ePSM Medical Data Page'!$AF$42</definedName>
    <definedName name="Med_MDC_admits_05_prior" localSheetId="1" hidden="1">'[29]ePSM Medical Data Page'!$AI$42</definedName>
    <definedName name="Med_MDC_admits_05_prior" localSheetId="2" hidden="1">'[30]ePSM Medical Data Page'!$AI$42</definedName>
    <definedName name="Med_MDC_admits_05_prior" localSheetId="3" hidden="1">'[30]ePSM Medical Data Page'!$AI$42</definedName>
    <definedName name="Med_MDC_admits_05_prior" hidden="1">'[40]ePSM Medical Data Page'!$AI$42</definedName>
    <definedName name="Med_MDC_admits_06_curr" localSheetId="1" hidden="1">'[29]ePSM Medical Data Page'!$AF$49</definedName>
    <definedName name="Med_MDC_admits_06_curr" localSheetId="2" hidden="1">'[30]ePSM Medical Data Page'!$AF$49</definedName>
    <definedName name="Med_MDC_admits_06_curr" localSheetId="3" hidden="1">'[30]ePSM Medical Data Page'!$AF$49</definedName>
    <definedName name="Med_MDC_admits_06_curr" hidden="1">'[40]ePSM Medical Data Page'!$AF$49</definedName>
    <definedName name="Med_MDC_admits_06_prior" localSheetId="1" hidden="1">'[29]ePSM Medical Data Page'!$AI$49</definedName>
    <definedName name="Med_MDC_admits_06_prior" localSheetId="2" hidden="1">'[30]ePSM Medical Data Page'!$AI$49</definedName>
    <definedName name="Med_MDC_admits_06_prior" localSheetId="3" hidden="1">'[30]ePSM Medical Data Page'!$AI$49</definedName>
    <definedName name="Med_MDC_admits_06_prior" hidden="1">'[40]ePSM Medical Data Page'!$AI$49</definedName>
    <definedName name="Med_MDC_admits_07_curr" localSheetId="1" hidden="1">'[29]ePSM Medical Data Page'!$AF$56</definedName>
    <definedName name="Med_MDC_admits_07_curr" localSheetId="2" hidden="1">'[30]ePSM Medical Data Page'!$AF$56</definedName>
    <definedName name="Med_MDC_admits_07_curr" localSheetId="3" hidden="1">'[30]ePSM Medical Data Page'!$AF$56</definedName>
    <definedName name="Med_MDC_admits_07_curr" hidden="1">'[40]ePSM Medical Data Page'!$AF$56</definedName>
    <definedName name="Med_MDC_admits_07_prior" localSheetId="1" hidden="1">'[29]ePSM Medical Data Page'!$AI$56</definedName>
    <definedName name="Med_MDC_admits_07_prior" localSheetId="2" hidden="1">'[30]ePSM Medical Data Page'!$AI$56</definedName>
    <definedName name="Med_MDC_admits_07_prior" localSheetId="3" hidden="1">'[30]ePSM Medical Data Page'!$AI$56</definedName>
    <definedName name="Med_MDC_admits_07_prior" hidden="1">'[40]ePSM Medical Data Page'!$AI$56</definedName>
    <definedName name="Med_MDC_admits_08_curr" localSheetId="1" hidden="1">'[29]ePSM Medical Data Page'!$AF$63</definedName>
    <definedName name="Med_MDC_admits_08_curr" localSheetId="2" hidden="1">'[30]ePSM Medical Data Page'!$AF$63</definedName>
    <definedName name="Med_MDC_admits_08_curr" localSheetId="3" hidden="1">'[30]ePSM Medical Data Page'!$AF$63</definedName>
    <definedName name="Med_MDC_admits_08_curr" hidden="1">'[40]ePSM Medical Data Page'!$AF$63</definedName>
    <definedName name="Med_MDC_admits_08_prior" localSheetId="1" hidden="1">'[29]ePSM Medical Data Page'!$AI$63</definedName>
    <definedName name="Med_MDC_admits_08_prior" localSheetId="2" hidden="1">'[30]ePSM Medical Data Page'!$AI$63</definedName>
    <definedName name="Med_MDC_admits_08_prior" localSheetId="3" hidden="1">'[30]ePSM Medical Data Page'!$AI$63</definedName>
    <definedName name="Med_MDC_admits_08_prior" hidden="1">'[40]ePSM Medical Data Page'!$AI$63</definedName>
    <definedName name="Med_MDC_admits_09_curr" localSheetId="1" hidden="1">'[29]ePSM Medical Data Page'!$AF$70</definedName>
    <definedName name="Med_MDC_admits_09_curr" localSheetId="2" hidden="1">'[30]ePSM Medical Data Page'!$AF$70</definedName>
    <definedName name="Med_MDC_admits_09_curr" localSheetId="3" hidden="1">'[30]ePSM Medical Data Page'!$AF$70</definedName>
    <definedName name="Med_MDC_admits_09_curr" hidden="1">'[40]ePSM Medical Data Page'!$AF$70</definedName>
    <definedName name="Med_MDC_admits_09_prior" localSheetId="1" hidden="1">'[29]ePSM Medical Data Page'!$AI$70</definedName>
    <definedName name="Med_MDC_admits_09_prior" localSheetId="2" hidden="1">'[30]ePSM Medical Data Page'!$AI$70</definedName>
    <definedName name="Med_MDC_admits_09_prior" localSheetId="3" hidden="1">'[30]ePSM Medical Data Page'!$AI$70</definedName>
    <definedName name="Med_MDC_admits_09_prior" hidden="1">'[40]ePSM Medical Data Page'!$AI$70</definedName>
    <definedName name="Med_MDC_admits_10_curr" localSheetId="1" hidden="1">'[29]ePSM Medical Data Page'!$AF$77</definedName>
    <definedName name="Med_MDC_admits_10_curr" localSheetId="2" hidden="1">'[30]ePSM Medical Data Page'!$AF$77</definedName>
    <definedName name="Med_MDC_admits_10_curr" localSheetId="3" hidden="1">'[30]ePSM Medical Data Page'!$AF$77</definedName>
    <definedName name="Med_MDC_admits_10_curr" hidden="1">'[40]ePSM Medical Data Page'!$AF$77</definedName>
    <definedName name="Med_MDC_admits_10_prior" localSheetId="1" hidden="1">'[29]ePSM Medical Data Page'!$AI$77</definedName>
    <definedName name="Med_MDC_admits_10_prior" localSheetId="2" hidden="1">'[30]ePSM Medical Data Page'!$AI$77</definedName>
    <definedName name="Med_MDC_admits_10_prior" localSheetId="3" hidden="1">'[30]ePSM Medical Data Page'!$AI$77</definedName>
    <definedName name="Med_MDC_admits_10_prior" hidden="1">'[40]ePSM Medical Data Page'!$AI$77</definedName>
    <definedName name="Med_MDC_admits_11_curr" localSheetId="1" hidden="1">'[29]ePSM Medical Data Page'!$AF$84</definedName>
    <definedName name="Med_MDC_admits_11_curr" localSheetId="2" hidden="1">'[30]ePSM Medical Data Page'!$AF$84</definedName>
    <definedName name="Med_MDC_admits_11_curr" localSheetId="3" hidden="1">'[30]ePSM Medical Data Page'!$AF$84</definedName>
    <definedName name="Med_MDC_admits_11_curr" hidden="1">'[40]ePSM Medical Data Page'!$AF$84</definedName>
    <definedName name="Med_MDC_admits_11_prior" localSheetId="1" hidden="1">'[29]ePSM Medical Data Page'!$AI$84</definedName>
    <definedName name="Med_MDC_admits_11_prior" localSheetId="2" hidden="1">'[30]ePSM Medical Data Page'!$AI$84</definedName>
    <definedName name="Med_MDC_admits_11_prior" localSheetId="3" hidden="1">'[30]ePSM Medical Data Page'!$AI$84</definedName>
    <definedName name="Med_MDC_admits_11_prior" hidden="1">'[40]ePSM Medical Data Page'!$AI$84</definedName>
    <definedName name="Med_MDC_admits_12_curr" localSheetId="1" hidden="1">'[29]ePSM Medical Data Page'!$AF$91</definedName>
    <definedName name="Med_MDC_admits_12_curr" localSheetId="2" hidden="1">'[30]ePSM Medical Data Page'!$AF$91</definedName>
    <definedName name="Med_MDC_admits_12_curr" localSheetId="3" hidden="1">'[30]ePSM Medical Data Page'!$AF$91</definedName>
    <definedName name="Med_MDC_admits_12_curr" hidden="1">'[40]ePSM Medical Data Page'!$AF$91</definedName>
    <definedName name="Med_MDC_admits_12_prior" localSheetId="1" hidden="1">'[29]ePSM Medical Data Page'!$AI$91</definedName>
    <definedName name="Med_MDC_admits_12_prior" localSheetId="2" hidden="1">'[30]ePSM Medical Data Page'!$AI$91</definedName>
    <definedName name="Med_MDC_admits_12_prior" localSheetId="3" hidden="1">'[30]ePSM Medical Data Page'!$AI$91</definedName>
    <definedName name="Med_MDC_admits_12_prior" hidden="1">'[40]ePSM Medical Data Page'!$AI$91</definedName>
    <definedName name="Med_MDC_admits_13_curr" localSheetId="1" hidden="1">'[29]ePSM Medical Data Page'!$AF$98</definedName>
    <definedName name="Med_MDC_admits_13_curr" localSheetId="2" hidden="1">'[30]ePSM Medical Data Page'!$AF$98</definedName>
    <definedName name="Med_MDC_admits_13_curr" localSheetId="3" hidden="1">'[30]ePSM Medical Data Page'!$AF$98</definedName>
    <definedName name="Med_MDC_admits_13_curr" hidden="1">'[40]ePSM Medical Data Page'!$AF$98</definedName>
    <definedName name="Med_MDC_admits_13_prior" localSheetId="1" hidden="1">'[29]ePSM Medical Data Page'!$AI$98</definedName>
    <definedName name="Med_MDC_admits_13_prior" localSheetId="2" hidden="1">'[30]ePSM Medical Data Page'!$AI$98</definedName>
    <definedName name="Med_MDC_admits_13_prior" localSheetId="3" hidden="1">'[30]ePSM Medical Data Page'!$AI$98</definedName>
    <definedName name="Med_MDC_admits_13_prior" hidden="1">'[40]ePSM Medical Data Page'!$AI$98</definedName>
    <definedName name="Med_MDC_admits_14_curr" localSheetId="1" hidden="1">'[29]ePSM Medical Data Page'!$AF$105</definedName>
    <definedName name="Med_MDC_admits_14_curr" localSheetId="2" hidden="1">'[30]ePSM Medical Data Page'!$AF$105</definedName>
    <definedName name="Med_MDC_admits_14_curr" localSheetId="3" hidden="1">'[30]ePSM Medical Data Page'!$AF$105</definedName>
    <definedName name="Med_MDC_admits_14_curr" hidden="1">'[40]ePSM Medical Data Page'!$AF$105</definedName>
    <definedName name="Med_MDC_admits_14_prior" localSheetId="1" hidden="1">'[29]ePSM Medical Data Page'!$AI$105</definedName>
    <definedName name="Med_MDC_admits_14_prior" localSheetId="2" hidden="1">'[30]ePSM Medical Data Page'!$AI$105</definedName>
    <definedName name="Med_MDC_admits_14_prior" localSheetId="3" hidden="1">'[30]ePSM Medical Data Page'!$AI$105</definedName>
    <definedName name="Med_MDC_admits_14_prior" hidden="1">'[40]ePSM Medical Data Page'!$AI$105</definedName>
    <definedName name="Med_MDC_admits_15_curr" localSheetId="1" hidden="1">'[29]ePSM Medical Data Page'!$AF$112</definedName>
    <definedName name="Med_MDC_admits_15_curr" localSheetId="2" hidden="1">'[30]ePSM Medical Data Page'!$AF$112</definedName>
    <definedName name="Med_MDC_admits_15_curr" localSheetId="3" hidden="1">'[30]ePSM Medical Data Page'!$AF$112</definedName>
    <definedName name="Med_MDC_admits_15_curr" hidden="1">'[40]ePSM Medical Data Page'!$AF$112</definedName>
    <definedName name="Med_MDC_admits_15_prior" localSheetId="1" hidden="1">'[29]ePSM Medical Data Page'!$AI$112</definedName>
    <definedName name="Med_MDC_admits_15_prior" localSheetId="2" hidden="1">'[30]ePSM Medical Data Page'!$AI$112</definedName>
    <definedName name="Med_MDC_admits_15_prior" localSheetId="3" hidden="1">'[30]ePSM Medical Data Page'!$AI$112</definedName>
    <definedName name="Med_MDC_admits_15_prior" hidden="1">'[40]ePSM Medical Data Page'!$AI$112</definedName>
    <definedName name="Med_MDC_admits_16_curr" localSheetId="1" hidden="1">'[29]ePSM Medical Data Page'!$AF$119</definedName>
    <definedName name="Med_MDC_admits_16_curr" localSheetId="2" hidden="1">'[30]ePSM Medical Data Page'!$AF$119</definedName>
    <definedName name="Med_MDC_admits_16_curr" localSheetId="3" hidden="1">'[30]ePSM Medical Data Page'!$AF$119</definedName>
    <definedName name="Med_MDC_admits_16_curr" hidden="1">'[40]ePSM Medical Data Page'!$AF$119</definedName>
    <definedName name="Med_MDC_admits_16_prior" localSheetId="1" hidden="1">'[29]ePSM Medical Data Page'!$AI$119</definedName>
    <definedName name="Med_MDC_admits_16_prior" localSheetId="2" hidden="1">'[30]ePSM Medical Data Page'!$AI$119</definedName>
    <definedName name="Med_MDC_admits_16_prior" localSheetId="3" hidden="1">'[30]ePSM Medical Data Page'!$AI$119</definedName>
    <definedName name="Med_MDC_admits_16_prior" hidden="1">'[40]ePSM Medical Data Page'!$AI$119</definedName>
    <definedName name="Med_MDC_admits_17_curr" localSheetId="1" hidden="1">'[29]ePSM Medical Data Page'!$AF$126</definedName>
    <definedName name="Med_MDC_admits_17_curr" localSheetId="2" hidden="1">'[30]ePSM Medical Data Page'!$AF$126</definedName>
    <definedName name="Med_MDC_admits_17_curr" localSheetId="3" hidden="1">'[30]ePSM Medical Data Page'!$AF$126</definedName>
    <definedName name="Med_MDC_admits_17_curr" hidden="1">'[40]ePSM Medical Data Page'!$AF$126</definedName>
    <definedName name="Med_MDC_admits_17_prior" localSheetId="1" hidden="1">'[29]ePSM Medical Data Page'!$AI$126</definedName>
    <definedName name="Med_MDC_admits_17_prior" localSheetId="2" hidden="1">'[30]ePSM Medical Data Page'!$AI$126</definedName>
    <definedName name="Med_MDC_admits_17_prior" localSheetId="3" hidden="1">'[30]ePSM Medical Data Page'!$AI$126</definedName>
    <definedName name="Med_MDC_admits_17_prior" hidden="1">'[40]ePSM Medical Data Page'!$AI$126</definedName>
    <definedName name="Med_MDC_admits_18_curr" localSheetId="1" hidden="1">'[29]ePSM Medical Data Page'!$AF$133</definedName>
    <definedName name="Med_MDC_admits_18_curr" localSheetId="2" hidden="1">'[30]ePSM Medical Data Page'!$AF$133</definedName>
    <definedName name="Med_MDC_admits_18_curr" localSheetId="3" hidden="1">'[30]ePSM Medical Data Page'!$AF$133</definedName>
    <definedName name="Med_MDC_admits_18_curr" hidden="1">'[40]ePSM Medical Data Page'!$AF$133</definedName>
    <definedName name="Med_MDC_admits_18_prior" localSheetId="1" hidden="1">'[29]ePSM Medical Data Page'!$AI$133</definedName>
    <definedName name="Med_MDC_admits_18_prior" localSheetId="2" hidden="1">'[30]ePSM Medical Data Page'!$AI$133</definedName>
    <definedName name="Med_MDC_admits_18_prior" localSheetId="3" hidden="1">'[30]ePSM Medical Data Page'!$AI$133</definedName>
    <definedName name="Med_MDC_admits_18_prior" hidden="1">'[40]ePSM Medical Data Page'!$AI$133</definedName>
    <definedName name="Med_MDC_admits_19_curr" localSheetId="1" hidden="1">'[29]ePSM Medical Data Page'!$AF$140</definedName>
    <definedName name="Med_MDC_admits_19_curr" localSheetId="2" hidden="1">'[30]ePSM Medical Data Page'!$AF$140</definedName>
    <definedName name="Med_MDC_admits_19_curr" localSheetId="3" hidden="1">'[30]ePSM Medical Data Page'!$AF$140</definedName>
    <definedName name="Med_MDC_admits_19_curr" hidden="1">'[40]ePSM Medical Data Page'!$AF$140</definedName>
    <definedName name="Med_MDC_admits_19_prior" localSheetId="1" hidden="1">'[29]ePSM Medical Data Page'!$AI$140</definedName>
    <definedName name="Med_MDC_admits_19_prior" localSheetId="2" hidden="1">'[30]ePSM Medical Data Page'!$AI$140</definedName>
    <definedName name="Med_MDC_admits_19_prior" localSheetId="3" hidden="1">'[30]ePSM Medical Data Page'!$AI$140</definedName>
    <definedName name="Med_MDC_admits_19_prior" hidden="1">'[40]ePSM Medical Data Page'!$AI$140</definedName>
    <definedName name="Med_MDC_admits_20_curr" localSheetId="1" hidden="1">'[29]ePSM Medical Data Page'!$AF$147</definedName>
    <definedName name="Med_MDC_admits_20_curr" localSheetId="2" hidden="1">'[30]ePSM Medical Data Page'!$AF$147</definedName>
    <definedName name="Med_MDC_admits_20_curr" localSheetId="3" hidden="1">'[30]ePSM Medical Data Page'!$AF$147</definedName>
    <definedName name="Med_MDC_admits_20_curr" hidden="1">'[40]ePSM Medical Data Page'!$AF$147</definedName>
    <definedName name="Med_MDC_admits_20_prior" localSheetId="1" hidden="1">'[29]ePSM Medical Data Page'!$AI$147</definedName>
    <definedName name="Med_MDC_admits_20_prior" localSheetId="2" hidden="1">'[30]ePSM Medical Data Page'!$AI$147</definedName>
    <definedName name="Med_MDC_admits_20_prior" localSheetId="3" hidden="1">'[30]ePSM Medical Data Page'!$AI$147</definedName>
    <definedName name="Med_MDC_admits_20_prior" hidden="1">'[40]ePSM Medical Data Page'!$AI$147</definedName>
    <definedName name="Med_MDC_admits_21_curr" localSheetId="1" hidden="1">'[29]ePSM Medical Data Page'!$AF$154</definedName>
    <definedName name="Med_MDC_admits_21_curr" localSheetId="2" hidden="1">'[30]ePSM Medical Data Page'!$AF$154</definedName>
    <definedName name="Med_MDC_admits_21_curr" localSheetId="3" hidden="1">'[30]ePSM Medical Data Page'!$AF$154</definedName>
    <definedName name="Med_MDC_admits_21_curr" hidden="1">'[40]ePSM Medical Data Page'!$AF$154</definedName>
    <definedName name="Med_MDC_admits_21_prior" localSheetId="1" hidden="1">'[29]ePSM Medical Data Page'!$AI$154</definedName>
    <definedName name="Med_MDC_admits_21_prior" localSheetId="2" hidden="1">'[30]ePSM Medical Data Page'!$AI$154</definedName>
    <definedName name="Med_MDC_admits_21_prior" localSheetId="3" hidden="1">'[30]ePSM Medical Data Page'!$AI$154</definedName>
    <definedName name="Med_MDC_admits_21_prior" hidden="1">'[40]ePSM Medical Data Page'!$AI$154</definedName>
    <definedName name="Med_MDC_admits_22_curr" localSheetId="1" hidden="1">'[29]ePSM Medical Data Page'!$AF$161</definedName>
    <definedName name="Med_MDC_admits_22_curr" localSheetId="2" hidden="1">'[30]ePSM Medical Data Page'!$AF$161</definedName>
    <definedName name="Med_MDC_admits_22_curr" localSheetId="3" hidden="1">'[30]ePSM Medical Data Page'!$AF$161</definedName>
    <definedName name="Med_MDC_admits_22_curr" hidden="1">'[40]ePSM Medical Data Page'!$AF$161</definedName>
    <definedName name="Med_MDC_admits_22_prior" localSheetId="1" hidden="1">'[29]ePSM Medical Data Page'!$AI$161</definedName>
    <definedName name="Med_MDC_admits_22_prior" localSheetId="2" hidden="1">'[30]ePSM Medical Data Page'!$AI$161</definedName>
    <definedName name="Med_MDC_admits_22_prior" localSheetId="3" hidden="1">'[30]ePSM Medical Data Page'!$AI$161</definedName>
    <definedName name="Med_MDC_admits_22_prior" hidden="1">'[40]ePSM Medical Data Page'!$AI$161</definedName>
    <definedName name="Med_MDC_admits_23_curr" localSheetId="1" hidden="1">'[29]ePSM Medical Data Page'!$AF$168</definedName>
    <definedName name="Med_MDC_admits_23_curr" localSheetId="2" hidden="1">'[30]ePSM Medical Data Page'!$AF$168</definedName>
    <definedName name="Med_MDC_admits_23_curr" localSheetId="3" hidden="1">'[30]ePSM Medical Data Page'!$AF$168</definedName>
    <definedName name="Med_MDC_admits_23_curr" hidden="1">'[40]ePSM Medical Data Page'!$AF$168</definedName>
    <definedName name="Med_MDC_admits_23_prior" localSheetId="1" hidden="1">'[29]ePSM Medical Data Page'!$AI$168</definedName>
    <definedName name="Med_MDC_admits_23_prior" localSheetId="2" hidden="1">'[30]ePSM Medical Data Page'!$AI$168</definedName>
    <definedName name="Med_MDC_admits_23_prior" localSheetId="3" hidden="1">'[30]ePSM Medical Data Page'!$AI$168</definedName>
    <definedName name="Med_MDC_admits_23_prior" hidden="1">'[40]ePSM Medical Data Page'!$AI$168</definedName>
    <definedName name="Med_MDC_admits_999_curr" localSheetId="1" hidden="1">'[29]ePSM Medical Data Page'!$AF$175</definedName>
    <definedName name="Med_MDC_admits_999_curr" localSheetId="2" hidden="1">'[30]ePSM Medical Data Page'!$AF$175</definedName>
    <definedName name="Med_MDC_admits_999_curr" localSheetId="3" hidden="1">'[30]ePSM Medical Data Page'!$AF$175</definedName>
    <definedName name="Med_MDC_admits_999_curr" hidden="1">'[40]ePSM Medical Data Page'!$AF$175</definedName>
    <definedName name="Med_MDC_admits_999_prior" localSheetId="1" hidden="1">'[29]ePSM Medical Data Page'!$AI$175</definedName>
    <definedName name="Med_MDC_admits_999_prior" localSheetId="2" hidden="1">'[30]ePSM Medical Data Page'!$AI$175</definedName>
    <definedName name="Med_MDC_admits_999_prior" localSheetId="3" hidden="1">'[30]ePSM Medical Data Page'!$AI$175</definedName>
    <definedName name="Med_MDC_admits_999_prior" hidden="1">'[40]ePSM Medical Data Page'!$AI$175</definedName>
    <definedName name="Med_MDC_amb_billed_00_curr" localSheetId="1" hidden="1">'[29]ePSM Medical Data Page'!$AF$180</definedName>
    <definedName name="Med_MDC_amb_billed_00_curr" localSheetId="2" hidden="1">'[30]ePSM Medical Data Page'!$AF$180</definedName>
    <definedName name="Med_MDC_amb_billed_00_curr" localSheetId="3" hidden="1">'[30]ePSM Medical Data Page'!$AF$180</definedName>
    <definedName name="Med_MDC_amb_billed_00_curr" hidden="1">'[40]ePSM Medical Data Page'!$AF$180</definedName>
    <definedName name="Med_MDC_amb_billed_00_prior" localSheetId="1" hidden="1">'[29]ePSM Medical Data Page'!$AI$180</definedName>
    <definedName name="Med_MDC_amb_billed_00_prior" localSheetId="2" hidden="1">'[30]ePSM Medical Data Page'!$AI$180</definedName>
    <definedName name="Med_MDC_amb_billed_00_prior" localSheetId="3" hidden="1">'[30]ePSM Medical Data Page'!$AI$180</definedName>
    <definedName name="Med_MDC_amb_billed_00_prior" hidden="1">'[40]ePSM Medical Data Page'!$AI$180</definedName>
    <definedName name="Med_MDC_amb_billed_01_curr" localSheetId="1" hidden="1">'[29]ePSM Medical Data Page'!$AF$183</definedName>
    <definedName name="Med_MDC_amb_billed_01_curr" localSheetId="2" hidden="1">'[30]ePSM Medical Data Page'!$AF$183</definedName>
    <definedName name="Med_MDC_amb_billed_01_curr" localSheetId="3" hidden="1">'[30]ePSM Medical Data Page'!$AF$183</definedName>
    <definedName name="Med_MDC_amb_billed_01_curr" hidden="1">'[40]ePSM Medical Data Page'!$AF$183</definedName>
    <definedName name="Med_MDC_amb_billed_01_prior" localSheetId="1" hidden="1">'[29]ePSM Medical Data Page'!$AI$183</definedName>
    <definedName name="Med_MDC_amb_billed_01_prior" localSheetId="2" hidden="1">'[30]ePSM Medical Data Page'!$AI$183</definedName>
    <definedName name="Med_MDC_amb_billed_01_prior" localSheetId="3" hidden="1">'[30]ePSM Medical Data Page'!$AI$183</definedName>
    <definedName name="Med_MDC_amb_billed_01_prior" hidden="1">'[40]ePSM Medical Data Page'!$AI$183</definedName>
    <definedName name="Med_MDC_amb_billed_02_curr" localSheetId="1" hidden="1">'[29]ePSM Medical Data Page'!$AF$186</definedName>
    <definedName name="Med_MDC_amb_billed_02_curr" localSheetId="2" hidden="1">'[30]ePSM Medical Data Page'!$AF$186</definedName>
    <definedName name="Med_MDC_amb_billed_02_curr" localSheetId="3" hidden="1">'[30]ePSM Medical Data Page'!$AF$186</definedName>
    <definedName name="Med_MDC_amb_billed_02_curr" hidden="1">'[40]ePSM Medical Data Page'!$AF$186</definedName>
    <definedName name="Med_MDC_amb_billed_02_prior" localSheetId="1" hidden="1">'[29]ePSM Medical Data Page'!$AI$186</definedName>
    <definedName name="Med_MDC_amb_billed_02_prior" localSheetId="2" hidden="1">'[30]ePSM Medical Data Page'!$AI$186</definedName>
    <definedName name="Med_MDC_amb_billed_02_prior" localSheetId="3" hidden="1">'[30]ePSM Medical Data Page'!$AI$186</definedName>
    <definedName name="Med_MDC_amb_billed_02_prior" hidden="1">'[40]ePSM Medical Data Page'!$AI$186</definedName>
    <definedName name="Med_MDC_amb_billed_03_curr" localSheetId="1" hidden="1">'[29]ePSM Medical Data Page'!$AF$189</definedName>
    <definedName name="Med_MDC_amb_billed_03_curr" localSheetId="2" hidden="1">'[30]ePSM Medical Data Page'!$AF$189</definedName>
    <definedName name="Med_MDC_amb_billed_03_curr" localSheetId="3" hidden="1">'[30]ePSM Medical Data Page'!$AF$189</definedName>
    <definedName name="Med_MDC_amb_billed_03_curr" hidden="1">'[40]ePSM Medical Data Page'!$AF$189</definedName>
    <definedName name="Med_MDC_amb_billed_03_prior" localSheetId="1" hidden="1">'[29]ePSM Medical Data Page'!$AI$189</definedName>
    <definedName name="Med_MDC_amb_billed_03_prior" localSheetId="2" hidden="1">'[30]ePSM Medical Data Page'!$AI$189</definedName>
    <definedName name="Med_MDC_amb_billed_03_prior" localSheetId="3" hidden="1">'[30]ePSM Medical Data Page'!$AI$189</definedName>
    <definedName name="Med_MDC_amb_billed_03_prior" hidden="1">'[40]ePSM Medical Data Page'!$AI$189</definedName>
    <definedName name="Med_MDC_amb_billed_04_curr" localSheetId="1" hidden="1">'[29]ePSM Medical Data Page'!$AF$192</definedName>
    <definedName name="Med_MDC_amb_billed_04_curr" localSheetId="2" hidden="1">'[30]ePSM Medical Data Page'!$AF$192</definedName>
    <definedName name="Med_MDC_amb_billed_04_curr" localSheetId="3" hidden="1">'[30]ePSM Medical Data Page'!$AF$192</definedName>
    <definedName name="Med_MDC_amb_billed_04_curr" hidden="1">'[40]ePSM Medical Data Page'!$AF$192</definedName>
    <definedName name="Med_MDC_amb_billed_04_prior" localSheetId="1" hidden="1">'[29]ePSM Medical Data Page'!$AI$192</definedName>
    <definedName name="Med_MDC_amb_billed_04_prior" localSheetId="2" hidden="1">'[30]ePSM Medical Data Page'!$AI$192</definedName>
    <definedName name="Med_MDC_amb_billed_04_prior" localSheetId="3" hidden="1">'[30]ePSM Medical Data Page'!$AI$192</definedName>
    <definedName name="Med_MDC_amb_billed_04_prior" hidden="1">'[40]ePSM Medical Data Page'!$AI$192</definedName>
    <definedName name="Med_MDC_amb_billed_05_curr" localSheetId="1" hidden="1">'[29]ePSM Medical Data Page'!$AF$195</definedName>
    <definedName name="Med_MDC_amb_billed_05_curr" localSheetId="2" hidden="1">'[30]ePSM Medical Data Page'!$AF$195</definedName>
    <definedName name="Med_MDC_amb_billed_05_curr" localSheetId="3" hidden="1">'[30]ePSM Medical Data Page'!$AF$195</definedName>
    <definedName name="Med_MDC_amb_billed_05_curr" hidden="1">'[40]ePSM Medical Data Page'!$AF$195</definedName>
    <definedName name="Med_MDC_amb_billed_05_prior" localSheetId="1" hidden="1">'[29]ePSM Medical Data Page'!$AI$195</definedName>
    <definedName name="Med_MDC_amb_billed_05_prior" localSheetId="2" hidden="1">'[30]ePSM Medical Data Page'!$AI$195</definedName>
    <definedName name="Med_MDC_amb_billed_05_prior" localSheetId="3" hidden="1">'[30]ePSM Medical Data Page'!$AI$195</definedName>
    <definedName name="Med_MDC_amb_billed_05_prior" hidden="1">'[40]ePSM Medical Data Page'!$AI$195</definedName>
    <definedName name="Med_MDC_amb_billed_06_curr" localSheetId="1" hidden="1">'[29]ePSM Medical Data Page'!$AF$198</definedName>
    <definedName name="Med_MDC_amb_billed_06_curr" localSheetId="2" hidden="1">'[30]ePSM Medical Data Page'!$AF$198</definedName>
    <definedName name="Med_MDC_amb_billed_06_curr" localSheetId="3" hidden="1">'[30]ePSM Medical Data Page'!$AF$198</definedName>
    <definedName name="Med_MDC_amb_billed_06_curr" hidden="1">'[40]ePSM Medical Data Page'!$AF$198</definedName>
    <definedName name="Med_MDC_amb_billed_06_prior" localSheetId="1" hidden="1">'[29]ePSM Medical Data Page'!$AI$198</definedName>
    <definedName name="Med_MDC_amb_billed_06_prior" localSheetId="2" hidden="1">'[30]ePSM Medical Data Page'!$AI$198</definedName>
    <definedName name="Med_MDC_amb_billed_06_prior" localSheetId="3" hidden="1">'[30]ePSM Medical Data Page'!$AI$198</definedName>
    <definedName name="Med_MDC_amb_billed_06_prior" hidden="1">'[40]ePSM Medical Data Page'!$AI$198</definedName>
    <definedName name="Med_MDC_amb_billed_07_curr" localSheetId="1" hidden="1">'[29]ePSM Medical Data Page'!$AF$201</definedName>
    <definedName name="Med_MDC_amb_billed_07_curr" localSheetId="2" hidden="1">'[30]ePSM Medical Data Page'!$AF$201</definedName>
    <definedName name="Med_MDC_amb_billed_07_curr" localSheetId="3" hidden="1">'[30]ePSM Medical Data Page'!$AF$201</definedName>
    <definedName name="Med_MDC_amb_billed_07_curr" hidden="1">'[40]ePSM Medical Data Page'!$AF$201</definedName>
    <definedName name="Med_MDC_amb_billed_07_prior" localSheetId="1" hidden="1">'[29]ePSM Medical Data Page'!$AI$201</definedName>
    <definedName name="Med_MDC_amb_billed_07_prior" localSheetId="2" hidden="1">'[30]ePSM Medical Data Page'!$AI$201</definedName>
    <definedName name="Med_MDC_amb_billed_07_prior" localSheetId="3" hidden="1">'[30]ePSM Medical Data Page'!$AI$201</definedName>
    <definedName name="Med_MDC_amb_billed_07_prior" hidden="1">'[40]ePSM Medical Data Page'!$AI$201</definedName>
    <definedName name="Med_MDC_amb_billed_08_curr" localSheetId="1" hidden="1">'[29]ePSM Medical Data Page'!$AF$204</definedName>
    <definedName name="Med_MDC_amb_billed_08_curr" localSheetId="2" hidden="1">'[30]ePSM Medical Data Page'!$AF$204</definedName>
    <definedName name="Med_MDC_amb_billed_08_curr" localSheetId="3" hidden="1">'[30]ePSM Medical Data Page'!$AF$204</definedName>
    <definedName name="Med_MDC_amb_billed_08_curr" hidden="1">'[40]ePSM Medical Data Page'!$AF$204</definedName>
    <definedName name="Med_MDC_amb_billed_08_prior" localSheetId="1" hidden="1">'[29]ePSM Medical Data Page'!$AI$204</definedName>
    <definedName name="Med_MDC_amb_billed_08_prior" localSheetId="2" hidden="1">'[30]ePSM Medical Data Page'!$AI$204</definedName>
    <definedName name="Med_MDC_amb_billed_08_prior" localSheetId="3" hidden="1">'[30]ePSM Medical Data Page'!$AI$204</definedName>
    <definedName name="Med_MDC_amb_billed_08_prior" hidden="1">'[40]ePSM Medical Data Page'!$AI$204</definedName>
    <definedName name="Med_MDC_amb_billed_09_curr" localSheetId="1" hidden="1">'[29]ePSM Medical Data Page'!$AF$207</definedName>
    <definedName name="Med_MDC_amb_billed_09_curr" localSheetId="2" hidden="1">'[30]ePSM Medical Data Page'!$AF$207</definedName>
    <definedName name="Med_MDC_amb_billed_09_curr" localSheetId="3" hidden="1">'[30]ePSM Medical Data Page'!$AF$207</definedName>
    <definedName name="Med_MDC_amb_billed_09_curr" hidden="1">'[40]ePSM Medical Data Page'!$AF$207</definedName>
    <definedName name="Med_MDC_amb_billed_09_prior" localSheetId="1" hidden="1">'[29]ePSM Medical Data Page'!$AI$207</definedName>
    <definedName name="Med_MDC_amb_billed_09_prior" localSheetId="2" hidden="1">'[30]ePSM Medical Data Page'!$AI$207</definedName>
    <definedName name="Med_MDC_amb_billed_09_prior" localSheetId="3" hidden="1">'[30]ePSM Medical Data Page'!$AI$207</definedName>
    <definedName name="Med_MDC_amb_billed_09_prior" hidden="1">'[40]ePSM Medical Data Page'!$AI$207</definedName>
    <definedName name="Med_MDC_amb_billed_10_curr" localSheetId="1" hidden="1">'[29]ePSM Medical Data Page'!$AF$210</definedName>
    <definedName name="Med_MDC_amb_billed_10_curr" localSheetId="2" hidden="1">'[30]ePSM Medical Data Page'!$AF$210</definedName>
    <definedName name="Med_MDC_amb_billed_10_curr" localSheetId="3" hidden="1">'[30]ePSM Medical Data Page'!$AF$210</definedName>
    <definedName name="Med_MDC_amb_billed_10_curr" hidden="1">'[40]ePSM Medical Data Page'!$AF$210</definedName>
    <definedName name="Med_MDC_amb_billed_10_prior" localSheetId="1" hidden="1">'[29]ePSM Medical Data Page'!$AI$210</definedName>
    <definedName name="Med_MDC_amb_billed_10_prior" localSheetId="2" hidden="1">'[30]ePSM Medical Data Page'!$AI$210</definedName>
    <definedName name="Med_MDC_amb_billed_10_prior" localSheetId="3" hidden="1">'[30]ePSM Medical Data Page'!$AI$210</definedName>
    <definedName name="Med_MDC_amb_billed_10_prior" hidden="1">'[40]ePSM Medical Data Page'!$AI$210</definedName>
    <definedName name="Med_MDC_amb_billed_11_curr" localSheetId="1" hidden="1">'[29]ePSM Medical Data Page'!$AF$213</definedName>
    <definedName name="Med_MDC_amb_billed_11_curr" localSheetId="2" hidden="1">'[30]ePSM Medical Data Page'!$AF$213</definedName>
    <definedName name="Med_MDC_amb_billed_11_curr" localSheetId="3" hidden="1">'[30]ePSM Medical Data Page'!$AF$213</definedName>
    <definedName name="Med_MDC_amb_billed_11_curr" hidden="1">'[40]ePSM Medical Data Page'!$AF$213</definedName>
    <definedName name="Med_MDC_amb_billed_11_prior" localSheetId="1" hidden="1">'[29]ePSM Medical Data Page'!$AI$213</definedName>
    <definedName name="Med_MDC_amb_billed_11_prior" localSheetId="2" hidden="1">'[30]ePSM Medical Data Page'!$AI$213</definedName>
    <definedName name="Med_MDC_amb_billed_11_prior" localSheetId="3" hidden="1">'[30]ePSM Medical Data Page'!$AI$213</definedName>
    <definedName name="Med_MDC_amb_billed_11_prior" hidden="1">'[40]ePSM Medical Data Page'!$AI$213</definedName>
    <definedName name="Med_MDC_amb_billed_12_curr" localSheetId="1" hidden="1">'[29]ePSM Medical Data Page'!$AF$216</definedName>
    <definedName name="Med_MDC_amb_billed_12_curr" localSheetId="2" hidden="1">'[30]ePSM Medical Data Page'!$AF$216</definedName>
    <definedName name="Med_MDC_amb_billed_12_curr" localSheetId="3" hidden="1">'[30]ePSM Medical Data Page'!$AF$216</definedName>
    <definedName name="Med_MDC_amb_billed_12_curr" hidden="1">'[40]ePSM Medical Data Page'!$AF$216</definedName>
    <definedName name="Med_MDC_amb_billed_12_prior" localSheetId="1" hidden="1">'[29]ePSM Medical Data Page'!$AI$216</definedName>
    <definedName name="Med_MDC_amb_billed_12_prior" localSheetId="2" hidden="1">'[30]ePSM Medical Data Page'!$AI$216</definedName>
    <definedName name="Med_MDC_amb_billed_12_prior" localSheetId="3" hidden="1">'[30]ePSM Medical Data Page'!$AI$216</definedName>
    <definedName name="Med_MDC_amb_billed_12_prior" hidden="1">'[40]ePSM Medical Data Page'!$AI$216</definedName>
    <definedName name="Med_MDC_amb_billed_13_curr" localSheetId="1" hidden="1">'[29]ePSM Medical Data Page'!$AF$219</definedName>
    <definedName name="Med_MDC_amb_billed_13_curr" localSheetId="2" hidden="1">'[30]ePSM Medical Data Page'!$AF$219</definedName>
    <definedName name="Med_MDC_amb_billed_13_curr" localSheetId="3" hidden="1">'[30]ePSM Medical Data Page'!$AF$219</definedName>
    <definedName name="Med_MDC_amb_billed_13_curr" hidden="1">'[40]ePSM Medical Data Page'!$AF$219</definedName>
    <definedName name="Med_MDC_amb_billed_13_prior" localSheetId="1" hidden="1">'[29]ePSM Medical Data Page'!$AI$219</definedName>
    <definedName name="Med_MDC_amb_billed_13_prior" localSheetId="2" hidden="1">'[30]ePSM Medical Data Page'!$AI$219</definedName>
    <definedName name="Med_MDC_amb_billed_13_prior" localSheetId="3" hidden="1">'[30]ePSM Medical Data Page'!$AI$219</definedName>
    <definedName name="Med_MDC_amb_billed_13_prior" hidden="1">'[40]ePSM Medical Data Page'!$AI$219</definedName>
    <definedName name="Med_MDC_amb_billed_14_curr" localSheetId="1" hidden="1">'[29]ePSM Medical Data Page'!$AF$222</definedName>
    <definedName name="Med_MDC_amb_billed_14_curr" localSheetId="2" hidden="1">'[30]ePSM Medical Data Page'!$AF$222</definedName>
    <definedName name="Med_MDC_amb_billed_14_curr" localSheetId="3" hidden="1">'[30]ePSM Medical Data Page'!$AF$222</definedName>
    <definedName name="Med_MDC_amb_billed_14_curr" hidden="1">'[40]ePSM Medical Data Page'!$AF$222</definedName>
    <definedName name="Med_MDC_amb_billed_14_prior" localSheetId="1" hidden="1">'[29]ePSM Medical Data Page'!$AI$222</definedName>
    <definedName name="Med_MDC_amb_billed_14_prior" localSheetId="2" hidden="1">'[30]ePSM Medical Data Page'!$AI$222</definedName>
    <definedName name="Med_MDC_amb_billed_14_prior" localSheetId="3" hidden="1">'[30]ePSM Medical Data Page'!$AI$222</definedName>
    <definedName name="Med_MDC_amb_billed_14_prior" hidden="1">'[40]ePSM Medical Data Page'!$AI$222</definedName>
    <definedName name="Med_MDC_amb_billed_15_curr" localSheetId="1" hidden="1">'[29]ePSM Medical Data Page'!$AF$225</definedName>
    <definedName name="Med_MDC_amb_billed_15_curr" localSheetId="2" hidden="1">'[30]ePSM Medical Data Page'!$AF$225</definedName>
    <definedName name="Med_MDC_amb_billed_15_curr" localSheetId="3" hidden="1">'[30]ePSM Medical Data Page'!$AF$225</definedName>
    <definedName name="Med_MDC_amb_billed_15_curr" hidden="1">'[40]ePSM Medical Data Page'!$AF$225</definedName>
    <definedName name="Med_MDC_amb_billed_15_prior" localSheetId="1" hidden="1">'[29]ePSM Medical Data Page'!$AI$225</definedName>
    <definedName name="Med_MDC_amb_billed_15_prior" localSheetId="2" hidden="1">'[30]ePSM Medical Data Page'!$AI$225</definedName>
    <definedName name="Med_MDC_amb_billed_15_prior" localSheetId="3" hidden="1">'[30]ePSM Medical Data Page'!$AI$225</definedName>
    <definedName name="Med_MDC_amb_billed_15_prior" hidden="1">'[40]ePSM Medical Data Page'!$AI$225</definedName>
    <definedName name="Med_MDC_amb_billed_16_curr" localSheetId="1" hidden="1">'[29]ePSM Medical Data Page'!$AF$228</definedName>
    <definedName name="Med_MDC_amb_billed_16_curr" localSheetId="2" hidden="1">'[30]ePSM Medical Data Page'!$AF$228</definedName>
    <definedName name="Med_MDC_amb_billed_16_curr" localSheetId="3" hidden="1">'[30]ePSM Medical Data Page'!$AF$228</definedName>
    <definedName name="Med_MDC_amb_billed_16_curr" hidden="1">'[40]ePSM Medical Data Page'!$AF$228</definedName>
    <definedName name="Med_MDC_amb_billed_16_prior" localSheetId="1" hidden="1">'[29]ePSM Medical Data Page'!$AI$228</definedName>
    <definedName name="Med_MDC_amb_billed_16_prior" localSheetId="2" hidden="1">'[30]ePSM Medical Data Page'!$AI$228</definedName>
    <definedName name="Med_MDC_amb_billed_16_prior" localSheetId="3" hidden="1">'[30]ePSM Medical Data Page'!$AI$228</definedName>
    <definedName name="Med_MDC_amb_billed_16_prior" hidden="1">'[40]ePSM Medical Data Page'!$AI$228</definedName>
    <definedName name="Med_MDC_amb_billed_17_curr" localSheetId="1" hidden="1">'[29]ePSM Medical Data Page'!$AF$231</definedName>
    <definedName name="Med_MDC_amb_billed_17_curr" localSheetId="2" hidden="1">'[30]ePSM Medical Data Page'!$AF$231</definedName>
    <definedName name="Med_MDC_amb_billed_17_curr" localSheetId="3" hidden="1">'[30]ePSM Medical Data Page'!$AF$231</definedName>
    <definedName name="Med_MDC_amb_billed_17_curr" hidden="1">'[40]ePSM Medical Data Page'!$AF$231</definedName>
    <definedName name="Med_MDC_amb_billed_17_prior" localSheetId="1" hidden="1">'[29]ePSM Medical Data Page'!$AI$231</definedName>
    <definedName name="Med_MDC_amb_billed_17_prior" localSheetId="2" hidden="1">'[30]ePSM Medical Data Page'!$AI$231</definedName>
    <definedName name="Med_MDC_amb_billed_17_prior" localSheetId="3" hidden="1">'[30]ePSM Medical Data Page'!$AI$231</definedName>
    <definedName name="Med_MDC_amb_billed_17_prior" hidden="1">'[40]ePSM Medical Data Page'!$AI$231</definedName>
    <definedName name="Med_MDC_amb_billed_18_curr" localSheetId="1" hidden="1">'[29]ePSM Medical Data Page'!$AF$234</definedName>
    <definedName name="Med_MDC_amb_billed_18_curr" localSheetId="2" hidden="1">'[30]ePSM Medical Data Page'!$AF$234</definedName>
    <definedName name="Med_MDC_amb_billed_18_curr" localSheetId="3" hidden="1">'[30]ePSM Medical Data Page'!$AF$234</definedName>
    <definedName name="Med_MDC_amb_billed_18_curr" hidden="1">'[40]ePSM Medical Data Page'!$AF$234</definedName>
    <definedName name="Med_MDC_amb_billed_18_prior" localSheetId="1" hidden="1">'[29]ePSM Medical Data Page'!$AI$234</definedName>
    <definedName name="Med_MDC_amb_billed_18_prior" localSheetId="2" hidden="1">'[30]ePSM Medical Data Page'!$AI$234</definedName>
    <definedName name="Med_MDC_amb_billed_18_prior" localSheetId="3" hidden="1">'[30]ePSM Medical Data Page'!$AI$234</definedName>
    <definedName name="Med_MDC_amb_billed_18_prior" hidden="1">'[40]ePSM Medical Data Page'!$AI$234</definedName>
    <definedName name="Med_MDC_amb_billed_19_curr" localSheetId="1" hidden="1">'[29]ePSM Medical Data Page'!$AF$237</definedName>
    <definedName name="Med_MDC_amb_billed_19_curr" localSheetId="2" hidden="1">'[30]ePSM Medical Data Page'!$AF$237</definedName>
    <definedName name="Med_MDC_amb_billed_19_curr" localSheetId="3" hidden="1">'[30]ePSM Medical Data Page'!$AF$237</definedName>
    <definedName name="Med_MDC_amb_billed_19_curr" hidden="1">'[40]ePSM Medical Data Page'!$AF$237</definedName>
    <definedName name="Med_MDC_amb_billed_19_prior" localSheetId="1" hidden="1">'[29]ePSM Medical Data Page'!$AI$237</definedName>
    <definedName name="Med_MDC_amb_billed_19_prior" localSheetId="2" hidden="1">'[30]ePSM Medical Data Page'!$AI$237</definedName>
    <definedName name="Med_MDC_amb_billed_19_prior" localSheetId="3" hidden="1">'[30]ePSM Medical Data Page'!$AI$237</definedName>
    <definedName name="Med_MDC_amb_billed_19_prior" hidden="1">'[40]ePSM Medical Data Page'!$AI$237</definedName>
    <definedName name="Med_MDC_amb_billed_20_curr" localSheetId="1" hidden="1">'[29]ePSM Medical Data Page'!$AF$240</definedName>
    <definedName name="Med_MDC_amb_billed_20_curr" localSheetId="2" hidden="1">'[30]ePSM Medical Data Page'!$AF$240</definedName>
    <definedName name="Med_MDC_amb_billed_20_curr" localSheetId="3" hidden="1">'[30]ePSM Medical Data Page'!$AF$240</definedName>
    <definedName name="Med_MDC_amb_billed_20_curr" hidden="1">'[40]ePSM Medical Data Page'!$AF$240</definedName>
    <definedName name="Med_MDC_amb_billed_20_prior" localSheetId="1" hidden="1">'[29]ePSM Medical Data Page'!$AI$240</definedName>
    <definedName name="Med_MDC_amb_billed_20_prior" localSheetId="2" hidden="1">'[30]ePSM Medical Data Page'!$AI$240</definedName>
    <definedName name="Med_MDC_amb_billed_20_prior" localSheetId="3" hidden="1">'[30]ePSM Medical Data Page'!$AI$240</definedName>
    <definedName name="Med_MDC_amb_billed_20_prior" hidden="1">'[40]ePSM Medical Data Page'!$AI$240</definedName>
    <definedName name="Med_MDC_amb_billed_21_curr" localSheetId="1" hidden="1">'[29]ePSM Medical Data Page'!$AF$243</definedName>
    <definedName name="Med_MDC_amb_billed_21_curr" localSheetId="2" hidden="1">'[30]ePSM Medical Data Page'!$AF$243</definedName>
    <definedName name="Med_MDC_amb_billed_21_curr" localSheetId="3" hidden="1">'[30]ePSM Medical Data Page'!$AF$243</definedName>
    <definedName name="Med_MDC_amb_billed_21_curr" hidden="1">'[40]ePSM Medical Data Page'!$AF$243</definedName>
    <definedName name="Med_MDC_amb_billed_21_prior" localSheetId="1" hidden="1">'[29]ePSM Medical Data Page'!$AI$243</definedName>
    <definedName name="Med_MDC_amb_billed_21_prior" localSheetId="2" hidden="1">'[30]ePSM Medical Data Page'!$AI$243</definedName>
    <definedName name="Med_MDC_amb_billed_21_prior" localSheetId="3" hidden="1">'[30]ePSM Medical Data Page'!$AI$243</definedName>
    <definedName name="Med_MDC_amb_billed_21_prior" hidden="1">'[40]ePSM Medical Data Page'!$AI$243</definedName>
    <definedName name="Med_MDC_amb_billed_22_curr" localSheetId="1" hidden="1">'[29]ePSM Medical Data Page'!$AF$246</definedName>
    <definedName name="Med_MDC_amb_billed_22_curr" localSheetId="2" hidden="1">'[30]ePSM Medical Data Page'!$AF$246</definedName>
    <definedName name="Med_MDC_amb_billed_22_curr" localSheetId="3" hidden="1">'[30]ePSM Medical Data Page'!$AF$246</definedName>
    <definedName name="Med_MDC_amb_billed_22_curr" hidden="1">'[40]ePSM Medical Data Page'!$AF$246</definedName>
    <definedName name="Med_MDC_amb_billed_22_prior" localSheetId="1" hidden="1">'[29]ePSM Medical Data Page'!$AI$246</definedName>
    <definedName name="Med_MDC_amb_billed_22_prior" localSheetId="2" hidden="1">'[30]ePSM Medical Data Page'!$AI$246</definedName>
    <definedName name="Med_MDC_amb_billed_22_prior" localSheetId="3" hidden="1">'[30]ePSM Medical Data Page'!$AI$246</definedName>
    <definedName name="Med_MDC_amb_billed_22_prior" hidden="1">'[40]ePSM Medical Data Page'!$AI$246</definedName>
    <definedName name="Med_MDC_amb_billed_23_curr" localSheetId="1" hidden="1">'[29]ePSM Medical Data Page'!$AF$249</definedName>
    <definedName name="Med_MDC_amb_billed_23_curr" localSheetId="2" hidden="1">'[30]ePSM Medical Data Page'!$AF$249</definedName>
    <definedName name="Med_MDC_amb_billed_23_curr" localSheetId="3" hidden="1">'[30]ePSM Medical Data Page'!$AF$249</definedName>
    <definedName name="Med_MDC_amb_billed_23_curr" hidden="1">'[40]ePSM Medical Data Page'!$AF$249</definedName>
    <definedName name="Med_MDC_amb_billed_23_prior" localSheetId="1" hidden="1">'[29]ePSM Medical Data Page'!$AI$249</definedName>
    <definedName name="Med_MDC_amb_billed_23_prior" localSheetId="2" hidden="1">'[30]ePSM Medical Data Page'!$AI$249</definedName>
    <definedName name="Med_MDC_amb_billed_23_prior" localSheetId="3" hidden="1">'[30]ePSM Medical Data Page'!$AI$249</definedName>
    <definedName name="Med_MDC_amb_billed_23_prior" hidden="1">'[40]ePSM Medical Data Page'!$AI$249</definedName>
    <definedName name="Med_MDC_amb_billed_999_curr" localSheetId="1" hidden="1">'[29]ePSM Medical Data Page'!$AF$252</definedName>
    <definedName name="Med_MDC_amb_billed_999_curr" localSheetId="2" hidden="1">'[30]ePSM Medical Data Page'!$AF$252</definedName>
    <definedName name="Med_MDC_amb_billed_999_curr" localSheetId="3" hidden="1">'[30]ePSM Medical Data Page'!$AF$252</definedName>
    <definedName name="Med_MDC_amb_billed_999_curr" hidden="1">'[40]ePSM Medical Data Page'!$AF$252</definedName>
    <definedName name="Med_MDC_amb_billed_999_prior" localSheetId="1" hidden="1">'[29]ePSM Medical Data Page'!$AI$252</definedName>
    <definedName name="Med_MDC_amb_billed_999_prior" localSheetId="2" hidden="1">'[30]ePSM Medical Data Page'!$AI$252</definedName>
    <definedName name="Med_MDC_amb_billed_999_prior" localSheetId="3" hidden="1">'[30]ePSM Medical Data Page'!$AI$252</definedName>
    <definedName name="Med_MDC_amb_billed_999_prior" hidden="1">'[40]ePSM Medical Data Page'!$AI$252</definedName>
    <definedName name="Med_MDC_amb_paid_00_curr" localSheetId="1" hidden="1">'[29]ePSM Medical Data Page'!$AF$6</definedName>
    <definedName name="Med_MDC_amb_paid_00_curr" localSheetId="2" hidden="1">'[30]ePSM Medical Data Page'!$AF$6</definedName>
    <definedName name="Med_MDC_amb_paid_00_curr" localSheetId="3" hidden="1">'[30]ePSM Medical Data Page'!$AF$6</definedName>
    <definedName name="Med_MDC_amb_paid_00_curr" hidden="1">'[40]ePSM Medical Data Page'!$AF$6</definedName>
    <definedName name="Med_MDC_amb_paid_00_prior" localSheetId="1" hidden="1">'[29]ePSM Medical Data Page'!$AI$6</definedName>
    <definedName name="Med_MDC_amb_paid_00_prior" localSheetId="2" hidden="1">'[30]ePSM Medical Data Page'!$AI$6</definedName>
    <definedName name="Med_MDC_amb_paid_00_prior" localSheetId="3" hidden="1">'[30]ePSM Medical Data Page'!$AI$6</definedName>
    <definedName name="Med_MDC_amb_paid_00_prior" hidden="1">'[40]ePSM Medical Data Page'!$AI$6</definedName>
    <definedName name="Med_MDC_amb_paid_01_curr" localSheetId="1" hidden="1">'[29]ePSM Medical Data Page'!$AF$13</definedName>
    <definedName name="Med_MDC_amb_paid_01_curr" localSheetId="2" hidden="1">'[30]ePSM Medical Data Page'!$AF$13</definedName>
    <definedName name="Med_MDC_amb_paid_01_curr" localSheetId="3" hidden="1">'[30]ePSM Medical Data Page'!$AF$13</definedName>
    <definedName name="Med_MDC_amb_paid_01_curr" hidden="1">'[40]ePSM Medical Data Page'!$AF$13</definedName>
    <definedName name="Med_MDC_amb_paid_01_prior" localSheetId="1" hidden="1">'[29]ePSM Medical Data Page'!$AI$13</definedName>
    <definedName name="Med_MDC_amb_paid_01_prior" localSheetId="2" hidden="1">'[30]ePSM Medical Data Page'!$AI$13</definedName>
    <definedName name="Med_MDC_amb_paid_01_prior" localSheetId="3" hidden="1">'[30]ePSM Medical Data Page'!$AI$13</definedName>
    <definedName name="Med_MDC_amb_paid_01_prior" hidden="1">'[40]ePSM Medical Data Page'!$AI$13</definedName>
    <definedName name="Med_MDC_amb_paid_02_curr" localSheetId="1" hidden="1">'[29]ePSM Medical Data Page'!$AF$20</definedName>
    <definedName name="Med_MDC_amb_paid_02_curr" localSheetId="2" hidden="1">'[30]ePSM Medical Data Page'!$AF$20</definedName>
    <definedName name="Med_MDC_amb_paid_02_curr" localSheetId="3" hidden="1">'[30]ePSM Medical Data Page'!$AF$20</definedName>
    <definedName name="Med_MDC_amb_paid_02_curr" hidden="1">'[40]ePSM Medical Data Page'!$AF$20</definedName>
    <definedName name="Med_MDC_amb_paid_02_prior" localSheetId="1" hidden="1">'[29]ePSM Medical Data Page'!$AI$20</definedName>
    <definedName name="Med_MDC_amb_paid_02_prior" localSheetId="2" hidden="1">'[30]ePSM Medical Data Page'!$AI$20</definedName>
    <definedName name="Med_MDC_amb_paid_02_prior" localSheetId="3" hidden="1">'[30]ePSM Medical Data Page'!$AI$20</definedName>
    <definedName name="Med_MDC_amb_paid_02_prior" hidden="1">'[40]ePSM Medical Data Page'!$AI$20</definedName>
    <definedName name="Med_MDC_amb_paid_03_curr" localSheetId="1" hidden="1">'[29]ePSM Medical Data Page'!$AF$27</definedName>
    <definedName name="Med_MDC_amb_paid_03_curr" localSheetId="2" hidden="1">'[30]ePSM Medical Data Page'!$AF$27</definedName>
    <definedName name="Med_MDC_amb_paid_03_curr" localSheetId="3" hidden="1">'[30]ePSM Medical Data Page'!$AF$27</definedName>
    <definedName name="Med_MDC_amb_paid_03_curr" hidden="1">'[40]ePSM Medical Data Page'!$AF$27</definedName>
    <definedName name="Med_MDC_amb_paid_03_prior" localSheetId="1" hidden="1">'[29]ePSM Medical Data Page'!$AI$27</definedName>
    <definedName name="Med_MDC_amb_paid_03_prior" localSheetId="2" hidden="1">'[30]ePSM Medical Data Page'!$AI$27</definedName>
    <definedName name="Med_MDC_amb_paid_03_prior" localSheetId="3" hidden="1">'[30]ePSM Medical Data Page'!$AI$27</definedName>
    <definedName name="Med_MDC_amb_paid_03_prior" hidden="1">'[40]ePSM Medical Data Page'!$AI$27</definedName>
    <definedName name="Med_MDC_amb_paid_04_curr" localSheetId="1" hidden="1">'[29]ePSM Medical Data Page'!$AF$34</definedName>
    <definedName name="Med_MDC_amb_paid_04_curr" localSheetId="2" hidden="1">'[30]ePSM Medical Data Page'!$AF$34</definedName>
    <definedName name="Med_MDC_amb_paid_04_curr" localSheetId="3" hidden="1">'[30]ePSM Medical Data Page'!$AF$34</definedName>
    <definedName name="Med_MDC_amb_paid_04_curr" hidden="1">'[40]ePSM Medical Data Page'!$AF$34</definedName>
    <definedName name="Med_MDC_amb_paid_04_prior" localSheetId="1" hidden="1">'[29]ePSM Medical Data Page'!$AI$34</definedName>
    <definedName name="Med_MDC_amb_paid_04_prior" localSheetId="2" hidden="1">'[30]ePSM Medical Data Page'!$AI$34</definedName>
    <definedName name="Med_MDC_amb_paid_04_prior" localSheetId="3" hidden="1">'[30]ePSM Medical Data Page'!$AI$34</definedName>
    <definedName name="Med_MDC_amb_paid_04_prior" hidden="1">'[40]ePSM Medical Data Page'!$AI$34</definedName>
    <definedName name="Med_MDC_amb_paid_05_curr" localSheetId="1" hidden="1">'[29]ePSM Medical Data Page'!$AF$41</definedName>
    <definedName name="Med_MDC_amb_paid_05_curr" localSheetId="2" hidden="1">'[30]ePSM Medical Data Page'!$AF$41</definedName>
    <definedName name="Med_MDC_amb_paid_05_curr" localSheetId="3" hidden="1">'[30]ePSM Medical Data Page'!$AF$41</definedName>
    <definedName name="Med_MDC_amb_paid_05_curr" hidden="1">'[40]ePSM Medical Data Page'!$AF$41</definedName>
    <definedName name="Med_MDC_amb_paid_05_prior" localSheetId="1" hidden="1">'[29]ePSM Medical Data Page'!$AI$41</definedName>
    <definedName name="Med_MDC_amb_paid_05_prior" localSheetId="2" hidden="1">'[30]ePSM Medical Data Page'!$AI$41</definedName>
    <definedName name="Med_MDC_amb_paid_05_prior" localSheetId="3" hidden="1">'[30]ePSM Medical Data Page'!$AI$41</definedName>
    <definedName name="Med_MDC_amb_paid_05_prior" hidden="1">'[40]ePSM Medical Data Page'!$AI$41</definedName>
    <definedName name="Med_MDC_amb_paid_06_curr" localSheetId="1" hidden="1">'[29]ePSM Medical Data Page'!$AF$48</definedName>
    <definedName name="Med_MDC_amb_paid_06_curr" localSheetId="2" hidden="1">'[30]ePSM Medical Data Page'!$AF$48</definedName>
    <definedName name="Med_MDC_amb_paid_06_curr" localSheetId="3" hidden="1">'[30]ePSM Medical Data Page'!$AF$48</definedName>
    <definedName name="Med_MDC_amb_paid_06_curr" hidden="1">'[40]ePSM Medical Data Page'!$AF$48</definedName>
    <definedName name="Med_MDC_amb_paid_06_prior" localSheetId="1" hidden="1">'[29]ePSM Medical Data Page'!$AI$48</definedName>
    <definedName name="Med_MDC_amb_paid_06_prior" localSheetId="2" hidden="1">'[30]ePSM Medical Data Page'!$AI$48</definedName>
    <definedName name="Med_MDC_amb_paid_06_prior" localSheetId="3" hidden="1">'[30]ePSM Medical Data Page'!$AI$48</definedName>
    <definedName name="Med_MDC_amb_paid_06_prior" hidden="1">'[40]ePSM Medical Data Page'!$AI$48</definedName>
    <definedName name="Med_MDC_amb_paid_07_curr" localSheetId="1" hidden="1">'[29]ePSM Medical Data Page'!$AF$55</definedName>
    <definedName name="Med_MDC_amb_paid_07_curr" localSheetId="2" hidden="1">'[30]ePSM Medical Data Page'!$AF$55</definedName>
    <definedName name="Med_MDC_amb_paid_07_curr" localSheetId="3" hidden="1">'[30]ePSM Medical Data Page'!$AF$55</definedName>
    <definedName name="Med_MDC_amb_paid_07_curr" hidden="1">'[40]ePSM Medical Data Page'!$AF$55</definedName>
    <definedName name="Med_MDC_amb_paid_07_prior" localSheetId="1" hidden="1">'[29]ePSM Medical Data Page'!$AI$55</definedName>
    <definedName name="Med_MDC_amb_paid_07_prior" localSheetId="2" hidden="1">'[30]ePSM Medical Data Page'!$AI$55</definedName>
    <definedName name="Med_MDC_amb_paid_07_prior" localSheetId="3" hidden="1">'[30]ePSM Medical Data Page'!$AI$55</definedName>
    <definedName name="Med_MDC_amb_paid_07_prior" hidden="1">'[40]ePSM Medical Data Page'!$AI$55</definedName>
    <definedName name="Med_MDC_amb_paid_08_curr" localSheetId="1" hidden="1">'[29]ePSM Medical Data Page'!$AF$62</definedName>
    <definedName name="Med_MDC_amb_paid_08_curr" localSheetId="2" hidden="1">'[30]ePSM Medical Data Page'!$AF$62</definedName>
    <definedName name="Med_MDC_amb_paid_08_curr" localSheetId="3" hidden="1">'[30]ePSM Medical Data Page'!$AF$62</definedName>
    <definedName name="Med_MDC_amb_paid_08_curr" hidden="1">'[40]ePSM Medical Data Page'!$AF$62</definedName>
    <definedName name="Med_MDC_amb_paid_08_prior" localSheetId="1" hidden="1">'[29]ePSM Medical Data Page'!$AI$62</definedName>
    <definedName name="Med_MDC_amb_paid_08_prior" localSheetId="2" hidden="1">'[30]ePSM Medical Data Page'!$AI$62</definedName>
    <definedName name="Med_MDC_amb_paid_08_prior" localSheetId="3" hidden="1">'[30]ePSM Medical Data Page'!$AI$62</definedName>
    <definedName name="Med_MDC_amb_paid_08_prior" hidden="1">'[40]ePSM Medical Data Page'!$AI$62</definedName>
    <definedName name="Med_MDC_amb_paid_09_curr" localSheetId="1" hidden="1">'[29]ePSM Medical Data Page'!$AF$69</definedName>
    <definedName name="Med_MDC_amb_paid_09_curr" localSheetId="2" hidden="1">'[30]ePSM Medical Data Page'!$AF$69</definedName>
    <definedName name="Med_MDC_amb_paid_09_curr" localSheetId="3" hidden="1">'[30]ePSM Medical Data Page'!$AF$69</definedName>
    <definedName name="Med_MDC_amb_paid_09_curr" hidden="1">'[40]ePSM Medical Data Page'!$AF$69</definedName>
    <definedName name="Med_MDC_amb_paid_09_prior" localSheetId="1" hidden="1">'[29]ePSM Medical Data Page'!$AI$69</definedName>
    <definedName name="Med_MDC_amb_paid_09_prior" localSheetId="2" hidden="1">'[30]ePSM Medical Data Page'!$AI$69</definedName>
    <definedName name="Med_MDC_amb_paid_09_prior" localSheetId="3" hidden="1">'[30]ePSM Medical Data Page'!$AI$69</definedName>
    <definedName name="Med_MDC_amb_paid_09_prior" hidden="1">'[40]ePSM Medical Data Page'!$AI$69</definedName>
    <definedName name="Med_MDC_amb_paid_10_curr" localSheetId="1" hidden="1">'[29]ePSM Medical Data Page'!$AF$76</definedName>
    <definedName name="Med_MDC_amb_paid_10_curr" localSheetId="2" hidden="1">'[30]ePSM Medical Data Page'!$AF$76</definedName>
    <definedName name="Med_MDC_amb_paid_10_curr" localSheetId="3" hidden="1">'[30]ePSM Medical Data Page'!$AF$76</definedName>
    <definedName name="Med_MDC_amb_paid_10_curr" hidden="1">'[40]ePSM Medical Data Page'!$AF$76</definedName>
    <definedName name="Med_MDC_amb_paid_10_prior" localSheetId="1" hidden="1">'[29]ePSM Medical Data Page'!$AI$76</definedName>
    <definedName name="Med_MDC_amb_paid_10_prior" localSheetId="2" hidden="1">'[30]ePSM Medical Data Page'!$AI$76</definedName>
    <definedName name="Med_MDC_amb_paid_10_prior" localSheetId="3" hidden="1">'[30]ePSM Medical Data Page'!$AI$76</definedName>
    <definedName name="Med_MDC_amb_paid_10_prior" hidden="1">'[40]ePSM Medical Data Page'!$AI$76</definedName>
    <definedName name="Med_MDC_amb_paid_11_curr" localSheetId="1" hidden="1">'[29]ePSM Medical Data Page'!$AF$83</definedName>
    <definedName name="Med_MDC_amb_paid_11_curr" localSheetId="2" hidden="1">'[30]ePSM Medical Data Page'!$AF$83</definedName>
    <definedName name="Med_MDC_amb_paid_11_curr" localSheetId="3" hidden="1">'[30]ePSM Medical Data Page'!$AF$83</definedName>
    <definedName name="Med_MDC_amb_paid_11_curr" hidden="1">'[40]ePSM Medical Data Page'!$AF$83</definedName>
    <definedName name="Med_MDC_amb_paid_11_prior" localSheetId="1" hidden="1">'[29]ePSM Medical Data Page'!$AI$83</definedName>
    <definedName name="Med_MDC_amb_paid_11_prior" localSheetId="2" hidden="1">'[30]ePSM Medical Data Page'!$AI$83</definedName>
    <definedName name="Med_MDC_amb_paid_11_prior" localSheetId="3" hidden="1">'[30]ePSM Medical Data Page'!$AI$83</definedName>
    <definedName name="Med_MDC_amb_paid_11_prior" hidden="1">'[40]ePSM Medical Data Page'!$AI$83</definedName>
    <definedName name="Med_MDC_amb_paid_12_curr" localSheetId="1" hidden="1">'[29]ePSM Medical Data Page'!$AF$90</definedName>
    <definedName name="Med_MDC_amb_paid_12_curr" localSheetId="2" hidden="1">'[30]ePSM Medical Data Page'!$AF$90</definedName>
    <definedName name="Med_MDC_amb_paid_12_curr" localSheetId="3" hidden="1">'[30]ePSM Medical Data Page'!$AF$90</definedName>
    <definedName name="Med_MDC_amb_paid_12_curr" hidden="1">'[40]ePSM Medical Data Page'!$AF$90</definedName>
    <definedName name="Med_MDC_amb_paid_12_prior" localSheetId="1" hidden="1">'[29]ePSM Medical Data Page'!$AI$90</definedName>
    <definedName name="Med_MDC_amb_paid_12_prior" localSheetId="2" hidden="1">'[30]ePSM Medical Data Page'!$AI$90</definedName>
    <definedName name="Med_MDC_amb_paid_12_prior" localSheetId="3" hidden="1">'[30]ePSM Medical Data Page'!$AI$90</definedName>
    <definedName name="Med_MDC_amb_paid_12_prior" hidden="1">'[40]ePSM Medical Data Page'!$AI$90</definedName>
    <definedName name="Med_MDC_amb_paid_13_curr" localSheetId="1" hidden="1">'[29]ePSM Medical Data Page'!$AF$97</definedName>
    <definedName name="Med_MDC_amb_paid_13_curr" localSheetId="2" hidden="1">'[30]ePSM Medical Data Page'!$AF$97</definedName>
    <definedName name="Med_MDC_amb_paid_13_curr" localSheetId="3" hidden="1">'[30]ePSM Medical Data Page'!$AF$97</definedName>
    <definedName name="Med_MDC_amb_paid_13_curr" hidden="1">'[40]ePSM Medical Data Page'!$AF$97</definedName>
    <definedName name="Med_MDC_amb_paid_13_prior" localSheetId="1" hidden="1">'[29]ePSM Medical Data Page'!$AI$97</definedName>
    <definedName name="Med_MDC_amb_paid_13_prior" localSheetId="2" hidden="1">'[30]ePSM Medical Data Page'!$AI$97</definedName>
    <definedName name="Med_MDC_amb_paid_13_prior" localSheetId="3" hidden="1">'[30]ePSM Medical Data Page'!$AI$97</definedName>
    <definedName name="Med_MDC_amb_paid_13_prior" hidden="1">'[40]ePSM Medical Data Page'!$AI$97</definedName>
    <definedName name="Med_MDC_amb_paid_14_curr" localSheetId="1" hidden="1">'[29]ePSM Medical Data Page'!$AF$104</definedName>
    <definedName name="Med_MDC_amb_paid_14_curr" localSheetId="2" hidden="1">'[30]ePSM Medical Data Page'!$AF$104</definedName>
    <definedName name="Med_MDC_amb_paid_14_curr" localSheetId="3" hidden="1">'[30]ePSM Medical Data Page'!$AF$104</definedName>
    <definedName name="Med_MDC_amb_paid_14_curr" hidden="1">'[40]ePSM Medical Data Page'!$AF$104</definedName>
    <definedName name="Med_MDC_amb_paid_14_prior" localSheetId="1" hidden="1">'[29]ePSM Medical Data Page'!$AI$104</definedName>
    <definedName name="Med_MDC_amb_paid_14_prior" localSheetId="2" hidden="1">'[30]ePSM Medical Data Page'!$AI$104</definedName>
    <definedName name="Med_MDC_amb_paid_14_prior" localSheetId="3" hidden="1">'[30]ePSM Medical Data Page'!$AI$104</definedName>
    <definedName name="Med_MDC_amb_paid_14_prior" hidden="1">'[40]ePSM Medical Data Page'!$AI$104</definedName>
    <definedName name="Med_MDC_amb_paid_15_curr" localSheetId="1" hidden="1">'[29]ePSM Medical Data Page'!$AF$111</definedName>
    <definedName name="Med_MDC_amb_paid_15_curr" localSheetId="2" hidden="1">'[30]ePSM Medical Data Page'!$AF$111</definedName>
    <definedName name="Med_MDC_amb_paid_15_curr" localSheetId="3" hidden="1">'[30]ePSM Medical Data Page'!$AF$111</definedName>
    <definedName name="Med_MDC_amb_paid_15_curr" hidden="1">'[40]ePSM Medical Data Page'!$AF$111</definedName>
    <definedName name="Med_MDC_amb_paid_15_prior" localSheetId="1" hidden="1">'[29]ePSM Medical Data Page'!$AI$111</definedName>
    <definedName name="Med_MDC_amb_paid_15_prior" localSheetId="2" hidden="1">'[30]ePSM Medical Data Page'!$AI$111</definedName>
    <definedName name="Med_MDC_amb_paid_15_prior" localSheetId="3" hidden="1">'[30]ePSM Medical Data Page'!$AI$111</definedName>
    <definedName name="Med_MDC_amb_paid_15_prior" hidden="1">'[40]ePSM Medical Data Page'!$AI$111</definedName>
    <definedName name="Med_MDC_amb_paid_16_curr" localSheetId="1" hidden="1">'[29]ePSM Medical Data Page'!$AF$118</definedName>
    <definedName name="Med_MDC_amb_paid_16_curr" localSheetId="2" hidden="1">'[30]ePSM Medical Data Page'!$AF$118</definedName>
    <definedName name="Med_MDC_amb_paid_16_curr" localSheetId="3" hidden="1">'[30]ePSM Medical Data Page'!$AF$118</definedName>
    <definedName name="Med_MDC_amb_paid_16_curr" hidden="1">'[40]ePSM Medical Data Page'!$AF$118</definedName>
    <definedName name="Med_MDC_amb_paid_16_prior" localSheetId="1" hidden="1">'[29]ePSM Medical Data Page'!$AI$118</definedName>
    <definedName name="Med_MDC_amb_paid_16_prior" localSheetId="2" hidden="1">'[30]ePSM Medical Data Page'!$AI$118</definedName>
    <definedName name="Med_MDC_amb_paid_16_prior" localSheetId="3" hidden="1">'[30]ePSM Medical Data Page'!$AI$118</definedName>
    <definedName name="Med_MDC_amb_paid_16_prior" hidden="1">'[40]ePSM Medical Data Page'!$AI$118</definedName>
    <definedName name="Med_MDC_amb_paid_17_curr" localSheetId="1" hidden="1">'[29]ePSM Medical Data Page'!$AF$125</definedName>
    <definedName name="Med_MDC_amb_paid_17_curr" localSheetId="2" hidden="1">'[30]ePSM Medical Data Page'!$AF$125</definedName>
    <definedName name="Med_MDC_amb_paid_17_curr" localSheetId="3" hidden="1">'[30]ePSM Medical Data Page'!$AF$125</definedName>
    <definedName name="Med_MDC_amb_paid_17_curr" hidden="1">'[40]ePSM Medical Data Page'!$AF$125</definedName>
    <definedName name="Med_MDC_amb_paid_17_prior" localSheetId="1" hidden="1">'[29]ePSM Medical Data Page'!$AI$125</definedName>
    <definedName name="Med_MDC_amb_paid_17_prior" localSheetId="2" hidden="1">'[30]ePSM Medical Data Page'!$AI$125</definedName>
    <definedName name="Med_MDC_amb_paid_17_prior" localSheetId="3" hidden="1">'[30]ePSM Medical Data Page'!$AI$125</definedName>
    <definedName name="Med_MDC_amb_paid_17_prior" hidden="1">'[40]ePSM Medical Data Page'!$AI$125</definedName>
    <definedName name="Med_MDC_amb_paid_18_curr" localSheetId="1" hidden="1">'[29]ePSM Medical Data Page'!$AF$132</definedName>
    <definedName name="Med_MDC_amb_paid_18_curr" localSheetId="2" hidden="1">'[30]ePSM Medical Data Page'!$AF$132</definedName>
    <definedName name="Med_MDC_amb_paid_18_curr" localSheetId="3" hidden="1">'[30]ePSM Medical Data Page'!$AF$132</definedName>
    <definedName name="Med_MDC_amb_paid_18_curr" hidden="1">'[40]ePSM Medical Data Page'!$AF$132</definedName>
    <definedName name="Med_MDC_amb_paid_18_prior" localSheetId="1" hidden="1">'[29]ePSM Medical Data Page'!$AI$132</definedName>
    <definedName name="Med_MDC_amb_paid_18_prior" localSheetId="2" hidden="1">'[30]ePSM Medical Data Page'!$AI$132</definedName>
    <definedName name="Med_MDC_amb_paid_18_prior" localSheetId="3" hidden="1">'[30]ePSM Medical Data Page'!$AI$132</definedName>
    <definedName name="Med_MDC_amb_paid_18_prior" hidden="1">'[40]ePSM Medical Data Page'!$AI$132</definedName>
    <definedName name="Med_MDC_amb_paid_19_curr" localSheetId="1" hidden="1">'[29]ePSM Medical Data Page'!$AF$139</definedName>
    <definedName name="Med_MDC_amb_paid_19_curr" localSheetId="2" hidden="1">'[30]ePSM Medical Data Page'!$AF$139</definedName>
    <definedName name="Med_MDC_amb_paid_19_curr" localSheetId="3" hidden="1">'[30]ePSM Medical Data Page'!$AF$139</definedName>
    <definedName name="Med_MDC_amb_paid_19_curr" hidden="1">'[40]ePSM Medical Data Page'!$AF$139</definedName>
    <definedName name="Med_MDC_amb_paid_19_prior" localSheetId="1" hidden="1">'[29]ePSM Medical Data Page'!$AI$139</definedName>
    <definedName name="Med_MDC_amb_paid_19_prior" localSheetId="2" hidden="1">'[30]ePSM Medical Data Page'!$AI$139</definedName>
    <definedName name="Med_MDC_amb_paid_19_prior" localSheetId="3" hidden="1">'[30]ePSM Medical Data Page'!$AI$139</definedName>
    <definedName name="Med_MDC_amb_paid_19_prior" hidden="1">'[40]ePSM Medical Data Page'!$AI$139</definedName>
    <definedName name="Med_MDC_amb_paid_20_curr" localSheetId="1" hidden="1">'[29]ePSM Medical Data Page'!$AF$146</definedName>
    <definedName name="Med_MDC_amb_paid_20_curr" localSheetId="2" hidden="1">'[30]ePSM Medical Data Page'!$AF$146</definedName>
    <definedName name="Med_MDC_amb_paid_20_curr" localSheetId="3" hidden="1">'[30]ePSM Medical Data Page'!$AF$146</definedName>
    <definedName name="Med_MDC_amb_paid_20_curr" hidden="1">'[40]ePSM Medical Data Page'!$AF$146</definedName>
    <definedName name="Med_MDC_amb_paid_20_prior" localSheetId="1" hidden="1">'[29]ePSM Medical Data Page'!$AI$146</definedName>
    <definedName name="Med_MDC_amb_paid_20_prior" localSheetId="2" hidden="1">'[30]ePSM Medical Data Page'!$AI$146</definedName>
    <definedName name="Med_MDC_amb_paid_20_prior" localSheetId="3" hidden="1">'[30]ePSM Medical Data Page'!$AI$146</definedName>
    <definedName name="Med_MDC_amb_paid_20_prior" hidden="1">'[40]ePSM Medical Data Page'!$AI$146</definedName>
    <definedName name="Med_MDC_amb_paid_21_curr" localSheetId="1" hidden="1">'[29]ePSM Medical Data Page'!$AF$153</definedName>
    <definedName name="Med_MDC_amb_paid_21_curr" localSheetId="2" hidden="1">'[30]ePSM Medical Data Page'!$AF$153</definedName>
    <definedName name="Med_MDC_amb_paid_21_curr" localSheetId="3" hidden="1">'[30]ePSM Medical Data Page'!$AF$153</definedName>
    <definedName name="Med_MDC_amb_paid_21_curr" hidden="1">'[40]ePSM Medical Data Page'!$AF$153</definedName>
    <definedName name="Med_MDC_amb_paid_21_prior" localSheetId="1" hidden="1">'[29]ePSM Medical Data Page'!$AI$153</definedName>
    <definedName name="Med_MDC_amb_paid_21_prior" localSheetId="2" hidden="1">'[30]ePSM Medical Data Page'!$AI$153</definedName>
    <definedName name="Med_MDC_amb_paid_21_prior" localSheetId="3" hidden="1">'[30]ePSM Medical Data Page'!$AI$153</definedName>
    <definedName name="Med_MDC_amb_paid_21_prior" hidden="1">'[40]ePSM Medical Data Page'!$AI$153</definedName>
    <definedName name="Med_MDC_amb_paid_22_curr" localSheetId="1" hidden="1">'[29]ePSM Medical Data Page'!$AF$160</definedName>
    <definedName name="Med_MDC_amb_paid_22_curr" localSheetId="2" hidden="1">'[30]ePSM Medical Data Page'!$AF$160</definedName>
    <definedName name="Med_MDC_amb_paid_22_curr" localSheetId="3" hidden="1">'[30]ePSM Medical Data Page'!$AF$160</definedName>
    <definedName name="Med_MDC_amb_paid_22_curr" hidden="1">'[40]ePSM Medical Data Page'!$AF$160</definedName>
    <definedName name="Med_MDC_amb_paid_22_prior" localSheetId="1" hidden="1">'[29]ePSM Medical Data Page'!$AI$160</definedName>
    <definedName name="Med_MDC_amb_paid_22_prior" localSheetId="2" hidden="1">'[30]ePSM Medical Data Page'!$AI$160</definedName>
    <definedName name="Med_MDC_amb_paid_22_prior" localSheetId="3" hidden="1">'[30]ePSM Medical Data Page'!$AI$160</definedName>
    <definedName name="Med_MDC_amb_paid_22_prior" hidden="1">'[40]ePSM Medical Data Page'!$AI$160</definedName>
    <definedName name="Med_MDC_amb_paid_23_curr" localSheetId="1" hidden="1">'[29]ePSM Medical Data Page'!$AF$167</definedName>
    <definedName name="Med_MDC_amb_paid_23_curr" localSheetId="2" hidden="1">'[30]ePSM Medical Data Page'!$AF$167</definedName>
    <definedName name="Med_MDC_amb_paid_23_curr" localSheetId="3" hidden="1">'[30]ePSM Medical Data Page'!$AF$167</definedName>
    <definedName name="Med_MDC_amb_paid_23_curr" hidden="1">'[40]ePSM Medical Data Page'!$AF$167</definedName>
    <definedName name="Med_MDC_amb_paid_23_prior" localSheetId="1" hidden="1">'[29]ePSM Medical Data Page'!$AI$167</definedName>
    <definedName name="Med_MDC_amb_paid_23_prior" localSheetId="2" hidden="1">'[30]ePSM Medical Data Page'!$AI$167</definedName>
    <definedName name="Med_MDC_amb_paid_23_prior" localSheetId="3" hidden="1">'[30]ePSM Medical Data Page'!$AI$167</definedName>
    <definedName name="Med_MDC_amb_paid_23_prior" hidden="1">'[40]ePSM Medical Data Page'!$AI$167</definedName>
    <definedName name="Med_MDC_amb_paid_999_curr" localSheetId="1" hidden="1">'[29]ePSM Medical Data Page'!$AF$174</definedName>
    <definedName name="Med_MDC_amb_paid_999_curr" localSheetId="2" hidden="1">'[30]ePSM Medical Data Page'!$AF$174</definedName>
    <definedName name="Med_MDC_amb_paid_999_curr" localSheetId="3" hidden="1">'[30]ePSM Medical Data Page'!$AF$174</definedName>
    <definedName name="Med_MDC_amb_paid_999_curr" hidden="1">'[40]ePSM Medical Data Page'!$AF$174</definedName>
    <definedName name="Med_MDC_amb_paid_999_prior" localSheetId="1" hidden="1">'[29]ePSM Medical Data Page'!$AI$174</definedName>
    <definedName name="Med_MDC_amb_paid_999_prior" localSheetId="2" hidden="1">'[30]ePSM Medical Data Page'!$AI$174</definedName>
    <definedName name="Med_MDC_amb_paid_999_prior" localSheetId="3" hidden="1">'[30]ePSM Medical Data Page'!$AI$174</definedName>
    <definedName name="Med_MDC_amb_paid_999_prior" hidden="1">'[40]ePSM Medical Data Page'!$AI$174</definedName>
    <definedName name="Med_MDC_billed_00_curr" localSheetId="1" hidden="1">'[29]ePSM Medical Data Page'!$AF$178</definedName>
    <definedName name="Med_MDC_billed_00_curr" localSheetId="2" hidden="1">'[30]ePSM Medical Data Page'!$AF$178</definedName>
    <definedName name="Med_MDC_billed_00_curr" localSheetId="3" hidden="1">'[30]ePSM Medical Data Page'!$AF$178</definedName>
    <definedName name="Med_MDC_billed_00_curr" hidden="1">'[40]ePSM Medical Data Page'!$AF$178</definedName>
    <definedName name="Med_MDC_billed_00_prior" localSheetId="1" hidden="1">'[29]ePSM Medical Data Page'!$AI$178</definedName>
    <definedName name="Med_MDC_billed_00_prior" localSheetId="2" hidden="1">'[30]ePSM Medical Data Page'!$AI$178</definedName>
    <definedName name="Med_MDC_billed_00_prior" localSheetId="3" hidden="1">'[30]ePSM Medical Data Page'!$AI$178</definedName>
    <definedName name="Med_MDC_billed_00_prior" hidden="1">'[40]ePSM Medical Data Page'!$AI$178</definedName>
    <definedName name="Med_MDC_billed_01_curr" localSheetId="1" hidden="1">'[29]ePSM Medical Data Page'!$AF$181</definedName>
    <definedName name="Med_MDC_billed_01_curr" localSheetId="2" hidden="1">'[30]ePSM Medical Data Page'!$AF$181</definedName>
    <definedName name="Med_MDC_billed_01_curr" localSheetId="3" hidden="1">'[30]ePSM Medical Data Page'!$AF$181</definedName>
    <definedName name="Med_MDC_billed_01_curr" hidden="1">'[40]ePSM Medical Data Page'!$AF$181</definedName>
    <definedName name="Med_MDC_billed_01_prior" localSheetId="1" hidden="1">'[29]ePSM Medical Data Page'!$AI$181</definedName>
    <definedName name="Med_MDC_billed_01_prior" localSheetId="2" hidden="1">'[30]ePSM Medical Data Page'!$AI$181</definedName>
    <definedName name="Med_MDC_billed_01_prior" localSheetId="3" hidden="1">'[30]ePSM Medical Data Page'!$AI$181</definedName>
    <definedName name="Med_MDC_billed_01_prior" hidden="1">'[40]ePSM Medical Data Page'!$AI$181</definedName>
    <definedName name="Med_MDC_billed_02_curr" localSheetId="1" hidden="1">'[29]ePSM Medical Data Page'!$AF$184</definedName>
    <definedName name="Med_MDC_billed_02_curr" localSheetId="2" hidden="1">'[30]ePSM Medical Data Page'!$AF$184</definedName>
    <definedName name="Med_MDC_billed_02_curr" localSheetId="3" hidden="1">'[30]ePSM Medical Data Page'!$AF$184</definedName>
    <definedName name="Med_MDC_billed_02_curr" hidden="1">'[40]ePSM Medical Data Page'!$AF$184</definedName>
    <definedName name="Med_MDC_billed_02_prior" localSheetId="1" hidden="1">'[29]ePSM Medical Data Page'!$AI$184</definedName>
    <definedName name="Med_MDC_billed_02_prior" localSheetId="2" hidden="1">'[30]ePSM Medical Data Page'!$AI$184</definedName>
    <definedName name="Med_MDC_billed_02_prior" localSheetId="3" hidden="1">'[30]ePSM Medical Data Page'!$AI$184</definedName>
    <definedName name="Med_MDC_billed_02_prior" hidden="1">'[40]ePSM Medical Data Page'!$AI$184</definedName>
    <definedName name="Med_MDC_billed_03_curr" localSheetId="1" hidden="1">'[29]ePSM Medical Data Page'!$AF$187</definedName>
    <definedName name="Med_MDC_billed_03_curr" localSheetId="2" hidden="1">'[30]ePSM Medical Data Page'!$AF$187</definedName>
    <definedName name="Med_MDC_billed_03_curr" localSheetId="3" hidden="1">'[30]ePSM Medical Data Page'!$AF$187</definedName>
    <definedName name="Med_MDC_billed_03_curr" hidden="1">'[40]ePSM Medical Data Page'!$AF$187</definedName>
    <definedName name="Med_MDC_billed_03_prior" localSheetId="1" hidden="1">'[29]ePSM Medical Data Page'!$AI$187</definedName>
    <definedName name="Med_MDC_billed_03_prior" localSheetId="2" hidden="1">'[30]ePSM Medical Data Page'!$AI$187</definedName>
    <definedName name="Med_MDC_billed_03_prior" localSheetId="3" hidden="1">'[30]ePSM Medical Data Page'!$AI$187</definedName>
    <definedName name="Med_MDC_billed_03_prior" hidden="1">'[40]ePSM Medical Data Page'!$AI$187</definedName>
    <definedName name="Med_MDC_billed_04_curr" localSheetId="1" hidden="1">'[29]ePSM Medical Data Page'!$AF$190</definedName>
    <definedName name="Med_MDC_billed_04_curr" localSheetId="2" hidden="1">'[30]ePSM Medical Data Page'!$AF$190</definedName>
    <definedName name="Med_MDC_billed_04_curr" localSheetId="3" hidden="1">'[30]ePSM Medical Data Page'!$AF$190</definedName>
    <definedName name="Med_MDC_billed_04_curr" hidden="1">'[40]ePSM Medical Data Page'!$AF$190</definedName>
    <definedName name="Med_MDC_billed_04_prior" localSheetId="1" hidden="1">'[29]ePSM Medical Data Page'!$AI$190</definedName>
    <definedName name="Med_MDC_billed_04_prior" localSheetId="2" hidden="1">'[30]ePSM Medical Data Page'!$AI$190</definedName>
    <definedName name="Med_MDC_billed_04_prior" localSheetId="3" hidden="1">'[30]ePSM Medical Data Page'!$AI$190</definedName>
    <definedName name="Med_MDC_billed_04_prior" hidden="1">'[40]ePSM Medical Data Page'!$AI$190</definedName>
    <definedName name="Med_MDC_billed_05_curr" localSheetId="1" hidden="1">'[29]ePSM Medical Data Page'!$AF$193</definedName>
    <definedName name="Med_MDC_billed_05_curr" localSheetId="2" hidden="1">'[30]ePSM Medical Data Page'!$AF$193</definedName>
    <definedName name="Med_MDC_billed_05_curr" localSheetId="3" hidden="1">'[30]ePSM Medical Data Page'!$AF$193</definedName>
    <definedName name="Med_MDC_billed_05_curr" hidden="1">'[40]ePSM Medical Data Page'!$AF$193</definedName>
    <definedName name="Med_MDC_billed_05_prior" localSheetId="1" hidden="1">'[29]ePSM Medical Data Page'!$AI$193</definedName>
    <definedName name="Med_MDC_billed_05_prior" localSheetId="2" hidden="1">'[30]ePSM Medical Data Page'!$AI$193</definedName>
    <definedName name="Med_MDC_billed_05_prior" localSheetId="3" hidden="1">'[30]ePSM Medical Data Page'!$AI$193</definedName>
    <definedName name="Med_MDC_billed_05_prior" hidden="1">'[40]ePSM Medical Data Page'!$AI$193</definedName>
    <definedName name="Med_MDC_billed_06_curr" localSheetId="1" hidden="1">'[29]ePSM Medical Data Page'!$AF$196</definedName>
    <definedName name="Med_MDC_billed_06_curr" localSheetId="2" hidden="1">'[30]ePSM Medical Data Page'!$AF$196</definedName>
    <definedName name="Med_MDC_billed_06_curr" localSheetId="3" hidden="1">'[30]ePSM Medical Data Page'!$AF$196</definedName>
    <definedName name="Med_MDC_billed_06_curr" hidden="1">'[40]ePSM Medical Data Page'!$AF$196</definedName>
    <definedName name="Med_MDC_billed_06_prior" localSheetId="1" hidden="1">'[29]ePSM Medical Data Page'!$AI$196</definedName>
    <definedName name="Med_MDC_billed_06_prior" localSheetId="2" hidden="1">'[30]ePSM Medical Data Page'!$AI$196</definedName>
    <definedName name="Med_MDC_billed_06_prior" localSheetId="3" hidden="1">'[30]ePSM Medical Data Page'!$AI$196</definedName>
    <definedName name="Med_MDC_billed_06_prior" hidden="1">'[40]ePSM Medical Data Page'!$AI$196</definedName>
    <definedName name="Med_MDC_billed_07_curr" localSheetId="1" hidden="1">'[29]ePSM Medical Data Page'!$AF$199</definedName>
    <definedName name="Med_MDC_billed_07_curr" localSheetId="2" hidden="1">'[30]ePSM Medical Data Page'!$AF$199</definedName>
    <definedName name="Med_MDC_billed_07_curr" localSheetId="3" hidden="1">'[30]ePSM Medical Data Page'!$AF$199</definedName>
    <definedName name="Med_MDC_billed_07_curr" hidden="1">'[40]ePSM Medical Data Page'!$AF$199</definedName>
    <definedName name="Med_MDC_billed_07_prior" localSheetId="1" hidden="1">'[29]ePSM Medical Data Page'!$AI$199</definedName>
    <definedName name="Med_MDC_billed_07_prior" localSheetId="2" hidden="1">'[30]ePSM Medical Data Page'!$AI$199</definedName>
    <definedName name="Med_MDC_billed_07_prior" localSheetId="3" hidden="1">'[30]ePSM Medical Data Page'!$AI$199</definedName>
    <definedName name="Med_MDC_billed_07_prior" hidden="1">'[40]ePSM Medical Data Page'!$AI$199</definedName>
    <definedName name="Med_MDC_billed_08_curr" localSheetId="1" hidden="1">'[29]ePSM Medical Data Page'!$AF$202</definedName>
    <definedName name="Med_MDC_billed_08_curr" localSheetId="2" hidden="1">'[30]ePSM Medical Data Page'!$AF$202</definedName>
    <definedName name="Med_MDC_billed_08_curr" localSheetId="3" hidden="1">'[30]ePSM Medical Data Page'!$AF$202</definedName>
    <definedName name="Med_MDC_billed_08_curr" hidden="1">'[40]ePSM Medical Data Page'!$AF$202</definedName>
    <definedName name="Med_MDC_billed_08_prior" localSheetId="1" hidden="1">'[29]ePSM Medical Data Page'!$AI$202</definedName>
    <definedName name="Med_MDC_billed_08_prior" localSheetId="2" hidden="1">'[30]ePSM Medical Data Page'!$AI$202</definedName>
    <definedName name="Med_MDC_billed_08_prior" localSheetId="3" hidden="1">'[30]ePSM Medical Data Page'!$AI$202</definedName>
    <definedName name="Med_MDC_billed_08_prior" hidden="1">'[40]ePSM Medical Data Page'!$AI$202</definedName>
    <definedName name="Med_MDC_billed_09_curr" localSheetId="1" hidden="1">'[29]ePSM Medical Data Page'!$AF$205</definedName>
    <definedName name="Med_MDC_billed_09_curr" localSheetId="2" hidden="1">'[30]ePSM Medical Data Page'!$AF$205</definedName>
    <definedName name="Med_MDC_billed_09_curr" localSheetId="3" hidden="1">'[30]ePSM Medical Data Page'!$AF$205</definedName>
    <definedName name="Med_MDC_billed_09_curr" hidden="1">'[40]ePSM Medical Data Page'!$AF$205</definedName>
    <definedName name="Med_MDC_billed_09_prior" localSheetId="1" hidden="1">'[29]ePSM Medical Data Page'!$AI$205</definedName>
    <definedName name="Med_MDC_billed_09_prior" localSheetId="2" hidden="1">'[30]ePSM Medical Data Page'!$AI$205</definedName>
    <definedName name="Med_MDC_billed_09_prior" localSheetId="3" hidden="1">'[30]ePSM Medical Data Page'!$AI$205</definedName>
    <definedName name="Med_MDC_billed_09_prior" hidden="1">'[40]ePSM Medical Data Page'!$AI$205</definedName>
    <definedName name="Med_MDC_billed_10_curr" localSheetId="1" hidden="1">'[29]ePSM Medical Data Page'!$AF$208</definedName>
    <definedName name="Med_MDC_billed_10_curr" localSheetId="2" hidden="1">'[30]ePSM Medical Data Page'!$AF$208</definedName>
    <definedName name="Med_MDC_billed_10_curr" localSheetId="3" hidden="1">'[30]ePSM Medical Data Page'!$AF$208</definedName>
    <definedName name="Med_MDC_billed_10_curr" hidden="1">'[40]ePSM Medical Data Page'!$AF$208</definedName>
    <definedName name="Med_MDC_billed_10_prior" localSheetId="1" hidden="1">'[29]ePSM Medical Data Page'!$AI$208</definedName>
    <definedName name="Med_MDC_billed_10_prior" localSheetId="2" hidden="1">'[30]ePSM Medical Data Page'!$AI$208</definedName>
    <definedName name="Med_MDC_billed_10_prior" localSheetId="3" hidden="1">'[30]ePSM Medical Data Page'!$AI$208</definedName>
    <definedName name="Med_MDC_billed_10_prior" hidden="1">'[40]ePSM Medical Data Page'!$AI$208</definedName>
    <definedName name="Med_MDC_billed_11_curr" localSheetId="1" hidden="1">'[29]ePSM Medical Data Page'!$AF$211</definedName>
    <definedName name="Med_MDC_billed_11_curr" localSheetId="2" hidden="1">'[30]ePSM Medical Data Page'!$AF$211</definedName>
    <definedName name="Med_MDC_billed_11_curr" localSheetId="3" hidden="1">'[30]ePSM Medical Data Page'!$AF$211</definedName>
    <definedName name="Med_MDC_billed_11_curr" hidden="1">'[40]ePSM Medical Data Page'!$AF$211</definedName>
    <definedName name="Med_MDC_billed_11_prior" localSheetId="1" hidden="1">'[29]ePSM Medical Data Page'!$AI$211</definedName>
    <definedName name="Med_MDC_billed_11_prior" localSheetId="2" hidden="1">'[30]ePSM Medical Data Page'!$AI$211</definedName>
    <definedName name="Med_MDC_billed_11_prior" localSheetId="3" hidden="1">'[30]ePSM Medical Data Page'!$AI$211</definedName>
    <definedName name="Med_MDC_billed_11_prior" hidden="1">'[40]ePSM Medical Data Page'!$AI$211</definedName>
    <definedName name="Med_MDC_billed_12_curr" localSheetId="1" hidden="1">'[29]ePSM Medical Data Page'!$AF$214</definedName>
    <definedName name="Med_MDC_billed_12_curr" localSheetId="2" hidden="1">'[30]ePSM Medical Data Page'!$AF$214</definedName>
    <definedName name="Med_MDC_billed_12_curr" localSheetId="3" hidden="1">'[30]ePSM Medical Data Page'!$AF$214</definedName>
    <definedName name="Med_MDC_billed_12_curr" hidden="1">'[40]ePSM Medical Data Page'!$AF$214</definedName>
    <definedName name="Med_MDC_billed_12_prior" localSheetId="1" hidden="1">'[29]ePSM Medical Data Page'!$AI$214</definedName>
    <definedName name="Med_MDC_billed_12_prior" localSheetId="2" hidden="1">'[30]ePSM Medical Data Page'!$AI$214</definedName>
    <definedName name="Med_MDC_billed_12_prior" localSheetId="3" hidden="1">'[30]ePSM Medical Data Page'!$AI$214</definedName>
    <definedName name="Med_MDC_billed_12_prior" hidden="1">'[40]ePSM Medical Data Page'!$AI$214</definedName>
    <definedName name="Med_MDC_billed_13_curr" localSheetId="1" hidden="1">'[29]ePSM Medical Data Page'!$AF$217</definedName>
    <definedName name="Med_MDC_billed_13_curr" localSheetId="2" hidden="1">'[30]ePSM Medical Data Page'!$AF$217</definedName>
    <definedName name="Med_MDC_billed_13_curr" localSheetId="3" hidden="1">'[30]ePSM Medical Data Page'!$AF$217</definedName>
    <definedName name="Med_MDC_billed_13_curr" hidden="1">'[40]ePSM Medical Data Page'!$AF$217</definedName>
    <definedName name="Med_MDC_billed_13_prior" localSheetId="1" hidden="1">'[29]ePSM Medical Data Page'!$AI$217</definedName>
    <definedName name="Med_MDC_billed_13_prior" localSheetId="2" hidden="1">'[30]ePSM Medical Data Page'!$AI$217</definedName>
    <definedName name="Med_MDC_billed_13_prior" localSheetId="3" hidden="1">'[30]ePSM Medical Data Page'!$AI$217</definedName>
    <definedName name="Med_MDC_billed_13_prior" hidden="1">'[40]ePSM Medical Data Page'!$AI$217</definedName>
    <definedName name="Med_MDC_billed_14_curr" localSheetId="1" hidden="1">'[29]ePSM Medical Data Page'!$AF$220</definedName>
    <definedName name="Med_MDC_billed_14_curr" localSheetId="2" hidden="1">'[30]ePSM Medical Data Page'!$AF$220</definedName>
    <definedName name="Med_MDC_billed_14_curr" localSheetId="3" hidden="1">'[30]ePSM Medical Data Page'!$AF$220</definedName>
    <definedName name="Med_MDC_billed_14_curr" hidden="1">'[40]ePSM Medical Data Page'!$AF$220</definedName>
    <definedName name="Med_MDC_billed_14_prior" localSheetId="1" hidden="1">'[29]ePSM Medical Data Page'!$AI$220</definedName>
    <definedName name="Med_MDC_billed_14_prior" localSheetId="2" hidden="1">'[30]ePSM Medical Data Page'!$AI$220</definedName>
    <definedName name="Med_MDC_billed_14_prior" localSheetId="3" hidden="1">'[30]ePSM Medical Data Page'!$AI$220</definedName>
    <definedName name="Med_MDC_billed_14_prior" hidden="1">'[40]ePSM Medical Data Page'!$AI$220</definedName>
    <definedName name="Med_MDC_billed_15_curr" localSheetId="1" hidden="1">'[29]ePSM Medical Data Page'!$AF$223</definedName>
    <definedName name="Med_MDC_billed_15_curr" localSheetId="2" hidden="1">'[30]ePSM Medical Data Page'!$AF$223</definedName>
    <definedName name="Med_MDC_billed_15_curr" localSheetId="3" hidden="1">'[30]ePSM Medical Data Page'!$AF$223</definedName>
    <definedName name="Med_MDC_billed_15_curr" hidden="1">'[40]ePSM Medical Data Page'!$AF$223</definedName>
    <definedName name="Med_MDC_billed_15_prior" localSheetId="1" hidden="1">'[29]ePSM Medical Data Page'!$AI$223</definedName>
    <definedName name="Med_MDC_billed_15_prior" localSheetId="2" hidden="1">'[30]ePSM Medical Data Page'!$AI$223</definedName>
    <definedName name="Med_MDC_billed_15_prior" localSheetId="3" hidden="1">'[30]ePSM Medical Data Page'!$AI$223</definedName>
    <definedName name="Med_MDC_billed_15_prior" hidden="1">'[40]ePSM Medical Data Page'!$AI$223</definedName>
    <definedName name="Med_MDC_billed_16_curr" localSheetId="1" hidden="1">'[29]ePSM Medical Data Page'!$AF$226</definedName>
    <definedName name="Med_MDC_billed_16_curr" localSheetId="2" hidden="1">'[30]ePSM Medical Data Page'!$AF$226</definedName>
    <definedName name="Med_MDC_billed_16_curr" localSheetId="3" hidden="1">'[30]ePSM Medical Data Page'!$AF$226</definedName>
    <definedName name="Med_MDC_billed_16_curr" hidden="1">'[40]ePSM Medical Data Page'!$AF$226</definedName>
    <definedName name="Med_MDC_billed_16_prior" localSheetId="1" hidden="1">'[29]ePSM Medical Data Page'!$AI$226</definedName>
    <definedName name="Med_MDC_billed_16_prior" localSheetId="2" hidden="1">'[30]ePSM Medical Data Page'!$AI$226</definedName>
    <definedName name="Med_MDC_billed_16_prior" localSheetId="3" hidden="1">'[30]ePSM Medical Data Page'!$AI$226</definedName>
    <definedName name="Med_MDC_billed_16_prior" hidden="1">'[40]ePSM Medical Data Page'!$AI$226</definedName>
    <definedName name="Med_MDC_billed_17_curr" localSheetId="1" hidden="1">'[29]ePSM Medical Data Page'!$AF$229</definedName>
    <definedName name="Med_MDC_billed_17_curr" localSheetId="2" hidden="1">'[30]ePSM Medical Data Page'!$AF$229</definedName>
    <definedName name="Med_MDC_billed_17_curr" localSheetId="3" hidden="1">'[30]ePSM Medical Data Page'!$AF$229</definedName>
    <definedName name="Med_MDC_billed_17_curr" hidden="1">'[40]ePSM Medical Data Page'!$AF$229</definedName>
    <definedName name="Med_MDC_billed_17_prior" localSheetId="1" hidden="1">'[29]ePSM Medical Data Page'!$AI$229</definedName>
    <definedName name="Med_MDC_billed_17_prior" localSheetId="2" hidden="1">'[30]ePSM Medical Data Page'!$AI$229</definedName>
    <definedName name="Med_MDC_billed_17_prior" localSheetId="3" hidden="1">'[30]ePSM Medical Data Page'!$AI$229</definedName>
    <definedName name="Med_MDC_billed_17_prior" hidden="1">'[40]ePSM Medical Data Page'!$AI$229</definedName>
    <definedName name="Med_MDC_billed_18_curr" localSheetId="1" hidden="1">'[29]ePSM Medical Data Page'!$AF$232</definedName>
    <definedName name="Med_MDC_billed_18_curr" localSheetId="2" hidden="1">'[30]ePSM Medical Data Page'!$AF$232</definedName>
    <definedName name="Med_MDC_billed_18_curr" localSheetId="3" hidden="1">'[30]ePSM Medical Data Page'!$AF$232</definedName>
    <definedName name="Med_MDC_billed_18_curr" hidden="1">'[40]ePSM Medical Data Page'!$AF$232</definedName>
    <definedName name="Med_MDC_billed_18_prior" localSheetId="1" hidden="1">'[29]ePSM Medical Data Page'!$AI$232</definedName>
    <definedName name="Med_MDC_billed_18_prior" localSheetId="2" hidden="1">'[30]ePSM Medical Data Page'!$AI$232</definedName>
    <definedName name="Med_MDC_billed_18_prior" localSheetId="3" hidden="1">'[30]ePSM Medical Data Page'!$AI$232</definedName>
    <definedName name="Med_MDC_billed_18_prior" hidden="1">'[40]ePSM Medical Data Page'!$AI$232</definedName>
    <definedName name="Med_MDC_billed_19_curr" localSheetId="1" hidden="1">'[29]ePSM Medical Data Page'!$AF$235</definedName>
    <definedName name="Med_MDC_billed_19_curr" localSheetId="2" hidden="1">'[30]ePSM Medical Data Page'!$AF$235</definedName>
    <definedName name="Med_MDC_billed_19_curr" localSheetId="3" hidden="1">'[30]ePSM Medical Data Page'!$AF$235</definedName>
    <definedName name="Med_MDC_billed_19_curr" hidden="1">'[40]ePSM Medical Data Page'!$AF$235</definedName>
    <definedName name="Med_MDC_billed_19_prior" localSheetId="1" hidden="1">'[29]ePSM Medical Data Page'!$AI$235</definedName>
    <definedName name="Med_MDC_billed_19_prior" localSheetId="2" hidden="1">'[30]ePSM Medical Data Page'!$AI$235</definedName>
    <definedName name="Med_MDC_billed_19_prior" localSheetId="3" hidden="1">'[30]ePSM Medical Data Page'!$AI$235</definedName>
    <definedName name="Med_MDC_billed_19_prior" hidden="1">'[40]ePSM Medical Data Page'!$AI$235</definedName>
    <definedName name="Med_MDC_billed_20_curr" localSheetId="1" hidden="1">'[29]ePSM Medical Data Page'!$AF$238</definedName>
    <definedName name="Med_MDC_billed_20_curr" localSheetId="2" hidden="1">'[30]ePSM Medical Data Page'!$AF$238</definedName>
    <definedName name="Med_MDC_billed_20_curr" localSheetId="3" hidden="1">'[30]ePSM Medical Data Page'!$AF$238</definedName>
    <definedName name="Med_MDC_billed_20_curr" hidden="1">'[40]ePSM Medical Data Page'!$AF$238</definedName>
    <definedName name="Med_MDC_billed_20_prior" localSheetId="1" hidden="1">'[29]ePSM Medical Data Page'!$AI$238</definedName>
    <definedName name="Med_MDC_billed_20_prior" localSheetId="2" hidden="1">'[30]ePSM Medical Data Page'!$AI$238</definedName>
    <definedName name="Med_MDC_billed_20_prior" localSheetId="3" hidden="1">'[30]ePSM Medical Data Page'!$AI$238</definedName>
    <definedName name="Med_MDC_billed_20_prior" hidden="1">'[40]ePSM Medical Data Page'!$AI$238</definedName>
    <definedName name="Med_MDC_billed_21_curr" localSheetId="1" hidden="1">'[29]ePSM Medical Data Page'!$AF$241</definedName>
    <definedName name="Med_MDC_billed_21_curr" localSheetId="2" hidden="1">'[30]ePSM Medical Data Page'!$AF$241</definedName>
    <definedName name="Med_MDC_billed_21_curr" localSheetId="3" hidden="1">'[30]ePSM Medical Data Page'!$AF$241</definedName>
    <definedName name="Med_MDC_billed_21_curr" hidden="1">'[40]ePSM Medical Data Page'!$AF$241</definedName>
    <definedName name="Med_MDC_billed_21_prior" localSheetId="1" hidden="1">'[29]ePSM Medical Data Page'!$AI$241</definedName>
    <definedName name="Med_MDC_billed_21_prior" localSheetId="2" hidden="1">'[30]ePSM Medical Data Page'!$AI$241</definedName>
    <definedName name="Med_MDC_billed_21_prior" localSheetId="3" hidden="1">'[30]ePSM Medical Data Page'!$AI$241</definedName>
    <definedName name="Med_MDC_billed_21_prior" hidden="1">'[40]ePSM Medical Data Page'!$AI$241</definedName>
    <definedName name="Med_MDC_billed_22_curr" localSheetId="1" hidden="1">'[29]ePSM Medical Data Page'!$AF$244</definedName>
    <definedName name="Med_MDC_billed_22_curr" localSheetId="2" hidden="1">'[30]ePSM Medical Data Page'!$AF$244</definedName>
    <definedName name="Med_MDC_billed_22_curr" localSheetId="3" hidden="1">'[30]ePSM Medical Data Page'!$AF$244</definedName>
    <definedName name="Med_MDC_billed_22_curr" hidden="1">'[40]ePSM Medical Data Page'!$AF$244</definedName>
    <definedName name="Med_MDC_billed_22_prior" localSheetId="1" hidden="1">'[29]ePSM Medical Data Page'!$AI$244</definedName>
    <definedName name="Med_MDC_billed_22_prior" localSheetId="2" hidden="1">'[30]ePSM Medical Data Page'!$AI$244</definedName>
    <definedName name="Med_MDC_billed_22_prior" localSheetId="3" hidden="1">'[30]ePSM Medical Data Page'!$AI$244</definedName>
    <definedName name="Med_MDC_billed_22_prior" hidden="1">'[40]ePSM Medical Data Page'!$AI$244</definedName>
    <definedName name="Med_MDC_billed_23_curr" localSheetId="1" hidden="1">'[29]ePSM Medical Data Page'!$AF$247</definedName>
    <definedName name="Med_MDC_billed_23_curr" localSheetId="2" hidden="1">'[30]ePSM Medical Data Page'!$AF$247</definedName>
    <definedName name="Med_MDC_billed_23_curr" localSheetId="3" hidden="1">'[30]ePSM Medical Data Page'!$AF$247</definedName>
    <definedName name="Med_MDC_billed_23_curr" hidden="1">'[40]ePSM Medical Data Page'!$AF$247</definedName>
    <definedName name="Med_MDC_billed_23_prior" localSheetId="1" hidden="1">'[29]ePSM Medical Data Page'!$AI$247</definedName>
    <definedName name="Med_MDC_billed_23_prior" localSheetId="2" hidden="1">'[30]ePSM Medical Data Page'!$AI$247</definedName>
    <definedName name="Med_MDC_billed_23_prior" localSheetId="3" hidden="1">'[30]ePSM Medical Data Page'!$AI$247</definedName>
    <definedName name="Med_MDC_billed_23_prior" hidden="1">'[40]ePSM Medical Data Page'!$AI$247</definedName>
    <definedName name="Med_MDC_billed_999_curr" localSheetId="2" hidden="1">'[30]ePSM Medical Data Page'!$AF$250</definedName>
    <definedName name="Med_MDC_billed_999_curr" localSheetId="3" hidden="1">'[30]ePSM Medical Data Page'!$AF$250</definedName>
    <definedName name="Med_MDC_billed_999_curr" hidden="1">'[32]ePSM Medical Data Page'!$AF$250</definedName>
    <definedName name="Med_MDC_billed_999_prior" localSheetId="2" hidden="1">'[30]ePSM Medical Data Page'!$AI$250</definedName>
    <definedName name="Med_MDC_billed_999_prior" localSheetId="3" hidden="1">'[30]ePSM Medical Data Page'!$AI$250</definedName>
    <definedName name="Med_MDC_billed_999_prior" hidden="1">'[32]ePSM Medical Data Page'!$AI$250</definedName>
    <definedName name="Med_MDC_cd_00_curr" localSheetId="1" hidden="1">'[29]ePSM Medical Data Page'!$AF$3</definedName>
    <definedName name="Med_MDC_cd_00_curr" localSheetId="2" hidden="1">'[30]ePSM Medical Data Page'!$AF$3</definedName>
    <definedName name="Med_MDC_cd_00_curr" localSheetId="3" hidden="1">'[30]ePSM Medical Data Page'!$AF$3</definedName>
    <definedName name="Med_MDC_cd_00_curr" hidden="1">'[40]ePSM Medical Data Page'!$AF$3</definedName>
    <definedName name="Med_MDC_cd_00_prior" localSheetId="1" hidden="1">'[29]ePSM Medical Data Page'!$AI$3</definedName>
    <definedName name="Med_MDC_cd_00_prior" localSheetId="2" hidden="1">'[30]ePSM Medical Data Page'!$AI$3</definedName>
    <definedName name="Med_MDC_cd_00_prior" localSheetId="3" hidden="1">'[30]ePSM Medical Data Page'!$AI$3</definedName>
    <definedName name="Med_MDC_cd_00_prior" hidden="1">'[40]ePSM Medical Data Page'!$AI$3</definedName>
    <definedName name="Med_MDC_cd_01_curr" localSheetId="1" hidden="1">'[29]ePSM Medical Data Page'!$AF$10</definedName>
    <definedName name="Med_MDC_cd_01_curr" localSheetId="2" hidden="1">'[30]ePSM Medical Data Page'!$AF$10</definedName>
    <definedName name="Med_MDC_cd_01_curr" localSheetId="3" hidden="1">'[30]ePSM Medical Data Page'!$AF$10</definedName>
    <definedName name="Med_MDC_cd_01_curr" hidden="1">'[40]ePSM Medical Data Page'!$AF$10</definedName>
    <definedName name="Med_MDC_cd_01_prior" localSheetId="1" hidden="1">'[29]ePSM Medical Data Page'!$AI$10</definedName>
    <definedName name="Med_MDC_cd_01_prior" localSheetId="2" hidden="1">'[30]ePSM Medical Data Page'!$AI$10</definedName>
    <definedName name="Med_MDC_cd_01_prior" localSheetId="3" hidden="1">'[30]ePSM Medical Data Page'!$AI$10</definedName>
    <definedName name="Med_MDC_cd_01_prior" hidden="1">'[40]ePSM Medical Data Page'!$AI$10</definedName>
    <definedName name="Med_MDC_cd_02_curr" localSheetId="1" hidden="1">'[29]ePSM Medical Data Page'!$AF$17</definedName>
    <definedName name="Med_MDC_cd_02_curr" localSheetId="2" hidden="1">'[30]ePSM Medical Data Page'!$AF$17</definedName>
    <definedName name="Med_MDC_cd_02_curr" localSheetId="3" hidden="1">'[30]ePSM Medical Data Page'!$AF$17</definedName>
    <definedName name="Med_MDC_cd_02_curr" hidden="1">'[40]ePSM Medical Data Page'!$AF$17</definedName>
    <definedName name="Med_MDC_cd_02_prior" localSheetId="1" hidden="1">'[29]ePSM Medical Data Page'!$AI$17</definedName>
    <definedName name="Med_MDC_cd_02_prior" localSheetId="2" hidden="1">'[30]ePSM Medical Data Page'!$AI$17</definedName>
    <definedName name="Med_MDC_cd_02_prior" localSheetId="3" hidden="1">'[30]ePSM Medical Data Page'!$AI$17</definedName>
    <definedName name="Med_MDC_cd_02_prior" hidden="1">'[40]ePSM Medical Data Page'!$AI$17</definedName>
    <definedName name="Med_MDC_cd_03_curr" localSheetId="1" hidden="1">'[29]ePSM Medical Data Page'!$AF$24</definedName>
    <definedName name="Med_MDC_cd_03_curr" localSheetId="2" hidden="1">'[30]ePSM Medical Data Page'!$AF$24</definedName>
    <definedName name="Med_MDC_cd_03_curr" localSheetId="3" hidden="1">'[30]ePSM Medical Data Page'!$AF$24</definedName>
    <definedName name="Med_MDC_cd_03_curr" hidden="1">'[40]ePSM Medical Data Page'!$AF$24</definedName>
    <definedName name="Med_MDC_cd_03_prior" localSheetId="1" hidden="1">'[29]ePSM Medical Data Page'!$AI$24</definedName>
    <definedName name="Med_MDC_cd_03_prior" localSheetId="2" hidden="1">'[30]ePSM Medical Data Page'!$AI$24</definedName>
    <definedName name="Med_MDC_cd_03_prior" localSheetId="3" hidden="1">'[30]ePSM Medical Data Page'!$AI$24</definedName>
    <definedName name="Med_MDC_cd_03_prior" hidden="1">'[40]ePSM Medical Data Page'!$AI$24</definedName>
    <definedName name="Med_MDC_cd_04_curr" localSheetId="1" hidden="1">'[29]ePSM Medical Data Page'!$AF$31</definedName>
    <definedName name="Med_MDC_cd_04_curr" localSheetId="2" hidden="1">'[30]ePSM Medical Data Page'!$AF$31</definedName>
    <definedName name="Med_MDC_cd_04_curr" localSheetId="3" hidden="1">'[30]ePSM Medical Data Page'!$AF$31</definedName>
    <definedName name="Med_MDC_cd_04_curr" hidden="1">'[40]ePSM Medical Data Page'!$AF$31</definedName>
    <definedName name="Med_MDC_cd_04_prior" localSheetId="1" hidden="1">'[29]ePSM Medical Data Page'!$AI$31</definedName>
    <definedName name="Med_MDC_cd_04_prior" localSheetId="2" hidden="1">'[30]ePSM Medical Data Page'!$AI$31</definedName>
    <definedName name="Med_MDC_cd_04_prior" localSheetId="3" hidden="1">'[30]ePSM Medical Data Page'!$AI$31</definedName>
    <definedName name="Med_MDC_cd_04_prior" hidden="1">'[40]ePSM Medical Data Page'!$AI$31</definedName>
    <definedName name="Med_MDC_cd_05_curr" localSheetId="1" hidden="1">'[29]ePSM Medical Data Page'!$AF$38</definedName>
    <definedName name="Med_MDC_cd_05_curr" localSheetId="2" hidden="1">'[30]ePSM Medical Data Page'!$AF$38</definedName>
    <definedName name="Med_MDC_cd_05_curr" localSheetId="3" hidden="1">'[30]ePSM Medical Data Page'!$AF$38</definedName>
    <definedName name="Med_MDC_cd_05_curr" hidden="1">'[40]ePSM Medical Data Page'!$AF$38</definedName>
    <definedName name="Med_MDC_cd_05_prior" localSheetId="1" hidden="1">'[29]ePSM Medical Data Page'!$AI$38</definedName>
    <definedName name="Med_MDC_cd_05_prior" localSheetId="2" hidden="1">'[30]ePSM Medical Data Page'!$AI$38</definedName>
    <definedName name="Med_MDC_cd_05_prior" localSheetId="3" hidden="1">'[30]ePSM Medical Data Page'!$AI$38</definedName>
    <definedName name="Med_MDC_cd_05_prior" hidden="1">'[40]ePSM Medical Data Page'!$AI$38</definedName>
    <definedName name="Med_MDC_cd_06_curr" localSheetId="1" hidden="1">'[29]ePSM Medical Data Page'!$AF$45</definedName>
    <definedName name="Med_MDC_cd_06_curr" localSheetId="2" hidden="1">'[30]ePSM Medical Data Page'!$AF$45</definedName>
    <definedName name="Med_MDC_cd_06_curr" localSheetId="3" hidden="1">'[30]ePSM Medical Data Page'!$AF$45</definedName>
    <definedName name="Med_MDC_cd_06_curr" hidden="1">'[40]ePSM Medical Data Page'!$AF$45</definedName>
    <definedName name="Med_MDC_cd_06_prior" localSheetId="1" hidden="1">'[29]ePSM Medical Data Page'!$AI$45</definedName>
    <definedName name="Med_MDC_cd_06_prior" localSheetId="2" hidden="1">'[30]ePSM Medical Data Page'!$AI$45</definedName>
    <definedName name="Med_MDC_cd_06_prior" localSheetId="3" hidden="1">'[30]ePSM Medical Data Page'!$AI$45</definedName>
    <definedName name="Med_MDC_cd_06_prior" hidden="1">'[40]ePSM Medical Data Page'!$AI$45</definedName>
    <definedName name="Med_MDC_cd_07_curr" localSheetId="1" hidden="1">'[29]ePSM Medical Data Page'!$AF$52</definedName>
    <definedName name="Med_MDC_cd_07_curr" localSheetId="2" hidden="1">'[30]ePSM Medical Data Page'!$AF$52</definedName>
    <definedName name="Med_MDC_cd_07_curr" localSheetId="3" hidden="1">'[30]ePSM Medical Data Page'!$AF$52</definedName>
    <definedName name="Med_MDC_cd_07_curr" hidden="1">'[40]ePSM Medical Data Page'!$AF$52</definedName>
    <definedName name="Med_MDC_cd_07_prior" localSheetId="1" hidden="1">'[29]ePSM Medical Data Page'!$AI$52</definedName>
    <definedName name="Med_MDC_cd_07_prior" localSheetId="2" hidden="1">'[30]ePSM Medical Data Page'!$AI$52</definedName>
    <definedName name="Med_MDC_cd_07_prior" localSheetId="3" hidden="1">'[30]ePSM Medical Data Page'!$AI$52</definedName>
    <definedName name="Med_MDC_cd_07_prior" hidden="1">'[40]ePSM Medical Data Page'!$AI$52</definedName>
    <definedName name="Med_MDC_cd_08_curr" localSheetId="1" hidden="1">'[29]ePSM Medical Data Page'!$AF$59</definedName>
    <definedName name="Med_MDC_cd_08_curr" localSheetId="2" hidden="1">'[30]ePSM Medical Data Page'!$AF$59</definedName>
    <definedName name="Med_MDC_cd_08_curr" localSheetId="3" hidden="1">'[30]ePSM Medical Data Page'!$AF$59</definedName>
    <definedName name="Med_MDC_cd_08_curr" hidden="1">'[40]ePSM Medical Data Page'!$AF$59</definedName>
    <definedName name="Med_MDC_cd_08_prior" localSheetId="1" hidden="1">'[29]ePSM Medical Data Page'!$AI$59</definedName>
    <definedName name="Med_MDC_cd_08_prior" localSheetId="2" hidden="1">'[30]ePSM Medical Data Page'!$AI$59</definedName>
    <definedName name="Med_MDC_cd_08_prior" localSheetId="3" hidden="1">'[30]ePSM Medical Data Page'!$AI$59</definedName>
    <definedName name="Med_MDC_cd_08_prior" hidden="1">'[40]ePSM Medical Data Page'!$AI$59</definedName>
    <definedName name="Med_MDC_cd_09_curr" localSheetId="1" hidden="1">'[29]ePSM Medical Data Page'!$AF$66</definedName>
    <definedName name="Med_MDC_cd_09_curr" localSheetId="2" hidden="1">'[30]ePSM Medical Data Page'!$AF$66</definedName>
    <definedName name="Med_MDC_cd_09_curr" localSheetId="3" hidden="1">'[30]ePSM Medical Data Page'!$AF$66</definedName>
    <definedName name="Med_MDC_cd_09_curr" hidden="1">'[40]ePSM Medical Data Page'!$AF$66</definedName>
    <definedName name="Med_MDC_cd_09_prior" localSheetId="1" hidden="1">'[29]ePSM Medical Data Page'!$AI$66</definedName>
    <definedName name="Med_MDC_cd_09_prior" localSheetId="2" hidden="1">'[30]ePSM Medical Data Page'!$AI$66</definedName>
    <definedName name="Med_MDC_cd_09_prior" localSheetId="3" hidden="1">'[30]ePSM Medical Data Page'!$AI$66</definedName>
    <definedName name="Med_MDC_cd_09_prior" hidden="1">'[40]ePSM Medical Data Page'!$AI$66</definedName>
    <definedName name="Med_MDC_cd_10_curr" localSheetId="1" hidden="1">'[29]ePSM Medical Data Page'!$AF$73</definedName>
    <definedName name="Med_MDC_cd_10_curr" localSheetId="2" hidden="1">'[30]ePSM Medical Data Page'!$AF$73</definedName>
    <definedName name="Med_MDC_cd_10_curr" localSheetId="3" hidden="1">'[30]ePSM Medical Data Page'!$AF$73</definedName>
    <definedName name="Med_MDC_cd_10_curr" hidden="1">'[40]ePSM Medical Data Page'!$AF$73</definedName>
    <definedName name="Med_MDC_cd_10_prior" localSheetId="1" hidden="1">'[29]ePSM Medical Data Page'!$AI$73</definedName>
    <definedName name="Med_MDC_cd_10_prior" localSheetId="2" hidden="1">'[30]ePSM Medical Data Page'!$AI$73</definedName>
    <definedName name="Med_MDC_cd_10_prior" localSheetId="3" hidden="1">'[30]ePSM Medical Data Page'!$AI$73</definedName>
    <definedName name="Med_MDC_cd_10_prior" hidden="1">'[40]ePSM Medical Data Page'!$AI$73</definedName>
    <definedName name="Med_MDC_cd_11_curr" localSheetId="1" hidden="1">'[29]ePSM Medical Data Page'!$AF$80</definedName>
    <definedName name="Med_MDC_cd_11_curr" localSheetId="2" hidden="1">'[30]ePSM Medical Data Page'!$AF$80</definedName>
    <definedName name="Med_MDC_cd_11_curr" localSheetId="3" hidden="1">'[30]ePSM Medical Data Page'!$AF$80</definedName>
    <definedName name="Med_MDC_cd_11_curr" hidden="1">'[40]ePSM Medical Data Page'!$AF$80</definedName>
    <definedName name="Med_MDC_cd_11_prior" localSheetId="1" hidden="1">'[29]ePSM Medical Data Page'!$AI$80</definedName>
    <definedName name="Med_MDC_cd_11_prior" localSheetId="2" hidden="1">'[30]ePSM Medical Data Page'!$AI$80</definedName>
    <definedName name="Med_MDC_cd_11_prior" localSheetId="3" hidden="1">'[30]ePSM Medical Data Page'!$AI$80</definedName>
    <definedName name="Med_MDC_cd_11_prior" hidden="1">'[40]ePSM Medical Data Page'!$AI$80</definedName>
    <definedName name="Med_MDC_cd_12_curr" localSheetId="1" hidden="1">'[29]ePSM Medical Data Page'!$AF$87</definedName>
    <definedName name="Med_MDC_cd_12_curr" localSheetId="2" hidden="1">'[30]ePSM Medical Data Page'!$AF$87</definedName>
    <definedName name="Med_MDC_cd_12_curr" localSheetId="3" hidden="1">'[30]ePSM Medical Data Page'!$AF$87</definedName>
    <definedName name="Med_MDC_cd_12_curr" hidden="1">'[40]ePSM Medical Data Page'!$AF$87</definedName>
    <definedName name="Med_MDC_cd_12_prior" localSheetId="1" hidden="1">'[29]ePSM Medical Data Page'!$AI$87</definedName>
    <definedName name="Med_MDC_cd_12_prior" localSheetId="2" hidden="1">'[30]ePSM Medical Data Page'!$AI$87</definedName>
    <definedName name="Med_MDC_cd_12_prior" localSheetId="3" hidden="1">'[30]ePSM Medical Data Page'!$AI$87</definedName>
    <definedName name="Med_MDC_cd_12_prior" hidden="1">'[40]ePSM Medical Data Page'!$AI$87</definedName>
    <definedName name="Med_MDC_cd_13_curr" localSheetId="1" hidden="1">'[29]ePSM Medical Data Page'!$AF$94</definedName>
    <definedName name="Med_MDC_cd_13_curr" localSheetId="2" hidden="1">'[30]ePSM Medical Data Page'!$AF$94</definedName>
    <definedName name="Med_MDC_cd_13_curr" localSheetId="3" hidden="1">'[30]ePSM Medical Data Page'!$AF$94</definedName>
    <definedName name="Med_MDC_cd_13_curr" hidden="1">'[40]ePSM Medical Data Page'!$AF$94</definedName>
    <definedName name="Med_MDC_cd_13_prior" localSheetId="1" hidden="1">'[29]ePSM Medical Data Page'!$AI$94</definedName>
    <definedName name="Med_MDC_cd_13_prior" localSheetId="2" hidden="1">'[30]ePSM Medical Data Page'!$AI$94</definedName>
    <definedName name="Med_MDC_cd_13_prior" localSheetId="3" hidden="1">'[30]ePSM Medical Data Page'!$AI$94</definedName>
    <definedName name="Med_MDC_cd_13_prior" hidden="1">'[40]ePSM Medical Data Page'!$AI$94</definedName>
    <definedName name="Med_MDC_cd_14_curr" localSheetId="1" hidden="1">'[29]ePSM Medical Data Page'!$AF$101</definedName>
    <definedName name="Med_MDC_cd_14_curr" localSheetId="2" hidden="1">'[30]ePSM Medical Data Page'!$AF$101</definedName>
    <definedName name="Med_MDC_cd_14_curr" localSheetId="3" hidden="1">'[30]ePSM Medical Data Page'!$AF$101</definedName>
    <definedName name="Med_MDC_cd_14_curr" hidden="1">'[40]ePSM Medical Data Page'!$AF$101</definedName>
    <definedName name="Med_MDC_cd_14_prior" localSheetId="1" hidden="1">'[29]ePSM Medical Data Page'!$AI$101</definedName>
    <definedName name="Med_MDC_cd_14_prior" localSheetId="2" hidden="1">'[30]ePSM Medical Data Page'!$AI$101</definedName>
    <definedName name="Med_MDC_cd_14_prior" localSheetId="3" hidden="1">'[30]ePSM Medical Data Page'!$AI$101</definedName>
    <definedName name="Med_MDC_cd_14_prior" hidden="1">'[40]ePSM Medical Data Page'!$AI$101</definedName>
    <definedName name="Med_MDC_cd_15_curr" localSheetId="1" hidden="1">'[29]ePSM Medical Data Page'!$AF$108</definedName>
    <definedName name="Med_MDC_cd_15_curr" localSheetId="2" hidden="1">'[30]ePSM Medical Data Page'!$AF$108</definedName>
    <definedName name="Med_MDC_cd_15_curr" localSheetId="3" hidden="1">'[30]ePSM Medical Data Page'!$AF$108</definedName>
    <definedName name="Med_MDC_cd_15_curr" hidden="1">'[40]ePSM Medical Data Page'!$AF$108</definedName>
    <definedName name="Med_MDC_cd_15_prior" localSheetId="1" hidden="1">'[29]ePSM Medical Data Page'!$AI$108</definedName>
    <definedName name="Med_MDC_cd_15_prior" localSheetId="2" hidden="1">'[30]ePSM Medical Data Page'!$AI$108</definedName>
    <definedName name="Med_MDC_cd_15_prior" localSheetId="3" hidden="1">'[30]ePSM Medical Data Page'!$AI$108</definedName>
    <definedName name="Med_MDC_cd_15_prior" hidden="1">'[40]ePSM Medical Data Page'!$AI$108</definedName>
    <definedName name="Med_MDC_cd_16_curr" localSheetId="1" hidden="1">'[29]ePSM Medical Data Page'!$AF$115</definedName>
    <definedName name="Med_MDC_cd_16_curr" localSheetId="2" hidden="1">'[30]ePSM Medical Data Page'!$AF$115</definedName>
    <definedName name="Med_MDC_cd_16_curr" localSheetId="3" hidden="1">'[30]ePSM Medical Data Page'!$AF$115</definedName>
    <definedName name="Med_MDC_cd_16_curr" hidden="1">'[40]ePSM Medical Data Page'!$AF$115</definedName>
    <definedName name="Med_MDC_cd_16_prior" localSheetId="1" hidden="1">'[29]ePSM Medical Data Page'!$AI$115</definedName>
    <definedName name="Med_MDC_cd_16_prior" localSheetId="2" hidden="1">'[30]ePSM Medical Data Page'!$AI$115</definedName>
    <definedName name="Med_MDC_cd_16_prior" localSheetId="3" hidden="1">'[30]ePSM Medical Data Page'!$AI$115</definedName>
    <definedName name="Med_MDC_cd_16_prior" hidden="1">'[40]ePSM Medical Data Page'!$AI$115</definedName>
    <definedName name="Med_MDC_cd_17_curr" localSheetId="1" hidden="1">'[29]ePSM Medical Data Page'!$AF$122</definedName>
    <definedName name="Med_MDC_cd_17_curr" localSheetId="2" hidden="1">'[30]ePSM Medical Data Page'!$AF$122</definedName>
    <definedName name="Med_MDC_cd_17_curr" localSheetId="3" hidden="1">'[30]ePSM Medical Data Page'!$AF$122</definedName>
    <definedName name="Med_MDC_cd_17_curr" hidden="1">'[40]ePSM Medical Data Page'!$AF$122</definedName>
    <definedName name="Med_MDC_cd_17_prior" localSheetId="1" hidden="1">'[29]ePSM Medical Data Page'!$AI$122</definedName>
    <definedName name="Med_MDC_cd_17_prior" localSheetId="2" hidden="1">'[30]ePSM Medical Data Page'!$AI$122</definedName>
    <definedName name="Med_MDC_cd_17_prior" localSheetId="3" hidden="1">'[30]ePSM Medical Data Page'!$AI$122</definedName>
    <definedName name="Med_MDC_cd_17_prior" hidden="1">'[40]ePSM Medical Data Page'!$AI$122</definedName>
    <definedName name="Med_MDC_cd_18_curr" localSheetId="1" hidden="1">'[29]ePSM Medical Data Page'!$AF$129</definedName>
    <definedName name="Med_MDC_cd_18_curr" localSheetId="2" hidden="1">'[30]ePSM Medical Data Page'!$AF$129</definedName>
    <definedName name="Med_MDC_cd_18_curr" localSheetId="3" hidden="1">'[30]ePSM Medical Data Page'!$AF$129</definedName>
    <definedName name="Med_MDC_cd_18_curr" hidden="1">'[40]ePSM Medical Data Page'!$AF$129</definedName>
    <definedName name="Med_MDC_cd_18_prior" localSheetId="1" hidden="1">'[29]ePSM Medical Data Page'!$AI$129</definedName>
    <definedName name="Med_MDC_cd_18_prior" localSheetId="2" hidden="1">'[30]ePSM Medical Data Page'!$AI$129</definedName>
    <definedName name="Med_MDC_cd_18_prior" localSheetId="3" hidden="1">'[30]ePSM Medical Data Page'!$AI$129</definedName>
    <definedName name="Med_MDC_cd_18_prior" hidden="1">'[40]ePSM Medical Data Page'!$AI$129</definedName>
    <definedName name="Med_MDC_cd_19_curr" localSheetId="1" hidden="1">'[29]ePSM Medical Data Page'!$AF$136</definedName>
    <definedName name="Med_MDC_cd_19_curr" localSheetId="2" hidden="1">'[30]ePSM Medical Data Page'!$AF$136</definedName>
    <definedName name="Med_MDC_cd_19_curr" localSheetId="3" hidden="1">'[30]ePSM Medical Data Page'!$AF$136</definedName>
    <definedName name="Med_MDC_cd_19_curr" hidden="1">'[40]ePSM Medical Data Page'!$AF$136</definedName>
    <definedName name="Med_MDC_cd_19_prior" localSheetId="1" hidden="1">'[29]ePSM Medical Data Page'!$AI$136</definedName>
    <definedName name="Med_MDC_cd_19_prior" localSheetId="2" hidden="1">'[30]ePSM Medical Data Page'!$AI$136</definedName>
    <definedName name="Med_MDC_cd_19_prior" localSheetId="3" hidden="1">'[30]ePSM Medical Data Page'!$AI$136</definedName>
    <definedName name="Med_MDC_cd_19_prior" hidden="1">'[40]ePSM Medical Data Page'!$AI$136</definedName>
    <definedName name="Med_MDC_cd_20_curr" localSheetId="1" hidden="1">'[29]ePSM Medical Data Page'!$AF$143</definedName>
    <definedName name="Med_MDC_cd_20_curr" localSheetId="2" hidden="1">'[30]ePSM Medical Data Page'!$AF$143</definedName>
    <definedName name="Med_MDC_cd_20_curr" localSheetId="3" hidden="1">'[30]ePSM Medical Data Page'!$AF$143</definedName>
    <definedName name="Med_MDC_cd_20_curr" hidden="1">'[40]ePSM Medical Data Page'!$AF$143</definedName>
    <definedName name="Med_MDC_cd_20_prior" localSheetId="1" hidden="1">'[29]ePSM Medical Data Page'!$AI$143</definedName>
    <definedName name="Med_MDC_cd_20_prior" localSheetId="2" hidden="1">'[30]ePSM Medical Data Page'!$AI$143</definedName>
    <definedName name="Med_MDC_cd_20_prior" localSheetId="3" hidden="1">'[30]ePSM Medical Data Page'!$AI$143</definedName>
    <definedName name="Med_MDC_cd_20_prior" hidden="1">'[40]ePSM Medical Data Page'!$AI$143</definedName>
    <definedName name="Med_MDC_cd_21_curr" localSheetId="1" hidden="1">'[29]ePSM Medical Data Page'!$AF$150</definedName>
    <definedName name="Med_MDC_cd_21_curr" localSheetId="2" hidden="1">'[30]ePSM Medical Data Page'!$AF$150</definedName>
    <definedName name="Med_MDC_cd_21_curr" localSheetId="3" hidden="1">'[30]ePSM Medical Data Page'!$AF$150</definedName>
    <definedName name="Med_MDC_cd_21_curr" hidden="1">'[40]ePSM Medical Data Page'!$AF$150</definedName>
    <definedName name="Med_MDC_cd_21_prior" localSheetId="1" hidden="1">'[29]ePSM Medical Data Page'!$AI$150</definedName>
    <definedName name="Med_MDC_cd_21_prior" localSheetId="2" hidden="1">'[30]ePSM Medical Data Page'!$AI$150</definedName>
    <definedName name="Med_MDC_cd_21_prior" localSheetId="3" hidden="1">'[30]ePSM Medical Data Page'!$AI$150</definedName>
    <definedName name="Med_MDC_cd_21_prior" hidden="1">'[40]ePSM Medical Data Page'!$AI$150</definedName>
    <definedName name="Med_MDC_cd_22_curr" localSheetId="1" hidden="1">'[29]ePSM Medical Data Page'!$AF$157</definedName>
    <definedName name="Med_MDC_cd_22_curr" localSheetId="2" hidden="1">'[30]ePSM Medical Data Page'!$AF$157</definedName>
    <definedName name="Med_MDC_cd_22_curr" localSheetId="3" hidden="1">'[30]ePSM Medical Data Page'!$AF$157</definedName>
    <definedName name="Med_MDC_cd_22_curr" hidden="1">'[40]ePSM Medical Data Page'!$AF$157</definedName>
    <definedName name="Med_MDC_cd_22_prior" localSheetId="1" hidden="1">'[29]ePSM Medical Data Page'!$AI$157</definedName>
    <definedName name="Med_MDC_cd_22_prior" localSheetId="2" hidden="1">'[30]ePSM Medical Data Page'!$AI$157</definedName>
    <definedName name="Med_MDC_cd_22_prior" localSheetId="3" hidden="1">'[30]ePSM Medical Data Page'!$AI$157</definedName>
    <definedName name="Med_MDC_cd_22_prior" hidden="1">'[40]ePSM Medical Data Page'!$AI$157</definedName>
    <definedName name="Med_MDC_cd_23_curr" localSheetId="1" hidden="1">'[29]ePSM Medical Data Page'!$AF$164</definedName>
    <definedName name="Med_MDC_cd_23_curr" localSheetId="2" hidden="1">'[30]ePSM Medical Data Page'!$AF$164</definedName>
    <definedName name="Med_MDC_cd_23_curr" localSheetId="3" hidden="1">'[30]ePSM Medical Data Page'!$AF$164</definedName>
    <definedName name="Med_MDC_cd_23_curr" hidden="1">'[40]ePSM Medical Data Page'!$AF$164</definedName>
    <definedName name="Med_MDC_cd_23_prior" localSheetId="1" hidden="1">'[29]ePSM Medical Data Page'!$AI$164</definedName>
    <definedName name="Med_MDC_cd_23_prior" localSheetId="2" hidden="1">'[30]ePSM Medical Data Page'!$AI$164</definedName>
    <definedName name="Med_MDC_cd_23_prior" localSheetId="3" hidden="1">'[30]ePSM Medical Data Page'!$AI$164</definedName>
    <definedName name="Med_MDC_cd_23_prior" hidden="1">'[40]ePSM Medical Data Page'!$AI$164</definedName>
    <definedName name="Med_MDC_cd_999_curr" localSheetId="2" hidden="1">'[30]ePSM Medical Data Page'!$AF$171</definedName>
    <definedName name="Med_MDC_cd_999_curr" localSheetId="3" hidden="1">'[30]ePSM Medical Data Page'!$AF$171</definedName>
    <definedName name="Med_MDC_cd_999_curr" hidden="1">'[32]ePSM Medical Data Page'!$AF$171</definedName>
    <definedName name="Med_MDC_cd_999_prior" localSheetId="1" hidden="1">'[29]ePSM Medical Data Page'!$AI$171</definedName>
    <definedName name="Med_MDC_cd_999_prior" localSheetId="2" hidden="1">'[30]ePSM Medical Data Page'!$AI$171</definedName>
    <definedName name="Med_MDC_cd_999_prior" localSheetId="3" hidden="1">'[30]ePSM Medical Data Page'!$AI$171</definedName>
    <definedName name="Med_MDC_cd_999_prior" hidden="1">'[40]ePSM Medical Data Page'!$AI$171</definedName>
    <definedName name="Med_MDC_claimants_00_curr" localSheetId="1" hidden="1">'[29]ePSM Medical Data Page'!$AF$9</definedName>
    <definedName name="Med_MDC_claimants_00_curr" localSheetId="2" hidden="1">'[30]ePSM Medical Data Page'!$AF$9</definedName>
    <definedName name="Med_MDC_claimants_00_curr" localSheetId="3" hidden="1">'[30]ePSM Medical Data Page'!$AF$9</definedName>
    <definedName name="Med_MDC_claimants_00_curr" hidden="1">'[40]ePSM Medical Data Page'!$AF$9</definedName>
    <definedName name="Med_MDC_claimants_00_prior" localSheetId="1" hidden="1">'[29]ePSM Medical Data Page'!$AI$9</definedName>
    <definedName name="Med_MDC_claimants_00_prior" localSheetId="2" hidden="1">'[30]ePSM Medical Data Page'!$AI$9</definedName>
    <definedName name="Med_MDC_claimants_00_prior" localSheetId="3" hidden="1">'[30]ePSM Medical Data Page'!$AI$9</definedName>
    <definedName name="Med_MDC_claimants_00_prior" hidden="1">'[40]ePSM Medical Data Page'!$AI$9</definedName>
    <definedName name="Med_MDC_claimants_01_curr" localSheetId="1" hidden="1">'[29]ePSM Medical Data Page'!$AF$16</definedName>
    <definedName name="Med_MDC_claimants_01_curr" localSheetId="2" hidden="1">'[30]ePSM Medical Data Page'!$AF$16</definedName>
    <definedName name="Med_MDC_claimants_01_curr" localSheetId="3" hidden="1">'[30]ePSM Medical Data Page'!$AF$16</definedName>
    <definedName name="Med_MDC_claimants_01_curr" hidden="1">'[40]ePSM Medical Data Page'!$AF$16</definedName>
    <definedName name="Med_MDC_claimants_01_prior" localSheetId="1" hidden="1">'[29]ePSM Medical Data Page'!$AI$16</definedName>
    <definedName name="Med_MDC_claimants_01_prior" localSheetId="2" hidden="1">'[30]ePSM Medical Data Page'!$AI$16</definedName>
    <definedName name="Med_MDC_claimants_01_prior" localSheetId="3" hidden="1">'[30]ePSM Medical Data Page'!$AI$16</definedName>
    <definedName name="Med_MDC_claimants_01_prior" hidden="1">'[40]ePSM Medical Data Page'!$AI$16</definedName>
    <definedName name="Med_MDC_claimants_02_curr" localSheetId="1" hidden="1">'[29]ePSM Medical Data Page'!$AF$23</definedName>
    <definedName name="Med_MDC_claimants_02_curr" localSheetId="2" hidden="1">'[30]ePSM Medical Data Page'!$AF$23</definedName>
    <definedName name="Med_MDC_claimants_02_curr" localSheetId="3" hidden="1">'[30]ePSM Medical Data Page'!$AF$23</definedName>
    <definedName name="Med_MDC_claimants_02_curr" hidden="1">'[40]ePSM Medical Data Page'!$AF$23</definedName>
    <definedName name="Med_MDC_claimants_02_prior" localSheetId="1" hidden="1">'[29]ePSM Medical Data Page'!$AI$23</definedName>
    <definedName name="Med_MDC_claimants_02_prior" localSheetId="2" hidden="1">'[30]ePSM Medical Data Page'!$AI$23</definedName>
    <definedName name="Med_MDC_claimants_02_prior" localSheetId="3" hidden="1">'[30]ePSM Medical Data Page'!$AI$23</definedName>
    <definedName name="Med_MDC_claimants_02_prior" hidden="1">'[40]ePSM Medical Data Page'!$AI$23</definedName>
    <definedName name="Med_MDC_claimants_03_curr" localSheetId="1" hidden="1">'[29]ePSM Medical Data Page'!$AF$30</definedName>
    <definedName name="Med_MDC_claimants_03_curr" localSheetId="2" hidden="1">'[30]ePSM Medical Data Page'!$AF$30</definedName>
    <definedName name="Med_MDC_claimants_03_curr" localSheetId="3" hidden="1">'[30]ePSM Medical Data Page'!$AF$30</definedName>
    <definedName name="Med_MDC_claimants_03_curr" hidden="1">'[40]ePSM Medical Data Page'!$AF$30</definedName>
    <definedName name="Med_MDC_claimants_03_prior" localSheetId="1" hidden="1">'[29]ePSM Medical Data Page'!$AI$30</definedName>
    <definedName name="Med_MDC_claimants_03_prior" localSheetId="2" hidden="1">'[30]ePSM Medical Data Page'!$AI$30</definedName>
    <definedName name="Med_MDC_claimants_03_prior" localSheetId="3" hidden="1">'[30]ePSM Medical Data Page'!$AI$30</definedName>
    <definedName name="Med_MDC_claimants_03_prior" hidden="1">'[40]ePSM Medical Data Page'!$AI$30</definedName>
    <definedName name="Med_MDC_claimants_04_curr" localSheetId="1" hidden="1">'[29]ePSM Medical Data Page'!$AF$37</definedName>
    <definedName name="Med_MDC_claimants_04_curr" localSheetId="2" hidden="1">'[30]ePSM Medical Data Page'!$AF$37</definedName>
    <definedName name="Med_MDC_claimants_04_curr" localSheetId="3" hidden="1">'[30]ePSM Medical Data Page'!$AF$37</definedName>
    <definedName name="Med_MDC_claimants_04_curr" hidden="1">'[40]ePSM Medical Data Page'!$AF$37</definedName>
    <definedName name="Med_MDC_claimants_04_prior" localSheetId="1" hidden="1">'[29]ePSM Medical Data Page'!$AI$37</definedName>
    <definedName name="Med_MDC_claimants_04_prior" localSheetId="2" hidden="1">'[30]ePSM Medical Data Page'!$AI$37</definedName>
    <definedName name="Med_MDC_claimants_04_prior" localSheetId="3" hidden="1">'[30]ePSM Medical Data Page'!$AI$37</definedName>
    <definedName name="Med_MDC_claimants_04_prior" hidden="1">'[40]ePSM Medical Data Page'!$AI$37</definedName>
    <definedName name="Med_MDC_claimants_05_curr" localSheetId="1" hidden="1">'[29]ePSM Medical Data Page'!$AF$44</definedName>
    <definedName name="Med_MDC_claimants_05_curr" localSheetId="2" hidden="1">'[30]ePSM Medical Data Page'!$AF$44</definedName>
    <definedName name="Med_MDC_claimants_05_curr" localSheetId="3" hidden="1">'[30]ePSM Medical Data Page'!$AF$44</definedName>
    <definedName name="Med_MDC_claimants_05_curr" hidden="1">'[40]ePSM Medical Data Page'!$AF$44</definedName>
    <definedName name="Med_MDC_claimants_05_prior" localSheetId="1" hidden="1">'[29]ePSM Medical Data Page'!$AI$44</definedName>
    <definedName name="Med_MDC_claimants_05_prior" localSheetId="2" hidden="1">'[30]ePSM Medical Data Page'!$AI$44</definedName>
    <definedName name="Med_MDC_claimants_05_prior" localSheetId="3" hidden="1">'[30]ePSM Medical Data Page'!$AI$44</definedName>
    <definedName name="Med_MDC_claimants_05_prior" hidden="1">'[40]ePSM Medical Data Page'!$AI$44</definedName>
    <definedName name="Med_MDC_claimants_06_curr" localSheetId="1" hidden="1">'[29]ePSM Medical Data Page'!$AF$51</definedName>
    <definedName name="Med_MDC_claimants_06_curr" localSheetId="2" hidden="1">'[30]ePSM Medical Data Page'!$AF$51</definedName>
    <definedName name="Med_MDC_claimants_06_curr" localSheetId="3" hidden="1">'[30]ePSM Medical Data Page'!$AF$51</definedName>
    <definedName name="Med_MDC_claimants_06_curr" hidden="1">'[40]ePSM Medical Data Page'!$AF$51</definedName>
    <definedName name="Med_MDC_claimants_06_prior" localSheetId="1" hidden="1">'[29]ePSM Medical Data Page'!$AI$51</definedName>
    <definedName name="Med_MDC_claimants_06_prior" localSheetId="2" hidden="1">'[30]ePSM Medical Data Page'!$AI$51</definedName>
    <definedName name="Med_MDC_claimants_06_prior" localSheetId="3" hidden="1">'[30]ePSM Medical Data Page'!$AI$51</definedName>
    <definedName name="Med_MDC_claimants_06_prior" hidden="1">'[40]ePSM Medical Data Page'!$AI$51</definedName>
    <definedName name="Med_MDC_claimants_07_curr" localSheetId="1" hidden="1">'[29]ePSM Medical Data Page'!$AF$58</definedName>
    <definedName name="Med_MDC_claimants_07_curr" localSheetId="2" hidden="1">'[30]ePSM Medical Data Page'!$AF$58</definedName>
    <definedName name="Med_MDC_claimants_07_curr" localSheetId="3" hidden="1">'[30]ePSM Medical Data Page'!$AF$58</definedName>
    <definedName name="Med_MDC_claimants_07_curr" hidden="1">'[40]ePSM Medical Data Page'!$AF$58</definedName>
    <definedName name="Med_MDC_claimants_07_prior" localSheetId="1" hidden="1">'[29]ePSM Medical Data Page'!$AI$58</definedName>
    <definedName name="Med_MDC_claimants_07_prior" localSheetId="2" hidden="1">'[30]ePSM Medical Data Page'!$AI$58</definedName>
    <definedName name="Med_MDC_claimants_07_prior" localSheetId="3" hidden="1">'[30]ePSM Medical Data Page'!$AI$58</definedName>
    <definedName name="Med_MDC_claimants_07_prior" hidden="1">'[40]ePSM Medical Data Page'!$AI$58</definedName>
    <definedName name="Med_MDC_claimants_08_curr" localSheetId="1" hidden="1">'[29]ePSM Medical Data Page'!$AF$65</definedName>
    <definedName name="Med_MDC_claimants_08_curr" localSheetId="2" hidden="1">'[30]ePSM Medical Data Page'!$AF$65</definedName>
    <definedName name="Med_MDC_claimants_08_curr" localSheetId="3" hidden="1">'[30]ePSM Medical Data Page'!$AF$65</definedName>
    <definedName name="Med_MDC_claimants_08_curr" hidden="1">'[40]ePSM Medical Data Page'!$AF$65</definedName>
    <definedName name="Med_MDC_claimants_08_prior" localSheetId="1" hidden="1">'[29]ePSM Medical Data Page'!$AI$65</definedName>
    <definedName name="Med_MDC_claimants_08_prior" localSheetId="2" hidden="1">'[30]ePSM Medical Data Page'!$AI$65</definedName>
    <definedName name="Med_MDC_claimants_08_prior" localSheetId="3" hidden="1">'[30]ePSM Medical Data Page'!$AI$65</definedName>
    <definedName name="Med_MDC_claimants_08_prior" hidden="1">'[40]ePSM Medical Data Page'!$AI$65</definedName>
    <definedName name="Med_MDC_claimants_09_curr" localSheetId="1" hidden="1">'[29]ePSM Medical Data Page'!$AF$72</definedName>
    <definedName name="Med_MDC_claimants_09_curr" localSheetId="2" hidden="1">'[30]ePSM Medical Data Page'!$AF$72</definedName>
    <definedName name="Med_MDC_claimants_09_curr" localSheetId="3" hidden="1">'[30]ePSM Medical Data Page'!$AF$72</definedName>
    <definedName name="Med_MDC_claimants_09_curr" hidden="1">'[40]ePSM Medical Data Page'!$AF$72</definedName>
    <definedName name="Med_MDC_claimants_09_prior" localSheetId="1" hidden="1">'[29]ePSM Medical Data Page'!$AI$72</definedName>
    <definedName name="Med_MDC_claimants_09_prior" localSheetId="2" hidden="1">'[30]ePSM Medical Data Page'!$AI$72</definedName>
    <definedName name="Med_MDC_claimants_09_prior" localSheetId="3" hidden="1">'[30]ePSM Medical Data Page'!$AI$72</definedName>
    <definedName name="Med_MDC_claimants_09_prior" hidden="1">'[40]ePSM Medical Data Page'!$AI$72</definedName>
    <definedName name="Med_MDC_claimants_10_curr" localSheetId="1" hidden="1">'[29]ePSM Medical Data Page'!$AF$79</definedName>
    <definedName name="Med_MDC_claimants_10_curr" localSheetId="2" hidden="1">'[30]ePSM Medical Data Page'!$AF$79</definedName>
    <definedName name="Med_MDC_claimants_10_curr" localSheetId="3" hidden="1">'[30]ePSM Medical Data Page'!$AF$79</definedName>
    <definedName name="Med_MDC_claimants_10_curr" hidden="1">'[40]ePSM Medical Data Page'!$AF$79</definedName>
    <definedName name="Med_MDC_claimants_10_prior" localSheetId="1" hidden="1">'[29]ePSM Medical Data Page'!$AI$79</definedName>
    <definedName name="Med_MDC_claimants_10_prior" localSheetId="2" hidden="1">'[30]ePSM Medical Data Page'!$AI$79</definedName>
    <definedName name="Med_MDC_claimants_10_prior" localSheetId="3" hidden="1">'[30]ePSM Medical Data Page'!$AI$79</definedName>
    <definedName name="Med_MDC_claimants_10_prior" hidden="1">'[40]ePSM Medical Data Page'!$AI$79</definedName>
    <definedName name="Med_MDC_claimants_11_curr" localSheetId="1" hidden="1">'[29]ePSM Medical Data Page'!$AF$86</definedName>
    <definedName name="Med_MDC_claimants_11_curr" localSheetId="2" hidden="1">'[30]ePSM Medical Data Page'!$AF$86</definedName>
    <definedName name="Med_MDC_claimants_11_curr" localSheetId="3" hidden="1">'[30]ePSM Medical Data Page'!$AF$86</definedName>
    <definedName name="Med_MDC_claimants_11_curr" hidden="1">'[40]ePSM Medical Data Page'!$AF$86</definedName>
    <definedName name="Med_MDC_claimants_11_prior" localSheetId="1" hidden="1">'[29]ePSM Medical Data Page'!$AI$86</definedName>
    <definedName name="Med_MDC_claimants_11_prior" localSheetId="2" hidden="1">'[30]ePSM Medical Data Page'!$AI$86</definedName>
    <definedName name="Med_MDC_claimants_11_prior" localSheetId="3" hidden="1">'[30]ePSM Medical Data Page'!$AI$86</definedName>
    <definedName name="Med_MDC_claimants_11_prior" hidden="1">'[40]ePSM Medical Data Page'!$AI$86</definedName>
    <definedName name="Med_MDC_claimants_12_curr" localSheetId="1" hidden="1">'[29]ePSM Medical Data Page'!$AF$93</definedName>
    <definedName name="Med_MDC_claimants_12_curr" localSheetId="2" hidden="1">'[30]ePSM Medical Data Page'!$AF$93</definedName>
    <definedName name="Med_MDC_claimants_12_curr" localSheetId="3" hidden="1">'[30]ePSM Medical Data Page'!$AF$93</definedName>
    <definedName name="Med_MDC_claimants_12_curr" hidden="1">'[40]ePSM Medical Data Page'!$AF$93</definedName>
    <definedName name="Med_MDC_claimants_12_prior" localSheetId="1" hidden="1">'[29]ePSM Medical Data Page'!$AI$93</definedName>
    <definedName name="Med_MDC_claimants_12_prior" localSheetId="2" hidden="1">'[30]ePSM Medical Data Page'!$AI$93</definedName>
    <definedName name="Med_MDC_claimants_12_prior" localSheetId="3" hidden="1">'[30]ePSM Medical Data Page'!$AI$93</definedName>
    <definedName name="Med_MDC_claimants_12_prior" hidden="1">'[40]ePSM Medical Data Page'!$AI$93</definedName>
    <definedName name="Med_MDC_claimants_13_curr" localSheetId="1" hidden="1">'[29]ePSM Medical Data Page'!$AF$100</definedName>
    <definedName name="Med_MDC_claimants_13_curr" localSheetId="2" hidden="1">'[30]ePSM Medical Data Page'!$AF$100</definedName>
    <definedName name="Med_MDC_claimants_13_curr" localSheetId="3" hidden="1">'[30]ePSM Medical Data Page'!$AF$100</definedName>
    <definedName name="Med_MDC_claimants_13_curr" hidden="1">'[40]ePSM Medical Data Page'!$AF$100</definedName>
    <definedName name="Med_MDC_claimants_13_prior" localSheetId="1" hidden="1">'[29]ePSM Medical Data Page'!$AI$100</definedName>
    <definedName name="Med_MDC_claimants_13_prior" localSheetId="2" hidden="1">'[30]ePSM Medical Data Page'!$AI$100</definedName>
    <definedName name="Med_MDC_claimants_13_prior" localSheetId="3" hidden="1">'[30]ePSM Medical Data Page'!$AI$100</definedName>
    <definedName name="Med_MDC_claimants_13_prior" hidden="1">'[40]ePSM Medical Data Page'!$AI$100</definedName>
    <definedName name="Med_MDC_claimants_14_curr" localSheetId="1" hidden="1">'[29]ePSM Medical Data Page'!$AF$107</definedName>
    <definedName name="Med_MDC_claimants_14_curr" localSheetId="2" hidden="1">'[30]ePSM Medical Data Page'!$AF$107</definedName>
    <definedName name="Med_MDC_claimants_14_curr" localSheetId="3" hidden="1">'[30]ePSM Medical Data Page'!$AF$107</definedName>
    <definedName name="Med_MDC_claimants_14_curr" hidden="1">'[40]ePSM Medical Data Page'!$AF$107</definedName>
    <definedName name="Med_MDC_claimants_14_prior" localSheetId="1" hidden="1">'[29]ePSM Medical Data Page'!$AI$107</definedName>
    <definedName name="Med_MDC_claimants_14_prior" localSheetId="2" hidden="1">'[30]ePSM Medical Data Page'!$AI$107</definedName>
    <definedName name="Med_MDC_claimants_14_prior" localSheetId="3" hidden="1">'[30]ePSM Medical Data Page'!$AI$107</definedName>
    <definedName name="Med_MDC_claimants_14_prior" hidden="1">'[40]ePSM Medical Data Page'!$AI$107</definedName>
    <definedName name="Med_MDC_claimants_15_curr" localSheetId="1" hidden="1">'[29]ePSM Medical Data Page'!$AF$114</definedName>
    <definedName name="Med_MDC_claimants_15_curr" localSheetId="2" hidden="1">'[30]ePSM Medical Data Page'!$AF$114</definedName>
    <definedName name="Med_MDC_claimants_15_curr" localSheetId="3" hidden="1">'[30]ePSM Medical Data Page'!$AF$114</definedName>
    <definedName name="Med_MDC_claimants_15_curr" hidden="1">'[40]ePSM Medical Data Page'!$AF$114</definedName>
    <definedName name="Med_MDC_claimants_15_prior" localSheetId="1" hidden="1">'[29]ePSM Medical Data Page'!$AI$114</definedName>
    <definedName name="Med_MDC_claimants_15_prior" localSheetId="2" hidden="1">'[30]ePSM Medical Data Page'!$AI$114</definedName>
    <definedName name="Med_MDC_claimants_15_prior" localSheetId="3" hidden="1">'[30]ePSM Medical Data Page'!$AI$114</definedName>
    <definedName name="Med_MDC_claimants_15_prior" hidden="1">'[40]ePSM Medical Data Page'!$AI$114</definedName>
    <definedName name="Med_MDC_claimants_16_curr" localSheetId="1" hidden="1">'[29]ePSM Medical Data Page'!$AF$121</definedName>
    <definedName name="Med_MDC_claimants_16_curr" localSheetId="2" hidden="1">'[30]ePSM Medical Data Page'!$AF$121</definedName>
    <definedName name="Med_MDC_claimants_16_curr" localSheetId="3" hidden="1">'[30]ePSM Medical Data Page'!$AF$121</definedName>
    <definedName name="Med_MDC_claimants_16_curr" hidden="1">'[40]ePSM Medical Data Page'!$AF$121</definedName>
    <definedName name="Med_MDC_claimants_16_prior" localSheetId="1" hidden="1">'[29]ePSM Medical Data Page'!$AI$121</definedName>
    <definedName name="Med_MDC_claimants_16_prior" localSheetId="2" hidden="1">'[30]ePSM Medical Data Page'!$AI$121</definedName>
    <definedName name="Med_MDC_claimants_16_prior" localSheetId="3" hidden="1">'[30]ePSM Medical Data Page'!$AI$121</definedName>
    <definedName name="Med_MDC_claimants_16_prior" hidden="1">'[40]ePSM Medical Data Page'!$AI$121</definedName>
    <definedName name="Med_MDC_claimants_17_curr" localSheetId="1" hidden="1">'[29]ePSM Medical Data Page'!$AF$128</definedName>
    <definedName name="Med_MDC_claimants_17_curr" localSheetId="2" hidden="1">'[30]ePSM Medical Data Page'!$AF$128</definedName>
    <definedName name="Med_MDC_claimants_17_curr" localSheetId="3" hidden="1">'[30]ePSM Medical Data Page'!$AF$128</definedName>
    <definedName name="Med_MDC_claimants_17_curr" hidden="1">'[40]ePSM Medical Data Page'!$AF$128</definedName>
    <definedName name="Med_MDC_claimants_17_prior" localSheetId="1" hidden="1">'[29]ePSM Medical Data Page'!$AI$128</definedName>
    <definedName name="Med_MDC_claimants_17_prior" localSheetId="2" hidden="1">'[30]ePSM Medical Data Page'!$AI$128</definedName>
    <definedName name="Med_MDC_claimants_17_prior" localSheetId="3" hidden="1">'[30]ePSM Medical Data Page'!$AI$128</definedName>
    <definedName name="Med_MDC_claimants_17_prior" hidden="1">'[40]ePSM Medical Data Page'!$AI$128</definedName>
    <definedName name="Med_MDC_claimants_18_curr" localSheetId="1" hidden="1">'[29]ePSM Medical Data Page'!$AF$135</definedName>
    <definedName name="Med_MDC_claimants_18_curr" localSheetId="2" hidden="1">'[30]ePSM Medical Data Page'!$AF$135</definedName>
    <definedName name="Med_MDC_claimants_18_curr" localSheetId="3" hidden="1">'[30]ePSM Medical Data Page'!$AF$135</definedName>
    <definedName name="Med_MDC_claimants_18_curr" hidden="1">'[40]ePSM Medical Data Page'!$AF$135</definedName>
    <definedName name="Med_MDC_claimants_18_prior" localSheetId="1" hidden="1">'[29]ePSM Medical Data Page'!$AI$135</definedName>
    <definedName name="Med_MDC_claimants_18_prior" localSheetId="2" hidden="1">'[30]ePSM Medical Data Page'!$AI$135</definedName>
    <definedName name="Med_MDC_claimants_18_prior" localSheetId="3" hidden="1">'[30]ePSM Medical Data Page'!$AI$135</definedName>
    <definedName name="Med_MDC_claimants_18_prior" hidden="1">'[40]ePSM Medical Data Page'!$AI$135</definedName>
    <definedName name="Med_MDC_claimants_19_curr" localSheetId="1" hidden="1">'[29]ePSM Medical Data Page'!$AF$142</definedName>
    <definedName name="Med_MDC_claimants_19_curr" localSheetId="2" hidden="1">'[30]ePSM Medical Data Page'!$AF$142</definedName>
    <definedName name="Med_MDC_claimants_19_curr" localSheetId="3" hidden="1">'[30]ePSM Medical Data Page'!$AF$142</definedName>
    <definedName name="Med_MDC_claimants_19_curr" hidden="1">'[40]ePSM Medical Data Page'!$AF$142</definedName>
    <definedName name="Med_MDC_claimants_19_prior" localSheetId="1" hidden="1">'[29]ePSM Medical Data Page'!$AI$142</definedName>
    <definedName name="Med_MDC_claimants_19_prior" localSheetId="2" hidden="1">'[30]ePSM Medical Data Page'!$AI$142</definedName>
    <definedName name="Med_MDC_claimants_19_prior" localSheetId="3" hidden="1">'[30]ePSM Medical Data Page'!$AI$142</definedName>
    <definedName name="Med_MDC_claimants_19_prior" hidden="1">'[40]ePSM Medical Data Page'!$AI$142</definedName>
    <definedName name="Med_MDC_claimants_20_curr" localSheetId="1" hidden="1">'[29]ePSM Medical Data Page'!$AF$149</definedName>
    <definedName name="Med_MDC_claimants_20_curr" localSheetId="2" hidden="1">'[30]ePSM Medical Data Page'!$AF$149</definedName>
    <definedName name="Med_MDC_claimants_20_curr" localSheetId="3" hidden="1">'[30]ePSM Medical Data Page'!$AF$149</definedName>
    <definedName name="Med_MDC_claimants_20_curr" hidden="1">'[40]ePSM Medical Data Page'!$AF$149</definedName>
    <definedName name="Med_MDC_claimants_20_prior" localSheetId="1" hidden="1">'[29]ePSM Medical Data Page'!$AI$149</definedName>
    <definedName name="Med_MDC_claimants_20_prior" localSheetId="2" hidden="1">'[30]ePSM Medical Data Page'!$AI$149</definedName>
    <definedName name="Med_MDC_claimants_20_prior" localSheetId="3" hidden="1">'[30]ePSM Medical Data Page'!$AI$149</definedName>
    <definedName name="Med_MDC_claimants_20_prior" hidden="1">'[40]ePSM Medical Data Page'!$AI$149</definedName>
    <definedName name="Med_MDC_claimants_21_curr" localSheetId="1" hidden="1">'[29]ePSM Medical Data Page'!$AF$156</definedName>
    <definedName name="Med_MDC_claimants_21_curr" localSheetId="2" hidden="1">'[30]ePSM Medical Data Page'!$AF$156</definedName>
    <definedName name="Med_MDC_claimants_21_curr" localSheetId="3" hidden="1">'[30]ePSM Medical Data Page'!$AF$156</definedName>
    <definedName name="Med_MDC_claimants_21_curr" hidden="1">'[40]ePSM Medical Data Page'!$AF$156</definedName>
    <definedName name="Med_MDC_claimants_21_prior" localSheetId="1" hidden="1">'[29]ePSM Medical Data Page'!$AI$156</definedName>
    <definedName name="Med_MDC_claimants_21_prior" localSheetId="2" hidden="1">'[30]ePSM Medical Data Page'!$AI$156</definedName>
    <definedName name="Med_MDC_claimants_21_prior" localSheetId="3" hidden="1">'[30]ePSM Medical Data Page'!$AI$156</definedName>
    <definedName name="Med_MDC_claimants_21_prior" hidden="1">'[40]ePSM Medical Data Page'!$AI$156</definedName>
    <definedName name="Med_MDC_claimants_22_curr" localSheetId="1" hidden="1">'[29]ePSM Medical Data Page'!$AF$163</definedName>
    <definedName name="Med_MDC_claimants_22_curr" localSheetId="2" hidden="1">'[30]ePSM Medical Data Page'!$AF$163</definedName>
    <definedName name="Med_MDC_claimants_22_curr" localSheetId="3" hidden="1">'[30]ePSM Medical Data Page'!$AF$163</definedName>
    <definedName name="Med_MDC_claimants_22_curr" hidden="1">'[40]ePSM Medical Data Page'!$AF$163</definedName>
    <definedName name="Med_MDC_claimants_22_prior" localSheetId="1" hidden="1">'[29]ePSM Medical Data Page'!$AI$163</definedName>
    <definedName name="Med_MDC_claimants_22_prior" localSheetId="2" hidden="1">'[30]ePSM Medical Data Page'!$AI$163</definedName>
    <definedName name="Med_MDC_claimants_22_prior" localSheetId="3" hidden="1">'[30]ePSM Medical Data Page'!$AI$163</definedName>
    <definedName name="Med_MDC_claimants_22_prior" hidden="1">'[40]ePSM Medical Data Page'!$AI$163</definedName>
    <definedName name="Med_MDC_claimants_23_curr" localSheetId="1" hidden="1">'[29]ePSM Medical Data Page'!$AF$170</definedName>
    <definedName name="Med_MDC_claimants_23_curr" localSheetId="2" hidden="1">'[30]ePSM Medical Data Page'!$AF$170</definedName>
    <definedName name="Med_MDC_claimants_23_curr" localSheetId="3" hidden="1">'[30]ePSM Medical Data Page'!$AF$170</definedName>
    <definedName name="Med_MDC_claimants_23_curr" hidden="1">'[40]ePSM Medical Data Page'!$AF$170</definedName>
    <definedName name="Med_MDC_claimants_23_prior" localSheetId="1" hidden="1">'[29]ePSM Medical Data Page'!$AI$170</definedName>
    <definedName name="Med_MDC_claimants_23_prior" localSheetId="2" hidden="1">'[30]ePSM Medical Data Page'!$AI$170</definedName>
    <definedName name="Med_MDC_claimants_23_prior" localSheetId="3" hidden="1">'[30]ePSM Medical Data Page'!$AI$170</definedName>
    <definedName name="Med_MDC_claimants_23_prior" hidden="1">'[40]ePSM Medical Data Page'!$AI$170</definedName>
    <definedName name="Med_MDC_claimants_999_curr" localSheetId="1" hidden="1">'[29]ePSM Medical Data Page'!$AF$177</definedName>
    <definedName name="Med_MDC_claimants_999_curr" localSheetId="2" hidden="1">'[30]ePSM Medical Data Page'!$AF$177</definedName>
    <definedName name="Med_MDC_claimants_999_curr" localSheetId="3" hidden="1">'[30]ePSM Medical Data Page'!$AF$177</definedName>
    <definedName name="Med_MDC_claimants_999_curr" hidden="1">'[40]ePSM Medical Data Page'!$AF$177</definedName>
    <definedName name="Med_MDC_claimants_999_prior" localSheetId="1" hidden="1">'[29]ePSM Medical Data Page'!$AI$177</definedName>
    <definedName name="Med_MDC_claimants_999_prior" localSheetId="2" hidden="1">'[30]ePSM Medical Data Page'!$AI$177</definedName>
    <definedName name="Med_MDC_claimants_999_prior" localSheetId="3" hidden="1">'[30]ePSM Medical Data Page'!$AI$177</definedName>
    <definedName name="Med_MDC_claimants_999_prior" hidden="1">'[40]ePSM Medical Data Page'!$AI$177</definedName>
    <definedName name="Med_MDC_days_00_curr" localSheetId="1" hidden="1">'[29]ePSM Medical Data Page'!$AF$8</definedName>
    <definedName name="Med_MDC_days_00_curr" localSheetId="2" hidden="1">'[30]ePSM Medical Data Page'!$AF$8</definedName>
    <definedName name="Med_MDC_days_00_curr" localSheetId="3" hidden="1">'[30]ePSM Medical Data Page'!$AF$8</definedName>
    <definedName name="Med_MDC_days_00_curr" hidden="1">'[40]ePSM Medical Data Page'!$AF$8</definedName>
    <definedName name="Med_MDC_days_00_prior" localSheetId="1" hidden="1">'[29]ePSM Medical Data Page'!$AI$8</definedName>
    <definedName name="Med_MDC_days_00_prior" localSheetId="2" hidden="1">'[30]ePSM Medical Data Page'!$AI$8</definedName>
    <definedName name="Med_MDC_days_00_prior" localSheetId="3" hidden="1">'[30]ePSM Medical Data Page'!$AI$8</definedName>
    <definedName name="Med_MDC_days_00_prior" hidden="1">'[40]ePSM Medical Data Page'!$AI$8</definedName>
    <definedName name="Med_MDC_days_01_curr" localSheetId="1" hidden="1">'[29]ePSM Medical Data Page'!$AF$15</definedName>
    <definedName name="Med_MDC_days_01_curr" localSheetId="2" hidden="1">'[30]ePSM Medical Data Page'!$AF$15</definedName>
    <definedName name="Med_MDC_days_01_curr" localSheetId="3" hidden="1">'[30]ePSM Medical Data Page'!$AF$15</definedName>
    <definedName name="Med_MDC_days_01_curr" hidden="1">'[40]ePSM Medical Data Page'!$AF$15</definedName>
    <definedName name="Med_MDC_days_01_prior" localSheetId="1" hidden="1">'[29]ePSM Medical Data Page'!$AI$15</definedName>
    <definedName name="Med_MDC_days_01_prior" localSheetId="2" hidden="1">'[30]ePSM Medical Data Page'!$AI$15</definedName>
    <definedName name="Med_MDC_days_01_prior" localSheetId="3" hidden="1">'[30]ePSM Medical Data Page'!$AI$15</definedName>
    <definedName name="Med_MDC_days_01_prior" hidden="1">'[40]ePSM Medical Data Page'!$AI$15</definedName>
    <definedName name="Med_MDC_days_02_curr" localSheetId="1" hidden="1">'[29]ePSM Medical Data Page'!$AF$22</definedName>
    <definedName name="Med_MDC_days_02_curr" localSheetId="2" hidden="1">'[30]ePSM Medical Data Page'!$AF$22</definedName>
    <definedName name="Med_MDC_days_02_curr" localSheetId="3" hidden="1">'[30]ePSM Medical Data Page'!$AF$22</definedName>
    <definedName name="Med_MDC_days_02_curr" hidden="1">'[40]ePSM Medical Data Page'!$AF$22</definedName>
    <definedName name="Med_MDC_days_02_prior" localSheetId="1" hidden="1">'[29]ePSM Medical Data Page'!$AI$22</definedName>
    <definedName name="Med_MDC_days_02_prior" localSheetId="2" hidden="1">'[30]ePSM Medical Data Page'!$AI$22</definedName>
    <definedName name="Med_MDC_days_02_prior" localSheetId="3" hidden="1">'[30]ePSM Medical Data Page'!$AI$22</definedName>
    <definedName name="Med_MDC_days_02_prior" hidden="1">'[40]ePSM Medical Data Page'!$AI$22</definedName>
    <definedName name="Med_MDC_days_03_curr" localSheetId="1" hidden="1">'[29]ePSM Medical Data Page'!$AF$29</definedName>
    <definedName name="Med_MDC_days_03_curr" localSheetId="2" hidden="1">'[30]ePSM Medical Data Page'!$AF$29</definedName>
    <definedName name="Med_MDC_days_03_curr" localSheetId="3" hidden="1">'[30]ePSM Medical Data Page'!$AF$29</definedName>
    <definedName name="Med_MDC_days_03_curr" hidden="1">'[40]ePSM Medical Data Page'!$AF$29</definedName>
    <definedName name="Med_MDC_days_03_prior" localSheetId="1" hidden="1">'[29]ePSM Medical Data Page'!$AI$29</definedName>
    <definedName name="Med_MDC_days_03_prior" localSheetId="2" hidden="1">'[30]ePSM Medical Data Page'!$AI$29</definedName>
    <definedName name="Med_MDC_days_03_prior" localSheetId="3" hidden="1">'[30]ePSM Medical Data Page'!$AI$29</definedName>
    <definedName name="Med_MDC_days_03_prior" hidden="1">'[40]ePSM Medical Data Page'!$AI$29</definedName>
    <definedName name="Med_MDC_days_04_curr" localSheetId="1" hidden="1">'[29]ePSM Medical Data Page'!$AF$36</definedName>
    <definedName name="Med_MDC_days_04_curr" localSheetId="2" hidden="1">'[30]ePSM Medical Data Page'!$AF$36</definedName>
    <definedName name="Med_MDC_days_04_curr" localSheetId="3" hidden="1">'[30]ePSM Medical Data Page'!$AF$36</definedName>
    <definedName name="Med_MDC_days_04_curr" hidden="1">'[40]ePSM Medical Data Page'!$AF$36</definedName>
    <definedName name="Med_MDC_days_04_prior" localSheetId="1" hidden="1">'[29]ePSM Medical Data Page'!$AI$36</definedName>
    <definedName name="Med_MDC_days_04_prior" localSheetId="2" hidden="1">'[30]ePSM Medical Data Page'!$AI$36</definedName>
    <definedName name="Med_MDC_days_04_prior" localSheetId="3" hidden="1">'[30]ePSM Medical Data Page'!$AI$36</definedName>
    <definedName name="Med_MDC_days_04_prior" hidden="1">'[40]ePSM Medical Data Page'!$AI$36</definedName>
    <definedName name="Med_MDC_days_05_curr" localSheetId="1" hidden="1">'[29]ePSM Medical Data Page'!$AF$43</definedName>
    <definedName name="Med_MDC_days_05_curr" localSheetId="2" hidden="1">'[30]ePSM Medical Data Page'!$AF$43</definedName>
    <definedName name="Med_MDC_days_05_curr" localSheetId="3" hidden="1">'[30]ePSM Medical Data Page'!$AF$43</definedName>
    <definedName name="Med_MDC_days_05_curr" hidden="1">'[40]ePSM Medical Data Page'!$AF$43</definedName>
    <definedName name="Med_MDC_days_05_prior" localSheetId="1" hidden="1">'[29]ePSM Medical Data Page'!$AI$43</definedName>
    <definedName name="Med_MDC_days_05_prior" localSheetId="2" hidden="1">'[30]ePSM Medical Data Page'!$AI$43</definedName>
    <definedName name="Med_MDC_days_05_prior" localSheetId="3" hidden="1">'[30]ePSM Medical Data Page'!$AI$43</definedName>
    <definedName name="Med_MDC_days_05_prior" hidden="1">'[40]ePSM Medical Data Page'!$AI$43</definedName>
    <definedName name="Med_MDC_days_06_curr" localSheetId="1" hidden="1">'[29]ePSM Medical Data Page'!$AF$50</definedName>
    <definedName name="Med_MDC_days_06_curr" localSheetId="2" hidden="1">'[30]ePSM Medical Data Page'!$AF$50</definedName>
    <definedName name="Med_MDC_days_06_curr" localSheetId="3" hidden="1">'[30]ePSM Medical Data Page'!$AF$50</definedName>
    <definedName name="Med_MDC_days_06_curr" hidden="1">'[40]ePSM Medical Data Page'!$AF$50</definedName>
    <definedName name="Med_MDC_days_06_prior" localSheetId="1" hidden="1">'[29]ePSM Medical Data Page'!$AI$50</definedName>
    <definedName name="Med_MDC_days_06_prior" localSheetId="2" hidden="1">'[30]ePSM Medical Data Page'!$AI$50</definedName>
    <definedName name="Med_MDC_days_06_prior" localSheetId="3" hidden="1">'[30]ePSM Medical Data Page'!$AI$50</definedName>
    <definedName name="Med_MDC_days_06_prior" hidden="1">'[40]ePSM Medical Data Page'!$AI$50</definedName>
    <definedName name="Med_MDC_days_07_curr" localSheetId="1" hidden="1">'[29]ePSM Medical Data Page'!$AF$57</definedName>
    <definedName name="Med_MDC_days_07_curr" localSheetId="2" hidden="1">'[30]ePSM Medical Data Page'!$AF$57</definedName>
    <definedName name="Med_MDC_days_07_curr" localSheetId="3" hidden="1">'[30]ePSM Medical Data Page'!$AF$57</definedName>
    <definedName name="Med_MDC_days_07_curr" hidden="1">'[40]ePSM Medical Data Page'!$AF$57</definedName>
    <definedName name="Med_MDC_days_07_prior" localSheetId="1" hidden="1">'[29]ePSM Medical Data Page'!$AI$57</definedName>
    <definedName name="Med_MDC_days_07_prior" localSheetId="2" hidden="1">'[30]ePSM Medical Data Page'!$AI$57</definedName>
    <definedName name="Med_MDC_days_07_prior" localSheetId="3" hidden="1">'[30]ePSM Medical Data Page'!$AI$57</definedName>
    <definedName name="Med_MDC_days_07_prior" hidden="1">'[40]ePSM Medical Data Page'!$AI$57</definedName>
    <definedName name="Med_MDC_days_08_curr" localSheetId="1" hidden="1">'[29]ePSM Medical Data Page'!$AF$64</definedName>
    <definedName name="Med_MDC_days_08_curr" localSheetId="2" hidden="1">'[30]ePSM Medical Data Page'!$AF$64</definedName>
    <definedName name="Med_MDC_days_08_curr" localSheetId="3" hidden="1">'[30]ePSM Medical Data Page'!$AF$64</definedName>
    <definedName name="Med_MDC_days_08_curr" hidden="1">'[40]ePSM Medical Data Page'!$AF$64</definedName>
    <definedName name="Med_MDC_days_08_prior" localSheetId="1" hidden="1">'[29]ePSM Medical Data Page'!$AI$64</definedName>
    <definedName name="Med_MDC_days_08_prior" localSheetId="2" hidden="1">'[30]ePSM Medical Data Page'!$AI$64</definedName>
    <definedName name="Med_MDC_days_08_prior" localSheetId="3" hidden="1">'[30]ePSM Medical Data Page'!$AI$64</definedName>
    <definedName name="Med_MDC_days_08_prior" hidden="1">'[40]ePSM Medical Data Page'!$AI$64</definedName>
    <definedName name="Med_MDC_days_09_curr" localSheetId="1" hidden="1">'[29]ePSM Medical Data Page'!$AF$71</definedName>
    <definedName name="Med_MDC_days_09_curr" localSheetId="2" hidden="1">'[30]ePSM Medical Data Page'!$AF$71</definedName>
    <definedName name="Med_MDC_days_09_curr" localSheetId="3" hidden="1">'[30]ePSM Medical Data Page'!$AF$71</definedName>
    <definedName name="Med_MDC_days_09_curr" hidden="1">'[40]ePSM Medical Data Page'!$AF$71</definedName>
    <definedName name="Med_MDC_days_09_prior" localSheetId="1" hidden="1">'[29]ePSM Medical Data Page'!$AI$71</definedName>
    <definedName name="Med_MDC_days_09_prior" localSheetId="2" hidden="1">'[30]ePSM Medical Data Page'!$AI$71</definedName>
    <definedName name="Med_MDC_days_09_prior" localSheetId="3" hidden="1">'[30]ePSM Medical Data Page'!$AI$71</definedName>
    <definedName name="Med_MDC_days_09_prior" hidden="1">'[40]ePSM Medical Data Page'!$AI$71</definedName>
    <definedName name="Med_MDC_days_10_curr" localSheetId="1" hidden="1">'[29]ePSM Medical Data Page'!$AF$78</definedName>
    <definedName name="Med_MDC_days_10_curr" localSheetId="2" hidden="1">'[30]ePSM Medical Data Page'!$AF$78</definedName>
    <definedName name="Med_MDC_days_10_curr" localSheetId="3" hidden="1">'[30]ePSM Medical Data Page'!$AF$78</definedName>
    <definedName name="Med_MDC_days_10_curr" hidden="1">'[40]ePSM Medical Data Page'!$AF$78</definedName>
    <definedName name="Med_MDC_days_10_prior" localSheetId="1" hidden="1">'[29]ePSM Medical Data Page'!$AI$78</definedName>
    <definedName name="Med_MDC_days_10_prior" localSheetId="2" hidden="1">'[30]ePSM Medical Data Page'!$AI$78</definedName>
    <definedName name="Med_MDC_days_10_prior" localSheetId="3" hidden="1">'[30]ePSM Medical Data Page'!$AI$78</definedName>
    <definedName name="Med_MDC_days_10_prior" hidden="1">'[40]ePSM Medical Data Page'!$AI$78</definedName>
    <definedName name="Med_MDC_days_11_curr" localSheetId="1" hidden="1">'[29]ePSM Medical Data Page'!$AF$85</definedName>
    <definedName name="Med_MDC_days_11_curr" localSheetId="2" hidden="1">'[30]ePSM Medical Data Page'!$AF$85</definedName>
    <definedName name="Med_MDC_days_11_curr" localSheetId="3" hidden="1">'[30]ePSM Medical Data Page'!$AF$85</definedName>
    <definedName name="Med_MDC_days_11_curr" hidden="1">'[40]ePSM Medical Data Page'!$AF$85</definedName>
    <definedName name="Med_MDC_days_11_prior" localSheetId="1" hidden="1">'[29]ePSM Medical Data Page'!$AI$85</definedName>
    <definedName name="Med_MDC_days_11_prior" localSheetId="2" hidden="1">'[30]ePSM Medical Data Page'!$AI$85</definedName>
    <definedName name="Med_MDC_days_11_prior" localSheetId="3" hidden="1">'[30]ePSM Medical Data Page'!$AI$85</definedName>
    <definedName name="Med_MDC_days_11_prior" hidden="1">'[40]ePSM Medical Data Page'!$AI$85</definedName>
    <definedName name="Med_MDC_days_12_curr" localSheetId="1" hidden="1">'[29]ePSM Medical Data Page'!$AF$92</definedName>
    <definedName name="Med_MDC_days_12_curr" localSheetId="2" hidden="1">'[30]ePSM Medical Data Page'!$AF$92</definedName>
    <definedName name="Med_MDC_days_12_curr" localSheetId="3" hidden="1">'[30]ePSM Medical Data Page'!$AF$92</definedName>
    <definedName name="Med_MDC_days_12_curr" hidden="1">'[40]ePSM Medical Data Page'!$AF$92</definedName>
    <definedName name="Med_MDC_days_12_prior" localSheetId="1" hidden="1">'[29]ePSM Medical Data Page'!$AI$92</definedName>
    <definedName name="Med_MDC_days_12_prior" localSheetId="2" hidden="1">'[30]ePSM Medical Data Page'!$AI$92</definedName>
    <definedName name="Med_MDC_days_12_prior" localSheetId="3" hidden="1">'[30]ePSM Medical Data Page'!$AI$92</definedName>
    <definedName name="Med_MDC_days_12_prior" hidden="1">'[40]ePSM Medical Data Page'!$AI$92</definedName>
    <definedName name="Med_MDC_days_13_curr" localSheetId="1" hidden="1">'[29]ePSM Medical Data Page'!$AF$99</definedName>
    <definedName name="Med_MDC_days_13_curr" localSheetId="2" hidden="1">'[30]ePSM Medical Data Page'!$AF$99</definedName>
    <definedName name="Med_MDC_days_13_curr" localSheetId="3" hidden="1">'[30]ePSM Medical Data Page'!$AF$99</definedName>
    <definedName name="Med_MDC_days_13_curr" hidden="1">'[40]ePSM Medical Data Page'!$AF$99</definedName>
    <definedName name="Med_MDC_days_13_prior" localSheetId="1" hidden="1">'[29]ePSM Medical Data Page'!$AI$99</definedName>
    <definedName name="Med_MDC_days_13_prior" localSheetId="2" hidden="1">'[30]ePSM Medical Data Page'!$AI$99</definedName>
    <definedName name="Med_MDC_days_13_prior" localSheetId="3" hidden="1">'[30]ePSM Medical Data Page'!$AI$99</definedName>
    <definedName name="Med_MDC_days_13_prior" hidden="1">'[40]ePSM Medical Data Page'!$AI$99</definedName>
    <definedName name="Med_MDC_days_14_curr" localSheetId="1" hidden="1">'[29]ePSM Medical Data Page'!$AF$106</definedName>
    <definedName name="Med_MDC_days_14_curr" localSheetId="2" hidden="1">'[30]ePSM Medical Data Page'!$AF$106</definedName>
    <definedName name="Med_MDC_days_14_curr" localSheetId="3" hidden="1">'[30]ePSM Medical Data Page'!$AF$106</definedName>
    <definedName name="Med_MDC_days_14_curr" hidden="1">'[40]ePSM Medical Data Page'!$AF$106</definedName>
    <definedName name="Med_MDC_days_14_prior" localSheetId="1" hidden="1">'[29]ePSM Medical Data Page'!$AI$106</definedName>
    <definedName name="Med_MDC_days_14_prior" localSheetId="2" hidden="1">'[30]ePSM Medical Data Page'!$AI$106</definedName>
    <definedName name="Med_MDC_days_14_prior" localSheetId="3" hidden="1">'[30]ePSM Medical Data Page'!$AI$106</definedName>
    <definedName name="Med_MDC_days_14_prior" hidden="1">'[40]ePSM Medical Data Page'!$AI$106</definedName>
    <definedName name="Med_MDC_days_15_curr" localSheetId="1" hidden="1">'[29]ePSM Medical Data Page'!$AF$113</definedName>
    <definedName name="Med_MDC_days_15_curr" localSheetId="2" hidden="1">'[30]ePSM Medical Data Page'!$AF$113</definedName>
    <definedName name="Med_MDC_days_15_curr" localSheetId="3" hidden="1">'[30]ePSM Medical Data Page'!$AF$113</definedName>
    <definedName name="Med_MDC_days_15_curr" hidden="1">'[40]ePSM Medical Data Page'!$AF$113</definedName>
    <definedName name="Med_MDC_days_15_prior" localSheetId="1" hidden="1">'[29]ePSM Medical Data Page'!$AI$113</definedName>
    <definedName name="Med_MDC_days_15_prior" localSheetId="2" hidden="1">'[30]ePSM Medical Data Page'!$AI$113</definedName>
    <definedName name="Med_MDC_days_15_prior" localSheetId="3" hidden="1">'[30]ePSM Medical Data Page'!$AI$113</definedName>
    <definedName name="Med_MDC_days_15_prior" hidden="1">'[40]ePSM Medical Data Page'!$AI$113</definedName>
    <definedName name="Med_MDC_days_16_curr" localSheetId="1" hidden="1">'[29]ePSM Medical Data Page'!$AF$120</definedName>
    <definedName name="Med_MDC_days_16_curr" localSheetId="2" hidden="1">'[30]ePSM Medical Data Page'!$AF$120</definedName>
    <definedName name="Med_MDC_days_16_curr" localSheetId="3" hidden="1">'[30]ePSM Medical Data Page'!$AF$120</definedName>
    <definedName name="Med_MDC_days_16_curr" hidden="1">'[40]ePSM Medical Data Page'!$AF$120</definedName>
    <definedName name="Med_MDC_days_16_prior" localSheetId="1" hidden="1">'[29]ePSM Medical Data Page'!$AI$120</definedName>
    <definedName name="Med_MDC_days_16_prior" localSheetId="2" hidden="1">'[30]ePSM Medical Data Page'!$AI$120</definedName>
    <definedName name="Med_MDC_days_16_prior" localSheetId="3" hidden="1">'[30]ePSM Medical Data Page'!$AI$120</definedName>
    <definedName name="Med_MDC_days_16_prior" hidden="1">'[40]ePSM Medical Data Page'!$AI$120</definedName>
    <definedName name="Med_MDC_days_17_curr" localSheetId="1" hidden="1">'[29]ePSM Medical Data Page'!$AF$127</definedName>
    <definedName name="Med_MDC_days_17_curr" localSheetId="2" hidden="1">'[30]ePSM Medical Data Page'!$AF$127</definedName>
    <definedName name="Med_MDC_days_17_curr" localSheetId="3" hidden="1">'[30]ePSM Medical Data Page'!$AF$127</definedName>
    <definedName name="Med_MDC_days_17_curr" hidden="1">'[40]ePSM Medical Data Page'!$AF$127</definedName>
    <definedName name="Med_MDC_days_17_prior" localSheetId="1" hidden="1">'[29]ePSM Medical Data Page'!$AI$127</definedName>
    <definedName name="Med_MDC_days_17_prior" localSheetId="2" hidden="1">'[30]ePSM Medical Data Page'!$AI$127</definedName>
    <definedName name="Med_MDC_days_17_prior" localSheetId="3" hidden="1">'[30]ePSM Medical Data Page'!$AI$127</definedName>
    <definedName name="Med_MDC_days_17_prior" hidden="1">'[40]ePSM Medical Data Page'!$AI$127</definedName>
    <definedName name="Med_MDC_days_18_curr" localSheetId="1" hidden="1">'[29]ePSM Medical Data Page'!$AF$134</definedName>
    <definedName name="Med_MDC_days_18_curr" localSheetId="2" hidden="1">'[30]ePSM Medical Data Page'!$AF$134</definedName>
    <definedName name="Med_MDC_days_18_curr" localSheetId="3" hidden="1">'[30]ePSM Medical Data Page'!$AF$134</definedName>
    <definedName name="Med_MDC_days_18_curr" hidden="1">'[40]ePSM Medical Data Page'!$AF$134</definedName>
    <definedName name="Med_MDC_days_18_prior" localSheetId="1" hidden="1">'[29]ePSM Medical Data Page'!$AI$134</definedName>
    <definedName name="Med_MDC_days_18_prior" localSheetId="2" hidden="1">'[30]ePSM Medical Data Page'!$AI$134</definedName>
    <definedName name="Med_MDC_days_18_prior" localSheetId="3" hidden="1">'[30]ePSM Medical Data Page'!$AI$134</definedName>
    <definedName name="Med_MDC_days_18_prior" hidden="1">'[40]ePSM Medical Data Page'!$AI$134</definedName>
    <definedName name="Med_MDC_days_19_curr" localSheetId="1" hidden="1">'[29]ePSM Medical Data Page'!$AF$141</definedName>
    <definedName name="Med_MDC_days_19_curr" localSheetId="2" hidden="1">'[30]ePSM Medical Data Page'!$AF$141</definedName>
    <definedName name="Med_MDC_days_19_curr" localSheetId="3" hidden="1">'[30]ePSM Medical Data Page'!$AF$141</definedName>
    <definedName name="Med_MDC_days_19_curr" hidden="1">'[40]ePSM Medical Data Page'!$AF$141</definedName>
    <definedName name="Med_MDC_days_19_prior" localSheetId="1" hidden="1">'[29]ePSM Medical Data Page'!$AI$141</definedName>
    <definedName name="Med_MDC_days_19_prior" localSheetId="2" hidden="1">'[30]ePSM Medical Data Page'!$AI$141</definedName>
    <definedName name="Med_MDC_days_19_prior" localSheetId="3" hidden="1">'[30]ePSM Medical Data Page'!$AI$141</definedName>
    <definedName name="Med_MDC_days_19_prior" hidden="1">'[40]ePSM Medical Data Page'!$AI$141</definedName>
    <definedName name="Med_MDC_days_20_curr" localSheetId="1" hidden="1">'[29]ePSM Medical Data Page'!$AF$148</definedName>
    <definedName name="Med_MDC_days_20_curr" localSheetId="2" hidden="1">'[30]ePSM Medical Data Page'!$AF$148</definedName>
    <definedName name="Med_MDC_days_20_curr" localSheetId="3" hidden="1">'[30]ePSM Medical Data Page'!$AF$148</definedName>
    <definedName name="Med_MDC_days_20_curr" hidden="1">'[40]ePSM Medical Data Page'!$AF$148</definedName>
    <definedName name="Med_MDC_days_20_prior" localSheetId="1" hidden="1">'[29]ePSM Medical Data Page'!$AI$148</definedName>
    <definedName name="Med_MDC_days_20_prior" localSheetId="2" hidden="1">'[30]ePSM Medical Data Page'!$AI$148</definedName>
    <definedName name="Med_MDC_days_20_prior" localSheetId="3" hidden="1">'[30]ePSM Medical Data Page'!$AI$148</definedName>
    <definedName name="Med_MDC_days_20_prior" hidden="1">'[40]ePSM Medical Data Page'!$AI$148</definedName>
    <definedName name="Med_MDC_days_21_curr" localSheetId="1" hidden="1">'[29]ePSM Medical Data Page'!$AF$155</definedName>
    <definedName name="Med_MDC_days_21_curr" localSheetId="2" hidden="1">'[30]ePSM Medical Data Page'!$AF$155</definedName>
    <definedName name="Med_MDC_days_21_curr" localSheetId="3" hidden="1">'[30]ePSM Medical Data Page'!$AF$155</definedName>
    <definedName name="Med_MDC_days_21_curr" hidden="1">'[40]ePSM Medical Data Page'!$AF$155</definedName>
    <definedName name="Med_MDC_days_21_prior" localSheetId="1" hidden="1">'[29]ePSM Medical Data Page'!$AI$155</definedName>
    <definedName name="Med_MDC_days_21_prior" localSheetId="2" hidden="1">'[30]ePSM Medical Data Page'!$AI$155</definedName>
    <definedName name="Med_MDC_days_21_prior" localSheetId="3" hidden="1">'[30]ePSM Medical Data Page'!$AI$155</definedName>
    <definedName name="Med_MDC_days_21_prior" hidden="1">'[40]ePSM Medical Data Page'!$AI$155</definedName>
    <definedName name="Med_MDC_days_22_curr" localSheetId="1" hidden="1">'[29]ePSM Medical Data Page'!$AF$162</definedName>
    <definedName name="Med_MDC_days_22_curr" localSheetId="2" hidden="1">'[30]ePSM Medical Data Page'!$AF$162</definedName>
    <definedName name="Med_MDC_days_22_curr" localSheetId="3" hidden="1">'[30]ePSM Medical Data Page'!$AF$162</definedName>
    <definedName name="Med_MDC_days_22_curr" hidden="1">'[40]ePSM Medical Data Page'!$AF$162</definedName>
    <definedName name="Med_MDC_days_22_prior" localSheetId="1" hidden="1">'[29]ePSM Medical Data Page'!$AI$162</definedName>
    <definedName name="Med_MDC_days_22_prior" localSheetId="2" hidden="1">'[30]ePSM Medical Data Page'!$AI$162</definedName>
    <definedName name="Med_MDC_days_22_prior" localSheetId="3" hidden="1">'[30]ePSM Medical Data Page'!$AI$162</definedName>
    <definedName name="Med_MDC_days_22_prior" hidden="1">'[40]ePSM Medical Data Page'!$AI$162</definedName>
    <definedName name="Med_MDC_days_23_curr" localSheetId="1" hidden="1">'[29]ePSM Medical Data Page'!$AF$169</definedName>
    <definedName name="Med_MDC_days_23_curr" localSheetId="2" hidden="1">'[30]ePSM Medical Data Page'!$AF$169</definedName>
    <definedName name="Med_MDC_days_23_curr" localSheetId="3" hidden="1">'[30]ePSM Medical Data Page'!$AF$169</definedName>
    <definedName name="Med_MDC_days_23_curr" hidden="1">'[40]ePSM Medical Data Page'!$AF$169</definedName>
    <definedName name="Med_MDC_days_23_prior" localSheetId="1" hidden="1">'[29]ePSM Medical Data Page'!$AI$169</definedName>
    <definedName name="Med_MDC_days_23_prior" localSheetId="2" hidden="1">'[30]ePSM Medical Data Page'!$AI$169</definedName>
    <definedName name="Med_MDC_days_23_prior" localSheetId="3" hidden="1">'[30]ePSM Medical Data Page'!$AI$169</definedName>
    <definedName name="Med_MDC_days_23_prior" hidden="1">'[40]ePSM Medical Data Page'!$AI$169</definedName>
    <definedName name="Med_MDC_days_999_curr" localSheetId="1" hidden="1">'[29]ePSM Medical Data Page'!$AF$176</definedName>
    <definedName name="Med_MDC_days_999_curr" localSheetId="2" hidden="1">'[30]ePSM Medical Data Page'!$AF$176</definedName>
    <definedName name="Med_MDC_days_999_curr" localSheetId="3" hidden="1">'[30]ePSM Medical Data Page'!$AF$176</definedName>
    <definedName name="Med_MDC_days_999_curr" hidden="1">'[40]ePSM Medical Data Page'!$AF$176</definedName>
    <definedName name="Med_MDC_days_999_prior" localSheetId="1" hidden="1">'[29]ePSM Medical Data Page'!$AI$176</definedName>
    <definedName name="Med_MDC_days_999_prior" localSheetId="2" hidden="1">'[30]ePSM Medical Data Page'!$AI$176</definedName>
    <definedName name="Med_MDC_days_999_prior" localSheetId="3" hidden="1">'[30]ePSM Medical Data Page'!$AI$176</definedName>
    <definedName name="Med_MDC_days_999_prior" hidden="1">'[40]ePSM Medical Data Page'!$AI$176</definedName>
    <definedName name="Med_MDC_inp_billed_00_curr" localSheetId="1" hidden="1">'[29]ePSM Medical Data Page'!$AF$179</definedName>
    <definedName name="Med_MDC_inp_billed_00_curr" localSheetId="2" hidden="1">'[30]ePSM Medical Data Page'!$AF$179</definedName>
    <definedName name="Med_MDC_inp_billed_00_curr" localSheetId="3" hidden="1">'[30]ePSM Medical Data Page'!$AF$179</definedName>
    <definedName name="Med_MDC_inp_billed_00_curr" hidden="1">'[40]ePSM Medical Data Page'!$AF$179</definedName>
    <definedName name="Med_MDC_inp_billed_00_prior" localSheetId="1" hidden="1">'[29]ePSM Medical Data Page'!$AI$179</definedName>
    <definedName name="Med_MDC_inp_billed_00_prior" localSheetId="2" hidden="1">'[30]ePSM Medical Data Page'!$AI$179</definedName>
    <definedName name="Med_MDC_inp_billed_00_prior" localSheetId="3" hidden="1">'[30]ePSM Medical Data Page'!$AI$179</definedName>
    <definedName name="Med_MDC_inp_billed_00_prior" hidden="1">'[40]ePSM Medical Data Page'!$AI$179</definedName>
    <definedName name="Med_MDC_inp_billed_01_curr" localSheetId="1" hidden="1">'[29]ePSM Medical Data Page'!$AF$182</definedName>
    <definedName name="Med_MDC_inp_billed_01_curr" localSheetId="2" hidden="1">'[30]ePSM Medical Data Page'!$AF$182</definedName>
    <definedName name="Med_MDC_inp_billed_01_curr" localSheetId="3" hidden="1">'[30]ePSM Medical Data Page'!$AF$182</definedName>
    <definedName name="Med_MDC_inp_billed_01_curr" hidden="1">'[40]ePSM Medical Data Page'!$AF$182</definedName>
    <definedName name="Med_MDC_inp_billed_01_prior" localSheetId="1" hidden="1">'[29]ePSM Medical Data Page'!$AI$182</definedName>
    <definedName name="Med_MDC_inp_billed_01_prior" localSheetId="2" hidden="1">'[30]ePSM Medical Data Page'!$AI$182</definedName>
    <definedName name="Med_MDC_inp_billed_01_prior" localSheetId="3" hidden="1">'[30]ePSM Medical Data Page'!$AI$182</definedName>
    <definedName name="Med_MDC_inp_billed_01_prior" hidden="1">'[40]ePSM Medical Data Page'!$AI$182</definedName>
    <definedName name="Med_MDC_inp_billed_02_curr" localSheetId="1" hidden="1">'[29]ePSM Medical Data Page'!$AF$185</definedName>
    <definedName name="Med_MDC_inp_billed_02_curr" localSheetId="2" hidden="1">'[30]ePSM Medical Data Page'!$AF$185</definedName>
    <definedName name="Med_MDC_inp_billed_02_curr" localSheetId="3" hidden="1">'[30]ePSM Medical Data Page'!$AF$185</definedName>
    <definedName name="Med_MDC_inp_billed_02_curr" hidden="1">'[40]ePSM Medical Data Page'!$AF$185</definedName>
    <definedName name="Med_MDC_inp_billed_02_prior" localSheetId="1" hidden="1">'[29]ePSM Medical Data Page'!$AI$185</definedName>
    <definedName name="Med_MDC_inp_billed_02_prior" localSheetId="2" hidden="1">'[30]ePSM Medical Data Page'!$AI$185</definedName>
    <definedName name="Med_MDC_inp_billed_02_prior" localSheetId="3" hidden="1">'[30]ePSM Medical Data Page'!$AI$185</definedName>
    <definedName name="Med_MDC_inp_billed_02_prior" hidden="1">'[40]ePSM Medical Data Page'!$AI$185</definedName>
    <definedName name="Med_MDC_inp_billed_03_curr" localSheetId="1" hidden="1">'[29]ePSM Medical Data Page'!$AF$188</definedName>
    <definedName name="Med_MDC_inp_billed_03_curr" localSheetId="2" hidden="1">'[30]ePSM Medical Data Page'!$AF$188</definedName>
    <definedName name="Med_MDC_inp_billed_03_curr" localSheetId="3" hidden="1">'[30]ePSM Medical Data Page'!$AF$188</definedName>
    <definedName name="Med_MDC_inp_billed_03_curr" hidden="1">'[40]ePSM Medical Data Page'!$AF$188</definedName>
    <definedName name="Med_MDC_inp_billed_03_prior" localSheetId="1" hidden="1">'[29]ePSM Medical Data Page'!$AI$188</definedName>
    <definedName name="Med_MDC_inp_billed_03_prior" localSheetId="2" hidden="1">'[30]ePSM Medical Data Page'!$AI$188</definedName>
    <definedName name="Med_MDC_inp_billed_03_prior" localSheetId="3" hidden="1">'[30]ePSM Medical Data Page'!$AI$188</definedName>
    <definedName name="Med_MDC_inp_billed_03_prior" hidden="1">'[40]ePSM Medical Data Page'!$AI$188</definedName>
    <definedName name="Med_MDC_inp_billed_04_curr" localSheetId="1" hidden="1">'[29]ePSM Medical Data Page'!$AF$191</definedName>
    <definedName name="Med_MDC_inp_billed_04_curr" localSheetId="2" hidden="1">'[30]ePSM Medical Data Page'!$AF$191</definedName>
    <definedName name="Med_MDC_inp_billed_04_curr" localSheetId="3" hidden="1">'[30]ePSM Medical Data Page'!$AF$191</definedName>
    <definedName name="Med_MDC_inp_billed_04_curr" hidden="1">'[40]ePSM Medical Data Page'!$AF$191</definedName>
    <definedName name="Med_MDC_inp_billed_04_prior" localSheetId="1" hidden="1">'[29]ePSM Medical Data Page'!$AI$191</definedName>
    <definedName name="Med_MDC_inp_billed_04_prior" localSheetId="2" hidden="1">'[30]ePSM Medical Data Page'!$AI$191</definedName>
    <definedName name="Med_MDC_inp_billed_04_prior" localSheetId="3" hidden="1">'[30]ePSM Medical Data Page'!$AI$191</definedName>
    <definedName name="Med_MDC_inp_billed_04_prior" hidden="1">'[40]ePSM Medical Data Page'!$AI$191</definedName>
    <definedName name="Med_MDC_inp_billed_05_curr" localSheetId="1" hidden="1">'[29]ePSM Medical Data Page'!$AF$194</definedName>
    <definedName name="Med_MDC_inp_billed_05_curr" localSheetId="2" hidden="1">'[30]ePSM Medical Data Page'!$AF$194</definedName>
    <definedName name="Med_MDC_inp_billed_05_curr" localSheetId="3" hidden="1">'[30]ePSM Medical Data Page'!$AF$194</definedName>
    <definedName name="Med_MDC_inp_billed_05_curr" hidden="1">'[40]ePSM Medical Data Page'!$AF$194</definedName>
    <definedName name="Med_MDC_inp_billed_05_prior" localSheetId="1" hidden="1">'[29]ePSM Medical Data Page'!$AI$194</definedName>
    <definedName name="Med_MDC_inp_billed_05_prior" localSheetId="2" hidden="1">'[30]ePSM Medical Data Page'!$AI$194</definedName>
    <definedName name="Med_MDC_inp_billed_05_prior" localSheetId="3" hidden="1">'[30]ePSM Medical Data Page'!$AI$194</definedName>
    <definedName name="Med_MDC_inp_billed_05_prior" hidden="1">'[40]ePSM Medical Data Page'!$AI$194</definedName>
    <definedName name="Med_MDC_inp_billed_06_curr" localSheetId="1" hidden="1">'[29]ePSM Medical Data Page'!$AF$197</definedName>
    <definedName name="Med_MDC_inp_billed_06_curr" localSheetId="2" hidden="1">'[30]ePSM Medical Data Page'!$AF$197</definedName>
    <definedName name="Med_MDC_inp_billed_06_curr" localSheetId="3" hidden="1">'[30]ePSM Medical Data Page'!$AF$197</definedName>
    <definedName name="Med_MDC_inp_billed_06_curr" hidden="1">'[40]ePSM Medical Data Page'!$AF$197</definedName>
    <definedName name="Med_MDC_inp_billed_06_prior" localSheetId="1" hidden="1">'[29]ePSM Medical Data Page'!$AI$197</definedName>
    <definedName name="Med_MDC_inp_billed_06_prior" localSheetId="2" hidden="1">'[30]ePSM Medical Data Page'!$AI$197</definedName>
    <definedName name="Med_MDC_inp_billed_06_prior" localSheetId="3" hidden="1">'[30]ePSM Medical Data Page'!$AI$197</definedName>
    <definedName name="Med_MDC_inp_billed_06_prior" hidden="1">'[40]ePSM Medical Data Page'!$AI$197</definedName>
    <definedName name="Med_MDC_inp_billed_07_curr" localSheetId="1" hidden="1">'[29]ePSM Medical Data Page'!$AF$200</definedName>
    <definedName name="Med_MDC_inp_billed_07_curr" localSheetId="2" hidden="1">'[30]ePSM Medical Data Page'!$AF$200</definedName>
    <definedName name="Med_MDC_inp_billed_07_curr" localSheetId="3" hidden="1">'[30]ePSM Medical Data Page'!$AF$200</definedName>
    <definedName name="Med_MDC_inp_billed_07_curr" hidden="1">'[40]ePSM Medical Data Page'!$AF$200</definedName>
    <definedName name="Med_MDC_inp_billed_07_prior" localSheetId="1" hidden="1">'[29]ePSM Medical Data Page'!$AI$200</definedName>
    <definedName name="Med_MDC_inp_billed_07_prior" localSheetId="2" hidden="1">'[30]ePSM Medical Data Page'!$AI$200</definedName>
    <definedName name="Med_MDC_inp_billed_07_prior" localSheetId="3" hidden="1">'[30]ePSM Medical Data Page'!$AI$200</definedName>
    <definedName name="Med_MDC_inp_billed_07_prior" hidden="1">'[40]ePSM Medical Data Page'!$AI$200</definedName>
    <definedName name="Med_MDC_inp_billed_08_curr" localSheetId="1" hidden="1">'[29]ePSM Medical Data Page'!$AF$203</definedName>
    <definedName name="Med_MDC_inp_billed_08_curr" localSheetId="2" hidden="1">'[30]ePSM Medical Data Page'!$AF$203</definedName>
    <definedName name="Med_MDC_inp_billed_08_curr" localSheetId="3" hidden="1">'[30]ePSM Medical Data Page'!$AF$203</definedName>
    <definedName name="Med_MDC_inp_billed_08_curr" hidden="1">'[40]ePSM Medical Data Page'!$AF$203</definedName>
    <definedName name="Med_MDC_inp_billed_08_prior" localSheetId="1" hidden="1">'[29]ePSM Medical Data Page'!$AI$203</definedName>
    <definedName name="Med_MDC_inp_billed_08_prior" localSheetId="2" hidden="1">'[30]ePSM Medical Data Page'!$AI$203</definedName>
    <definedName name="Med_MDC_inp_billed_08_prior" localSheetId="3" hidden="1">'[30]ePSM Medical Data Page'!$AI$203</definedName>
    <definedName name="Med_MDC_inp_billed_08_prior" hidden="1">'[40]ePSM Medical Data Page'!$AI$203</definedName>
    <definedName name="Med_MDC_inp_billed_09_curr" localSheetId="1" hidden="1">'[29]ePSM Medical Data Page'!$AF$206</definedName>
    <definedName name="Med_MDC_inp_billed_09_curr" localSheetId="2" hidden="1">'[30]ePSM Medical Data Page'!$AF$206</definedName>
    <definedName name="Med_MDC_inp_billed_09_curr" localSheetId="3" hidden="1">'[30]ePSM Medical Data Page'!$AF$206</definedName>
    <definedName name="Med_MDC_inp_billed_09_curr" hidden="1">'[40]ePSM Medical Data Page'!$AF$206</definedName>
    <definedName name="Med_MDC_inp_billed_09_prior" localSheetId="1" hidden="1">'[29]ePSM Medical Data Page'!$AI$206</definedName>
    <definedName name="Med_MDC_inp_billed_09_prior" localSheetId="2" hidden="1">'[30]ePSM Medical Data Page'!$AI$206</definedName>
    <definedName name="Med_MDC_inp_billed_09_prior" localSheetId="3" hidden="1">'[30]ePSM Medical Data Page'!$AI$206</definedName>
    <definedName name="Med_MDC_inp_billed_09_prior" hidden="1">'[40]ePSM Medical Data Page'!$AI$206</definedName>
    <definedName name="Med_MDC_inp_billed_10_curr" localSheetId="1" hidden="1">'[29]ePSM Medical Data Page'!$AF$209</definedName>
    <definedName name="Med_MDC_inp_billed_10_curr" localSheetId="2" hidden="1">'[30]ePSM Medical Data Page'!$AF$209</definedName>
    <definedName name="Med_MDC_inp_billed_10_curr" localSheetId="3" hidden="1">'[30]ePSM Medical Data Page'!$AF$209</definedName>
    <definedName name="Med_MDC_inp_billed_10_curr" hidden="1">'[40]ePSM Medical Data Page'!$AF$209</definedName>
    <definedName name="Med_MDC_inp_billed_10_prior" localSheetId="1" hidden="1">'[29]ePSM Medical Data Page'!$AI$209</definedName>
    <definedName name="Med_MDC_inp_billed_10_prior" localSheetId="2" hidden="1">'[30]ePSM Medical Data Page'!$AI$209</definedName>
    <definedName name="Med_MDC_inp_billed_10_prior" localSheetId="3" hidden="1">'[30]ePSM Medical Data Page'!$AI$209</definedName>
    <definedName name="Med_MDC_inp_billed_10_prior" hidden="1">'[40]ePSM Medical Data Page'!$AI$209</definedName>
    <definedName name="Med_MDC_inp_billed_11_curr" localSheetId="1" hidden="1">'[29]ePSM Medical Data Page'!$AF$212</definedName>
    <definedName name="Med_MDC_inp_billed_11_curr" localSheetId="2" hidden="1">'[30]ePSM Medical Data Page'!$AF$212</definedName>
    <definedName name="Med_MDC_inp_billed_11_curr" localSheetId="3" hidden="1">'[30]ePSM Medical Data Page'!$AF$212</definedName>
    <definedName name="Med_MDC_inp_billed_11_curr" hidden="1">'[40]ePSM Medical Data Page'!$AF$212</definedName>
    <definedName name="Med_MDC_inp_billed_11_prior" localSheetId="1" hidden="1">'[29]ePSM Medical Data Page'!$AI$212</definedName>
    <definedName name="Med_MDC_inp_billed_11_prior" localSheetId="2" hidden="1">'[30]ePSM Medical Data Page'!$AI$212</definedName>
    <definedName name="Med_MDC_inp_billed_11_prior" localSheetId="3" hidden="1">'[30]ePSM Medical Data Page'!$AI$212</definedName>
    <definedName name="Med_MDC_inp_billed_11_prior" hidden="1">'[40]ePSM Medical Data Page'!$AI$212</definedName>
    <definedName name="Med_MDC_inp_billed_12_curr" localSheetId="1" hidden="1">'[29]ePSM Medical Data Page'!$AF$215</definedName>
    <definedName name="Med_MDC_inp_billed_12_curr" localSheetId="2" hidden="1">'[30]ePSM Medical Data Page'!$AF$215</definedName>
    <definedName name="Med_MDC_inp_billed_12_curr" localSheetId="3" hidden="1">'[30]ePSM Medical Data Page'!$AF$215</definedName>
    <definedName name="Med_MDC_inp_billed_12_curr" hidden="1">'[40]ePSM Medical Data Page'!$AF$215</definedName>
    <definedName name="Med_MDC_inp_billed_12_prior" localSheetId="1" hidden="1">'[29]ePSM Medical Data Page'!$AI$215</definedName>
    <definedName name="Med_MDC_inp_billed_12_prior" localSheetId="2" hidden="1">'[30]ePSM Medical Data Page'!$AI$215</definedName>
    <definedName name="Med_MDC_inp_billed_12_prior" localSheetId="3" hidden="1">'[30]ePSM Medical Data Page'!$AI$215</definedName>
    <definedName name="Med_MDC_inp_billed_12_prior" hidden="1">'[40]ePSM Medical Data Page'!$AI$215</definedName>
    <definedName name="Med_MDC_inp_billed_13_curr" localSheetId="1" hidden="1">'[29]ePSM Medical Data Page'!$AF$218</definedName>
    <definedName name="Med_MDC_inp_billed_13_curr" localSheetId="2" hidden="1">'[30]ePSM Medical Data Page'!$AF$218</definedName>
    <definedName name="Med_MDC_inp_billed_13_curr" localSheetId="3" hidden="1">'[30]ePSM Medical Data Page'!$AF$218</definedName>
    <definedName name="Med_MDC_inp_billed_13_curr" hidden="1">'[40]ePSM Medical Data Page'!$AF$218</definedName>
    <definedName name="Med_MDC_inp_billed_13_prior" localSheetId="1" hidden="1">'[29]ePSM Medical Data Page'!$AI$218</definedName>
    <definedName name="Med_MDC_inp_billed_13_prior" localSheetId="2" hidden="1">'[30]ePSM Medical Data Page'!$AI$218</definedName>
    <definedName name="Med_MDC_inp_billed_13_prior" localSheetId="3" hidden="1">'[30]ePSM Medical Data Page'!$AI$218</definedName>
    <definedName name="Med_MDC_inp_billed_13_prior" hidden="1">'[40]ePSM Medical Data Page'!$AI$218</definedName>
    <definedName name="Med_MDC_inp_billed_14_curr" localSheetId="1" hidden="1">'[29]ePSM Medical Data Page'!$AF$221</definedName>
    <definedName name="Med_MDC_inp_billed_14_curr" localSheetId="2" hidden="1">'[30]ePSM Medical Data Page'!$AF$221</definedName>
    <definedName name="Med_MDC_inp_billed_14_curr" localSheetId="3" hidden="1">'[30]ePSM Medical Data Page'!$AF$221</definedName>
    <definedName name="Med_MDC_inp_billed_14_curr" hidden="1">'[40]ePSM Medical Data Page'!$AF$221</definedName>
    <definedName name="Med_MDC_inp_billed_14_prior" localSheetId="1" hidden="1">'[29]ePSM Medical Data Page'!$AI$221</definedName>
    <definedName name="Med_MDC_inp_billed_14_prior" localSheetId="2" hidden="1">'[30]ePSM Medical Data Page'!$AI$221</definedName>
    <definedName name="Med_MDC_inp_billed_14_prior" localSheetId="3" hidden="1">'[30]ePSM Medical Data Page'!$AI$221</definedName>
    <definedName name="Med_MDC_inp_billed_14_prior" hidden="1">'[40]ePSM Medical Data Page'!$AI$221</definedName>
    <definedName name="Med_MDC_inp_billed_15_curr" localSheetId="1" hidden="1">'[29]ePSM Medical Data Page'!$AF$224</definedName>
    <definedName name="Med_MDC_inp_billed_15_curr" localSheetId="2" hidden="1">'[30]ePSM Medical Data Page'!$AF$224</definedName>
    <definedName name="Med_MDC_inp_billed_15_curr" localSheetId="3" hidden="1">'[30]ePSM Medical Data Page'!$AF$224</definedName>
    <definedName name="Med_MDC_inp_billed_15_curr" hidden="1">'[40]ePSM Medical Data Page'!$AF$224</definedName>
    <definedName name="Med_MDC_inp_billed_15_prior" localSheetId="1" hidden="1">'[29]ePSM Medical Data Page'!$AI$224</definedName>
    <definedName name="Med_MDC_inp_billed_15_prior" localSheetId="2" hidden="1">'[30]ePSM Medical Data Page'!$AI$224</definedName>
    <definedName name="Med_MDC_inp_billed_15_prior" localSheetId="3" hidden="1">'[30]ePSM Medical Data Page'!$AI$224</definedName>
    <definedName name="Med_MDC_inp_billed_15_prior" hidden="1">'[40]ePSM Medical Data Page'!$AI$224</definedName>
    <definedName name="Med_MDC_inp_billed_16_curr" localSheetId="1" hidden="1">'[29]ePSM Medical Data Page'!$AF$227</definedName>
    <definedName name="Med_MDC_inp_billed_16_curr" localSheetId="2" hidden="1">'[30]ePSM Medical Data Page'!$AF$227</definedName>
    <definedName name="Med_MDC_inp_billed_16_curr" localSheetId="3" hidden="1">'[30]ePSM Medical Data Page'!$AF$227</definedName>
    <definedName name="Med_MDC_inp_billed_16_curr" hidden="1">'[40]ePSM Medical Data Page'!$AF$227</definedName>
    <definedName name="Med_MDC_inp_billed_16_prior" localSheetId="1" hidden="1">'[29]ePSM Medical Data Page'!$AI$227</definedName>
    <definedName name="Med_MDC_inp_billed_16_prior" localSheetId="2" hidden="1">'[30]ePSM Medical Data Page'!$AI$227</definedName>
    <definedName name="Med_MDC_inp_billed_16_prior" localSheetId="3" hidden="1">'[30]ePSM Medical Data Page'!$AI$227</definedName>
    <definedName name="Med_MDC_inp_billed_16_prior" hidden="1">'[40]ePSM Medical Data Page'!$AI$227</definedName>
    <definedName name="Med_MDC_inp_billed_17_curr" localSheetId="1" hidden="1">'[29]ePSM Medical Data Page'!$AF$230</definedName>
    <definedName name="Med_MDC_inp_billed_17_curr" localSheetId="2" hidden="1">'[30]ePSM Medical Data Page'!$AF$230</definedName>
    <definedName name="Med_MDC_inp_billed_17_curr" localSheetId="3" hidden="1">'[30]ePSM Medical Data Page'!$AF$230</definedName>
    <definedName name="Med_MDC_inp_billed_17_curr" hidden="1">'[40]ePSM Medical Data Page'!$AF$230</definedName>
    <definedName name="Med_MDC_inp_billed_17_prior" localSheetId="1" hidden="1">'[29]ePSM Medical Data Page'!$AI$230</definedName>
    <definedName name="Med_MDC_inp_billed_17_prior" localSheetId="2" hidden="1">'[30]ePSM Medical Data Page'!$AI$230</definedName>
    <definedName name="Med_MDC_inp_billed_17_prior" localSheetId="3" hidden="1">'[30]ePSM Medical Data Page'!$AI$230</definedName>
    <definedName name="Med_MDC_inp_billed_17_prior" hidden="1">'[40]ePSM Medical Data Page'!$AI$230</definedName>
    <definedName name="Med_MDC_inp_billed_18_curr" localSheetId="1" hidden="1">'[29]ePSM Medical Data Page'!$AF$233</definedName>
    <definedName name="Med_MDC_inp_billed_18_curr" localSheetId="2" hidden="1">'[30]ePSM Medical Data Page'!$AF$233</definedName>
    <definedName name="Med_MDC_inp_billed_18_curr" localSheetId="3" hidden="1">'[30]ePSM Medical Data Page'!$AF$233</definedName>
    <definedName name="Med_MDC_inp_billed_18_curr" hidden="1">'[40]ePSM Medical Data Page'!$AF$233</definedName>
    <definedName name="Med_MDC_inp_billed_18_prior" localSheetId="1" hidden="1">'[29]ePSM Medical Data Page'!$AI$233</definedName>
    <definedName name="Med_MDC_inp_billed_18_prior" localSheetId="2" hidden="1">'[30]ePSM Medical Data Page'!$AI$233</definedName>
    <definedName name="Med_MDC_inp_billed_18_prior" localSheetId="3" hidden="1">'[30]ePSM Medical Data Page'!$AI$233</definedName>
    <definedName name="Med_MDC_inp_billed_18_prior" hidden="1">'[40]ePSM Medical Data Page'!$AI$233</definedName>
    <definedName name="Med_MDC_inp_billed_19_curr" localSheetId="1" hidden="1">'[29]ePSM Medical Data Page'!$AF$236</definedName>
    <definedName name="Med_MDC_inp_billed_19_curr" localSheetId="2" hidden="1">'[30]ePSM Medical Data Page'!$AF$236</definedName>
    <definedName name="Med_MDC_inp_billed_19_curr" localSheetId="3" hidden="1">'[30]ePSM Medical Data Page'!$AF$236</definedName>
    <definedName name="Med_MDC_inp_billed_19_curr" hidden="1">'[40]ePSM Medical Data Page'!$AF$236</definedName>
    <definedName name="Med_MDC_inp_billed_19_prior" localSheetId="1" hidden="1">'[29]ePSM Medical Data Page'!$AI$236</definedName>
    <definedName name="Med_MDC_inp_billed_19_prior" localSheetId="2" hidden="1">'[30]ePSM Medical Data Page'!$AI$236</definedName>
    <definedName name="Med_MDC_inp_billed_19_prior" localSheetId="3" hidden="1">'[30]ePSM Medical Data Page'!$AI$236</definedName>
    <definedName name="Med_MDC_inp_billed_19_prior" hidden="1">'[40]ePSM Medical Data Page'!$AI$236</definedName>
    <definedName name="Med_MDC_inp_billed_20_curr" localSheetId="1" hidden="1">'[29]ePSM Medical Data Page'!$AF$239</definedName>
    <definedName name="Med_MDC_inp_billed_20_curr" localSheetId="2" hidden="1">'[30]ePSM Medical Data Page'!$AF$239</definedName>
    <definedName name="Med_MDC_inp_billed_20_curr" localSheetId="3" hidden="1">'[30]ePSM Medical Data Page'!$AF$239</definedName>
    <definedName name="Med_MDC_inp_billed_20_curr" hidden="1">'[40]ePSM Medical Data Page'!$AF$239</definedName>
    <definedName name="Med_MDC_inp_billed_20_prior" localSheetId="1" hidden="1">'[29]ePSM Medical Data Page'!$AI$239</definedName>
    <definedName name="Med_MDC_inp_billed_20_prior" localSheetId="2" hidden="1">'[30]ePSM Medical Data Page'!$AI$239</definedName>
    <definedName name="Med_MDC_inp_billed_20_prior" localSheetId="3" hidden="1">'[30]ePSM Medical Data Page'!$AI$239</definedName>
    <definedName name="Med_MDC_inp_billed_20_prior" hidden="1">'[40]ePSM Medical Data Page'!$AI$239</definedName>
    <definedName name="Med_MDC_inp_billed_21_curr" localSheetId="1" hidden="1">'[29]ePSM Medical Data Page'!$AF$242</definedName>
    <definedName name="Med_MDC_inp_billed_21_curr" localSheetId="2" hidden="1">'[30]ePSM Medical Data Page'!$AF$242</definedName>
    <definedName name="Med_MDC_inp_billed_21_curr" localSheetId="3" hidden="1">'[30]ePSM Medical Data Page'!$AF$242</definedName>
    <definedName name="Med_MDC_inp_billed_21_curr" hidden="1">'[40]ePSM Medical Data Page'!$AF$242</definedName>
    <definedName name="Med_MDC_inp_billed_21_prior" localSheetId="1" hidden="1">'[29]ePSM Medical Data Page'!$AI$242</definedName>
    <definedName name="Med_MDC_inp_billed_21_prior" localSheetId="2" hidden="1">'[30]ePSM Medical Data Page'!$AI$242</definedName>
    <definedName name="Med_MDC_inp_billed_21_prior" localSheetId="3" hidden="1">'[30]ePSM Medical Data Page'!$AI$242</definedName>
    <definedName name="Med_MDC_inp_billed_21_prior" hidden="1">'[40]ePSM Medical Data Page'!$AI$242</definedName>
    <definedName name="Med_MDC_inp_billed_22_curr" localSheetId="1" hidden="1">'[29]ePSM Medical Data Page'!$AF$245</definedName>
    <definedName name="Med_MDC_inp_billed_22_curr" localSheetId="2" hidden="1">'[30]ePSM Medical Data Page'!$AF$245</definedName>
    <definedName name="Med_MDC_inp_billed_22_curr" localSheetId="3" hidden="1">'[30]ePSM Medical Data Page'!$AF$245</definedName>
    <definedName name="Med_MDC_inp_billed_22_curr" hidden="1">'[40]ePSM Medical Data Page'!$AF$245</definedName>
    <definedName name="Med_MDC_inp_billed_22_prior" localSheetId="1" hidden="1">'[29]ePSM Medical Data Page'!$AI$245</definedName>
    <definedName name="Med_MDC_inp_billed_22_prior" localSheetId="2" hidden="1">'[30]ePSM Medical Data Page'!$AI$245</definedName>
    <definedName name="Med_MDC_inp_billed_22_prior" localSheetId="3" hidden="1">'[30]ePSM Medical Data Page'!$AI$245</definedName>
    <definedName name="Med_MDC_inp_billed_22_prior" hidden="1">'[40]ePSM Medical Data Page'!$AI$245</definedName>
    <definedName name="Med_MDC_inp_billed_23_curr" localSheetId="1" hidden="1">'[29]ePSM Medical Data Page'!$AF$248</definedName>
    <definedName name="Med_MDC_inp_billed_23_curr" localSheetId="2" hidden="1">'[30]ePSM Medical Data Page'!$AF$248</definedName>
    <definedName name="Med_MDC_inp_billed_23_curr" localSheetId="3" hidden="1">'[30]ePSM Medical Data Page'!$AF$248</definedName>
    <definedName name="Med_MDC_inp_billed_23_curr" hidden="1">'[40]ePSM Medical Data Page'!$AF$248</definedName>
    <definedName name="Med_MDC_inp_billed_23_prior" localSheetId="1" hidden="1">'[29]ePSM Medical Data Page'!$AI$248</definedName>
    <definedName name="Med_MDC_inp_billed_23_prior" localSheetId="2" hidden="1">'[30]ePSM Medical Data Page'!$AI$248</definedName>
    <definedName name="Med_MDC_inp_billed_23_prior" localSheetId="3" hidden="1">'[30]ePSM Medical Data Page'!$AI$248</definedName>
    <definedName name="Med_MDC_inp_billed_23_prior" hidden="1">'[40]ePSM Medical Data Page'!$AI$248</definedName>
    <definedName name="Med_MDC_inp_billed_999_curr" localSheetId="1" hidden="1">'[29]ePSM Medical Data Page'!$AF$251</definedName>
    <definedName name="Med_MDC_inp_billed_999_curr" localSheetId="2" hidden="1">'[30]ePSM Medical Data Page'!$AF$251</definedName>
    <definedName name="Med_MDC_inp_billed_999_curr" localSheetId="3" hidden="1">'[30]ePSM Medical Data Page'!$AF$251</definedName>
    <definedName name="Med_MDC_inp_billed_999_curr" hidden="1">'[40]ePSM Medical Data Page'!$AF$251</definedName>
    <definedName name="Med_MDC_inp_billed_999_prior" localSheetId="1" hidden="1">'[29]ePSM Medical Data Page'!$AI$251</definedName>
    <definedName name="Med_MDC_inp_billed_999_prior" localSheetId="2" hidden="1">'[30]ePSM Medical Data Page'!$AI$251</definedName>
    <definedName name="Med_MDC_inp_billed_999_prior" localSheetId="3" hidden="1">'[30]ePSM Medical Data Page'!$AI$251</definedName>
    <definedName name="Med_MDC_inp_billed_999_prior" hidden="1">'[40]ePSM Medical Data Page'!$AI$251</definedName>
    <definedName name="Med_MDC_inp_paid_00_curr" localSheetId="1" hidden="1">'[29]ePSM Medical Data Page'!$AF$5</definedName>
    <definedName name="Med_MDC_inp_paid_00_curr" localSheetId="2" hidden="1">'[30]ePSM Medical Data Page'!$AF$5</definedName>
    <definedName name="Med_MDC_inp_paid_00_curr" localSheetId="3" hidden="1">'[30]ePSM Medical Data Page'!$AF$5</definedName>
    <definedName name="Med_MDC_inp_paid_00_curr" hidden="1">'[40]ePSM Medical Data Page'!$AF$5</definedName>
    <definedName name="Med_MDC_inp_paid_00_prior" localSheetId="1" hidden="1">'[29]ePSM Medical Data Page'!$AI$5</definedName>
    <definedName name="Med_MDC_inp_paid_00_prior" localSheetId="2" hidden="1">'[30]ePSM Medical Data Page'!$AI$5</definedName>
    <definedName name="Med_MDC_inp_paid_00_prior" localSheetId="3" hidden="1">'[30]ePSM Medical Data Page'!$AI$5</definedName>
    <definedName name="Med_MDC_inp_paid_00_prior" hidden="1">'[40]ePSM Medical Data Page'!$AI$5</definedName>
    <definedName name="Med_MDC_inp_paid_01_curr" localSheetId="1" hidden="1">'[29]ePSM Medical Data Page'!$AF$12</definedName>
    <definedName name="Med_MDC_inp_paid_01_curr" localSheetId="2" hidden="1">'[30]ePSM Medical Data Page'!$AF$12</definedName>
    <definedName name="Med_MDC_inp_paid_01_curr" localSheetId="3" hidden="1">'[30]ePSM Medical Data Page'!$AF$12</definedName>
    <definedName name="Med_MDC_inp_paid_01_curr" hidden="1">'[40]ePSM Medical Data Page'!$AF$12</definedName>
    <definedName name="Med_MDC_inp_paid_01_prior" localSheetId="1" hidden="1">'[29]ePSM Medical Data Page'!$AI$12</definedName>
    <definedName name="Med_MDC_inp_paid_01_prior" localSheetId="2" hidden="1">'[30]ePSM Medical Data Page'!$AI$12</definedName>
    <definedName name="Med_MDC_inp_paid_01_prior" localSheetId="3" hidden="1">'[30]ePSM Medical Data Page'!$AI$12</definedName>
    <definedName name="Med_MDC_inp_paid_01_prior" hidden="1">'[40]ePSM Medical Data Page'!$AI$12</definedName>
    <definedName name="Med_MDC_inp_paid_02_curr" localSheetId="1" hidden="1">'[29]ePSM Medical Data Page'!$AF$19</definedName>
    <definedName name="Med_MDC_inp_paid_02_curr" localSheetId="2" hidden="1">'[30]ePSM Medical Data Page'!$AF$19</definedName>
    <definedName name="Med_MDC_inp_paid_02_curr" localSheetId="3" hidden="1">'[30]ePSM Medical Data Page'!$AF$19</definedName>
    <definedName name="Med_MDC_inp_paid_02_curr" hidden="1">'[40]ePSM Medical Data Page'!$AF$19</definedName>
    <definedName name="Med_MDC_inp_paid_02_prior" localSheetId="1" hidden="1">'[29]ePSM Medical Data Page'!$AI$19</definedName>
    <definedName name="Med_MDC_inp_paid_02_prior" localSheetId="2" hidden="1">'[30]ePSM Medical Data Page'!$AI$19</definedName>
    <definedName name="Med_MDC_inp_paid_02_prior" localSheetId="3" hidden="1">'[30]ePSM Medical Data Page'!$AI$19</definedName>
    <definedName name="Med_MDC_inp_paid_02_prior" hidden="1">'[40]ePSM Medical Data Page'!$AI$19</definedName>
    <definedName name="Med_MDC_inp_paid_03_curr" localSheetId="1" hidden="1">'[29]ePSM Medical Data Page'!$AF$26</definedName>
    <definedName name="Med_MDC_inp_paid_03_curr" localSheetId="2" hidden="1">'[30]ePSM Medical Data Page'!$AF$26</definedName>
    <definedName name="Med_MDC_inp_paid_03_curr" localSheetId="3" hidden="1">'[30]ePSM Medical Data Page'!$AF$26</definedName>
    <definedName name="Med_MDC_inp_paid_03_curr" hidden="1">'[40]ePSM Medical Data Page'!$AF$26</definedName>
    <definedName name="Med_MDC_inp_paid_03_prior" localSheetId="1" hidden="1">'[29]ePSM Medical Data Page'!$AI$26</definedName>
    <definedName name="Med_MDC_inp_paid_03_prior" localSheetId="2" hidden="1">'[30]ePSM Medical Data Page'!$AI$26</definedName>
    <definedName name="Med_MDC_inp_paid_03_prior" localSheetId="3" hidden="1">'[30]ePSM Medical Data Page'!$AI$26</definedName>
    <definedName name="Med_MDC_inp_paid_03_prior" hidden="1">'[40]ePSM Medical Data Page'!$AI$26</definedName>
    <definedName name="Med_MDC_inp_paid_04_curr" localSheetId="1" hidden="1">'[29]ePSM Medical Data Page'!$AF$33</definedName>
    <definedName name="Med_MDC_inp_paid_04_curr" localSheetId="2" hidden="1">'[30]ePSM Medical Data Page'!$AF$33</definedName>
    <definedName name="Med_MDC_inp_paid_04_curr" localSheetId="3" hidden="1">'[30]ePSM Medical Data Page'!$AF$33</definedName>
    <definedName name="Med_MDC_inp_paid_04_curr" hidden="1">'[40]ePSM Medical Data Page'!$AF$33</definedName>
    <definedName name="Med_MDC_inp_paid_04_prior" localSheetId="1" hidden="1">'[29]ePSM Medical Data Page'!$AI$33</definedName>
    <definedName name="Med_MDC_inp_paid_04_prior" localSheetId="2" hidden="1">'[30]ePSM Medical Data Page'!$AI$33</definedName>
    <definedName name="Med_MDC_inp_paid_04_prior" localSheetId="3" hidden="1">'[30]ePSM Medical Data Page'!$AI$33</definedName>
    <definedName name="Med_MDC_inp_paid_04_prior" hidden="1">'[40]ePSM Medical Data Page'!$AI$33</definedName>
    <definedName name="Med_MDC_inp_paid_05_curr" localSheetId="1" hidden="1">'[29]ePSM Medical Data Page'!$AF$40</definedName>
    <definedName name="Med_MDC_inp_paid_05_curr" localSheetId="2" hidden="1">'[30]ePSM Medical Data Page'!$AF$40</definedName>
    <definedName name="Med_MDC_inp_paid_05_curr" localSheetId="3" hidden="1">'[30]ePSM Medical Data Page'!$AF$40</definedName>
    <definedName name="Med_MDC_inp_paid_05_curr" hidden="1">'[40]ePSM Medical Data Page'!$AF$40</definedName>
    <definedName name="Med_MDC_inp_paid_05_prior" localSheetId="1" hidden="1">'[29]ePSM Medical Data Page'!$AI$40</definedName>
    <definedName name="Med_MDC_inp_paid_05_prior" localSheetId="2" hidden="1">'[30]ePSM Medical Data Page'!$AI$40</definedName>
    <definedName name="Med_MDC_inp_paid_05_prior" localSheetId="3" hidden="1">'[30]ePSM Medical Data Page'!$AI$40</definedName>
    <definedName name="Med_MDC_inp_paid_05_prior" hidden="1">'[40]ePSM Medical Data Page'!$AI$40</definedName>
    <definedName name="Med_MDC_inp_paid_06_curr" localSheetId="1" hidden="1">'[29]ePSM Medical Data Page'!$AF$47</definedName>
    <definedName name="Med_MDC_inp_paid_06_curr" localSheetId="2" hidden="1">'[30]ePSM Medical Data Page'!$AF$47</definedName>
    <definedName name="Med_MDC_inp_paid_06_curr" localSheetId="3" hidden="1">'[30]ePSM Medical Data Page'!$AF$47</definedName>
    <definedName name="Med_MDC_inp_paid_06_curr" hidden="1">'[40]ePSM Medical Data Page'!$AF$47</definedName>
    <definedName name="Med_MDC_inp_paid_06_prior" localSheetId="1" hidden="1">'[29]ePSM Medical Data Page'!$AI$47</definedName>
    <definedName name="Med_MDC_inp_paid_06_prior" localSheetId="2" hidden="1">'[30]ePSM Medical Data Page'!$AI$47</definedName>
    <definedName name="Med_MDC_inp_paid_06_prior" localSheetId="3" hidden="1">'[30]ePSM Medical Data Page'!$AI$47</definedName>
    <definedName name="Med_MDC_inp_paid_06_prior" hidden="1">'[40]ePSM Medical Data Page'!$AI$47</definedName>
    <definedName name="Med_MDC_inp_paid_07_curr" localSheetId="1" hidden="1">'[29]ePSM Medical Data Page'!$AF$54</definedName>
    <definedName name="Med_MDC_inp_paid_07_curr" localSheetId="2" hidden="1">'[30]ePSM Medical Data Page'!$AF$54</definedName>
    <definedName name="Med_MDC_inp_paid_07_curr" localSheetId="3" hidden="1">'[30]ePSM Medical Data Page'!$AF$54</definedName>
    <definedName name="Med_MDC_inp_paid_07_curr" hidden="1">'[40]ePSM Medical Data Page'!$AF$54</definedName>
    <definedName name="Med_MDC_inp_paid_07_prior" localSheetId="1" hidden="1">'[29]ePSM Medical Data Page'!$AI$54</definedName>
    <definedName name="Med_MDC_inp_paid_07_prior" localSheetId="2" hidden="1">'[30]ePSM Medical Data Page'!$AI$54</definedName>
    <definedName name="Med_MDC_inp_paid_07_prior" localSheetId="3" hidden="1">'[30]ePSM Medical Data Page'!$AI$54</definedName>
    <definedName name="Med_MDC_inp_paid_07_prior" hidden="1">'[40]ePSM Medical Data Page'!$AI$54</definedName>
    <definedName name="Med_MDC_inp_paid_08_curr" localSheetId="1" hidden="1">'[29]ePSM Medical Data Page'!$AF$61</definedName>
    <definedName name="Med_MDC_inp_paid_08_curr" localSheetId="2" hidden="1">'[30]ePSM Medical Data Page'!$AF$61</definedName>
    <definedName name="Med_MDC_inp_paid_08_curr" localSheetId="3" hidden="1">'[30]ePSM Medical Data Page'!$AF$61</definedName>
    <definedName name="Med_MDC_inp_paid_08_curr" hidden="1">'[40]ePSM Medical Data Page'!$AF$61</definedName>
    <definedName name="Med_MDC_inp_paid_08_prior" localSheetId="1" hidden="1">'[29]ePSM Medical Data Page'!$AI$61</definedName>
    <definedName name="Med_MDC_inp_paid_08_prior" localSheetId="2" hidden="1">'[30]ePSM Medical Data Page'!$AI$61</definedName>
    <definedName name="Med_MDC_inp_paid_08_prior" localSheetId="3" hidden="1">'[30]ePSM Medical Data Page'!$AI$61</definedName>
    <definedName name="Med_MDC_inp_paid_08_prior" hidden="1">'[40]ePSM Medical Data Page'!$AI$61</definedName>
    <definedName name="Med_MDC_inp_paid_09_curr" localSheetId="1" hidden="1">'[29]ePSM Medical Data Page'!$AF$68</definedName>
    <definedName name="Med_MDC_inp_paid_09_curr" localSheetId="2" hidden="1">'[30]ePSM Medical Data Page'!$AF$68</definedName>
    <definedName name="Med_MDC_inp_paid_09_curr" localSheetId="3" hidden="1">'[30]ePSM Medical Data Page'!$AF$68</definedName>
    <definedName name="Med_MDC_inp_paid_09_curr" hidden="1">'[40]ePSM Medical Data Page'!$AF$68</definedName>
    <definedName name="Med_MDC_inp_paid_09_prior" localSheetId="1" hidden="1">'[29]ePSM Medical Data Page'!$AI$68</definedName>
    <definedName name="Med_MDC_inp_paid_09_prior" localSheetId="2" hidden="1">'[30]ePSM Medical Data Page'!$AI$68</definedName>
    <definedName name="Med_MDC_inp_paid_09_prior" localSheetId="3" hidden="1">'[30]ePSM Medical Data Page'!$AI$68</definedName>
    <definedName name="Med_MDC_inp_paid_09_prior" hidden="1">'[40]ePSM Medical Data Page'!$AI$68</definedName>
    <definedName name="Med_MDC_inp_paid_10_curr" localSheetId="1" hidden="1">'[29]ePSM Medical Data Page'!$AF$75</definedName>
    <definedName name="Med_MDC_inp_paid_10_curr" localSheetId="2" hidden="1">'[30]ePSM Medical Data Page'!$AF$75</definedName>
    <definedName name="Med_MDC_inp_paid_10_curr" localSheetId="3" hidden="1">'[30]ePSM Medical Data Page'!$AF$75</definedName>
    <definedName name="Med_MDC_inp_paid_10_curr" hidden="1">'[40]ePSM Medical Data Page'!$AF$75</definedName>
    <definedName name="Med_MDC_inp_paid_10_prior" localSheetId="1" hidden="1">'[29]ePSM Medical Data Page'!$AI$75</definedName>
    <definedName name="Med_MDC_inp_paid_10_prior" localSheetId="2" hidden="1">'[30]ePSM Medical Data Page'!$AI$75</definedName>
    <definedName name="Med_MDC_inp_paid_10_prior" localSheetId="3" hidden="1">'[30]ePSM Medical Data Page'!$AI$75</definedName>
    <definedName name="Med_MDC_inp_paid_10_prior" hidden="1">'[40]ePSM Medical Data Page'!$AI$75</definedName>
    <definedName name="Med_MDC_inp_paid_11_curr" localSheetId="1" hidden="1">'[29]ePSM Medical Data Page'!$AF$82</definedName>
    <definedName name="Med_MDC_inp_paid_11_curr" localSheetId="2" hidden="1">'[30]ePSM Medical Data Page'!$AF$82</definedName>
    <definedName name="Med_MDC_inp_paid_11_curr" localSheetId="3" hidden="1">'[30]ePSM Medical Data Page'!$AF$82</definedName>
    <definedName name="Med_MDC_inp_paid_11_curr" hidden="1">'[40]ePSM Medical Data Page'!$AF$82</definedName>
    <definedName name="Med_MDC_inp_paid_11_prior" localSheetId="1" hidden="1">'[29]ePSM Medical Data Page'!$AI$82</definedName>
    <definedName name="Med_MDC_inp_paid_11_prior" localSheetId="2" hidden="1">'[30]ePSM Medical Data Page'!$AI$82</definedName>
    <definedName name="Med_MDC_inp_paid_11_prior" localSheetId="3" hidden="1">'[30]ePSM Medical Data Page'!$AI$82</definedName>
    <definedName name="Med_MDC_inp_paid_11_prior" hidden="1">'[40]ePSM Medical Data Page'!$AI$82</definedName>
    <definedName name="Med_MDC_inp_paid_12_curr" localSheetId="1" hidden="1">'[29]ePSM Medical Data Page'!$AF$89</definedName>
    <definedName name="Med_MDC_inp_paid_12_curr" localSheetId="2" hidden="1">'[30]ePSM Medical Data Page'!$AF$89</definedName>
    <definedName name="Med_MDC_inp_paid_12_curr" localSheetId="3" hidden="1">'[30]ePSM Medical Data Page'!$AF$89</definedName>
    <definedName name="Med_MDC_inp_paid_12_curr" hidden="1">'[40]ePSM Medical Data Page'!$AF$89</definedName>
    <definedName name="Med_MDC_inp_paid_12_prior" localSheetId="1" hidden="1">'[29]ePSM Medical Data Page'!$AI$89</definedName>
    <definedName name="Med_MDC_inp_paid_12_prior" localSheetId="2" hidden="1">'[30]ePSM Medical Data Page'!$AI$89</definedName>
    <definedName name="Med_MDC_inp_paid_12_prior" localSheetId="3" hidden="1">'[30]ePSM Medical Data Page'!$AI$89</definedName>
    <definedName name="Med_MDC_inp_paid_12_prior" hidden="1">'[40]ePSM Medical Data Page'!$AI$89</definedName>
    <definedName name="Med_MDC_inp_paid_13_curr" localSheetId="1" hidden="1">'[29]ePSM Medical Data Page'!$AF$96</definedName>
    <definedName name="Med_MDC_inp_paid_13_curr" localSheetId="2" hidden="1">'[30]ePSM Medical Data Page'!$AF$96</definedName>
    <definedName name="Med_MDC_inp_paid_13_curr" localSheetId="3" hidden="1">'[30]ePSM Medical Data Page'!$AF$96</definedName>
    <definedName name="Med_MDC_inp_paid_13_curr" hidden="1">'[40]ePSM Medical Data Page'!$AF$96</definedName>
    <definedName name="Med_MDC_inp_paid_13_prior" localSheetId="1" hidden="1">'[29]ePSM Medical Data Page'!$AI$96</definedName>
    <definedName name="Med_MDC_inp_paid_13_prior" localSheetId="2" hidden="1">'[30]ePSM Medical Data Page'!$AI$96</definedName>
    <definedName name="Med_MDC_inp_paid_13_prior" localSheetId="3" hidden="1">'[30]ePSM Medical Data Page'!$AI$96</definedName>
    <definedName name="Med_MDC_inp_paid_13_prior" hidden="1">'[40]ePSM Medical Data Page'!$AI$96</definedName>
    <definedName name="Med_MDC_inp_paid_14_curr" localSheetId="1" hidden="1">'[29]ePSM Medical Data Page'!$AF$103</definedName>
    <definedName name="Med_MDC_inp_paid_14_curr" localSheetId="2" hidden="1">'[30]ePSM Medical Data Page'!$AF$103</definedName>
    <definedName name="Med_MDC_inp_paid_14_curr" localSheetId="3" hidden="1">'[30]ePSM Medical Data Page'!$AF$103</definedName>
    <definedName name="Med_MDC_inp_paid_14_curr" hidden="1">'[40]ePSM Medical Data Page'!$AF$103</definedName>
    <definedName name="Med_MDC_inp_paid_14_prior" localSheetId="1" hidden="1">'[29]ePSM Medical Data Page'!$AI$103</definedName>
    <definedName name="Med_MDC_inp_paid_14_prior" localSheetId="2" hidden="1">'[30]ePSM Medical Data Page'!$AI$103</definedName>
    <definedName name="Med_MDC_inp_paid_14_prior" localSheetId="3" hidden="1">'[30]ePSM Medical Data Page'!$AI$103</definedName>
    <definedName name="Med_MDC_inp_paid_14_prior" hidden="1">'[40]ePSM Medical Data Page'!$AI$103</definedName>
    <definedName name="Med_MDC_inp_paid_15_curr" localSheetId="1" hidden="1">'[29]ePSM Medical Data Page'!$AF$110</definedName>
    <definedName name="Med_MDC_inp_paid_15_curr" localSheetId="2" hidden="1">'[30]ePSM Medical Data Page'!$AF$110</definedName>
    <definedName name="Med_MDC_inp_paid_15_curr" localSheetId="3" hidden="1">'[30]ePSM Medical Data Page'!$AF$110</definedName>
    <definedName name="Med_MDC_inp_paid_15_curr" hidden="1">'[40]ePSM Medical Data Page'!$AF$110</definedName>
    <definedName name="Med_MDC_inp_paid_15_prior" localSheetId="1" hidden="1">'[29]ePSM Medical Data Page'!$AI$110</definedName>
    <definedName name="Med_MDC_inp_paid_15_prior" localSheetId="2" hidden="1">'[30]ePSM Medical Data Page'!$AI$110</definedName>
    <definedName name="Med_MDC_inp_paid_15_prior" localSheetId="3" hidden="1">'[30]ePSM Medical Data Page'!$AI$110</definedName>
    <definedName name="Med_MDC_inp_paid_15_prior" hidden="1">'[40]ePSM Medical Data Page'!$AI$110</definedName>
    <definedName name="Med_MDC_inp_paid_16_curr" localSheetId="1" hidden="1">'[29]ePSM Medical Data Page'!$AF$117</definedName>
    <definedName name="Med_MDC_inp_paid_16_curr" localSheetId="2" hidden="1">'[30]ePSM Medical Data Page'!$AF$117</definedName>
    <definedName name="Med_MDC_inp_paid_16_curr" localSheetId="3" hidden="1">'[30]ePSM Medical Data Page'!$AF$117</definedName>
    <definedName name="Med_MDC_inp_paid_16_curr" hidden="1">'[40]ePSM Medical Data Page'!$AF$117</definedName>
    <definedName name="Med_MDC_inp_paid_16_prior" localSheetId="1" hidden="1">'[29]ePSM Medical Data Page'!$AI$117</definedName>
    <definedName name="Med_MDC_inp_paid_16_prior" localSheetId="2" hidden="1">'[30]ePSM Medical Data Page'!$AI$117</definedName>
    <definedName name="Med_MDC_inp_paid_16_prior" localSheetId="3" hidden="1">'[30]ePSM Medical Data Page'!$AI$117</definedName>
    <definedName name="Med_MDC_inp_paid_16_prior" hidden="1">'[40]ePSM Medical Data Page'!$AI$117</definedName>
    <definedName name="Med_MDC_inp_paid_17_curr" localSheetId="1" hidden="1">'[29]ePSM Medical Data Page'!$AF$124</definedName>
    <definedName name="Med_MDC_inp_paid_17_curr" localSheetId="2" hidden="1">'[30]ePSM Medical Data Page'!$AF$124</definedName>
    <definedName name="Med_MDC_inp_paid_17_curr" localSheetId="3" hidden="1">'[30]ePSM Medical Data Page'!$AF$124</definedName>
    <definedName name="Med_MDC_inp_paid_17_curr" hidden="1">'[40]ePSM Medical Data Page'!$AF$124</definedName>
    <definedName name="Med_MDC_inp_paid_17_prior" localSheetId="1" hidden="1">'[29]ePSM Medical Data Page'!$AI$124</definedName>
    <definedName name="Med_MDC_inp_paid_17_prior" localSheetId="2" hidden="1">'[30]ePSM Medical Data Page'!$AI$124</definedName>
    <definedName name="Med_MDC_inp_paid_17_prior" localSheetId="3" hidden="1">'[30]ePSM Medical Data Page'!$AI$124</definedName>
    <definedName name="Med_MDC_inp_paid_17_prior" hidden="1">'[40]ePSM Medical Data Page'!$AI$124</definedName>
    <definedName name="Med_MDC_inp_paid_18_curr" localSheetId="1" hidden="1">'[29]ePSM Medical Data Page'!$AF$131</definedName>
    <definedName name="Med_MDC_inp_paid_18_curr" localSheetId="2" hidden="1">'[30]ePSM Medical Data Page'!$AF$131</definedName>
    <definedName name="Med_MDC_inp_paid_18_curr" localSheetId="3" hidden="1">'[30]ePSM Medical Data Page'!$AF$131</definedName>
    <definedName name="Med_MDC_inp_paid_18_curr" hidden="1">'[40]ePSM Medical Data Page'!$AF$131</definedName>
    <definedName name="Med_MDC_inp_paid_18_prior" localSheetId="1" hidden="1">'[29]ePSM Medical Data Page'!$AI$131</definedName>
    <definedName name="Med_MDC_inp_paid_18_prior" localSheetId="2" hidden="1">'[30]ePSM Medical Data Page'!$AI$131</definedName>
    <definedName name="Med_MDC_inp_paid_18_prior" localSheetId="3" hidden="1">'[30]ePSM Medical Data Page'!$AI$131</definedName>
    <definedName name="Med_MDC_inp_paid_18_prior" hidden="1">'[40]ePSM Medical Data Page'!$AI$131</definedName>
    <definedName name="Med_MDC_inp_paid_19_curr" localSheetId="1" hidden="1">'[29]ePSM Medical Data Page'!$AF$138</definedName>
    <definedName name="Med_MDC_inp_paid_19_curr" localSheetId="2" hidden="1">'[30]ePSM Medical Data Page'!$AF$138</definedName>
    <definedName name="Med_MDC_inp_paid_19_curr" localSheetId="3" hidden="1">'[30]ePSM Medical Data Page'!$AF$138</definedName>
    <definedName name="Med_MDC_inp_paid_19_curr" hidden="1">'[40]ePSM Medical Data Page'!$AF$138</definedName>
    <definedName name="Med_MDC_inp_paid_19_prior" localSheetId="1" hidden="1">'[29]ePSM Medical Data Page'!$AI$138</definedName>
    <definedName name="Med_MDC_inp_paid_19_prior" localSheetId="2" hidden="1">'[30]ePSM Medical Data Page'!$AI$138</definedName>
    <definedName name="Med_MDC_inp_paid_19_prior" localSheetId="3" hidden="1">'[30]ePSM Medical Data Page'!$AI$138</definedName>
    <definedName name="Med_MDC_inp_paid_19_prior" hidden="1">'[40]ePSM Medical Data Page'!$AI$138</definedName>
    <definedName name="Med_MDC_inp_paid_20_curr" localSheetId="1" hidden="1">'[29]ePSM Medical Data Page'!$AF$145</definedName>
    <definedName name="Med_MDC_inp_paid_20_curr" localSheetId="2" hidden="1">'[30]ePSM Medical Data Page'!$AF$145</definedName>
    <definedName name="Med_MDC_inp_paid_20_curr" localSheetId="3" hidden="1">'[30]ePSM Medical Data Page'!$AF$145</definedName>
    <definedName name="Med_MDC_inp_paid_20_curr" hidden="1">'[40]ePSM Medical Data Page'!$AF$145</definedName>
    <definedName name="Med_MDC_inp_paid_20_prior" localSheetId="1" hidden="1">'[29]ePSM Medical Data Page'!$AI$145</definedName>
    <definedName name="Med_MDC_inp_paid_20_prior" localSheetId="2" hidden="1">'[30]ePSM Medical Data Page'!$AI$145</definedName>
    <definedName name="Med_MDC_inp_paid_20_prior" localSheetId="3" hidden="1">'[30]ePSM Medical Data Page'!$AI$145</definedName>
    <definedName name="Med_MDC_inp_paid_20_prior" hidden="1">'[40]ePSM Medical Data Page'!$AI$145</definedName>
    <definedName name="Med_MDC_inp_paid_21_curr" localSheetId="1" hidden="1">'[29]ePSM Medical Data Page'!$AF$152</definedName>
    <definedName name="Med_MDC_inp_paid_21_curr" localSheetId="2" hidden="1">'[30]ePSM Medical Data Page'!$AF$152</definedName>
    <definedName name="Med_MDC_inp_paid_21_curr" localSheetId="3" hidden="1">'[30]ePSM Medical Data Page'!$AF$152</definedName>
    <definedName name="Med_MDC_inp_paid_21_curr" hidden="1">'[40]ePSM Medical Data Page'!$AF$152</definedName>
    <definedName name="Med_MDC_inp_paid_21_prior" localSheetId="1" hidden="1">'[29]ePSM Medical Data Page'!$AI$152</definedName>
    <definedName name="Med_MDC_inp_paid_21_prior" localSheetId="2" hidden="1">'[30]ePSM Medical Data Page'!$AI$152</definedName>
    <definedName name="Med_MDC_inp_paid_21_prior" localSheetId="3" hidden="1">'[30]ePSM Medical Data Page'!$AI$152</definedName>
    <definedName name="Med_MDC_inp_paid_21_prior" hidden="1">'[40]ePSM Medical Data Page'!$AI$152</definedName>
    <definedName name="Med_MDC_inp_paid_22_curr" localSheetId="1" hidden="1">'[29]ePSM Medical Data Page'!$AF$159</definedName>
    <definedName name="Med_MDC_inp_paid_22_curr" localSheetId="2" hidden="1">'[30]ePSM Medical Data Page'!$AF$159</definedName>
    <definedName name="Med_MDC_inp_paid_22_curr" localSheetId="3" hidden="1">'[30]ePSM Medical Data Page'!$AF$159</definedName>
    <definedName name="Med_MDC_inp_paid_22_curr" hidden="1">'[40]ePSM Medical Data Page'!$AF$159</definedName>
    <definedName name="Med_MDC_inp_paid_22_prior" localSheetId="1" hidden="1">'[29]ePSM Medical Data Page'!$AI$159</definedName>
    <definedName name="Med_MDC_inp_paid_22_prior" localSheetId="2" hidden="1">'[30]ePSM Medical Data Page'!$AI$159</definedName>
    <definedName name="Med_MDC_inp_paid_22_prior" localSheetId="3" hidden="1">'[30]ePSM Medical Data Page'!$AI$159</definedName>
    <definedName name="Med_MDC_inp_paid_22_prior" hidden="1">'[40]ePSM Medical Data Page'!$AI$159</definedName>
    <definedName name="Med_MDC_inp_paid_23_curr" localSheetId="1" hidden="1">'[29]ePSM Medical Data Page'!$AF$166</definedName>
    <definedName name="Med_MDC_inp_paid_23_curr" localSheetId="2" hidden="1">'[30]ePSM Medical Data Page'!$AF$166</definedName>
    <definedName name="Med_MDC_inp_paid_23_curr" localSheetId="3" hidden="1">'[30]ePSM Medical Data Page'!$AF$166</definedName>
    <definedName name="Med_MDC_inp_paid_23_curr" hidden="1">'[40]ePSM Medical Data Page'!$AF$166</definedName>
    <definedName name="Med_MDC_inp_paid_23_prior" localSheetId="1" hidden="1">'[29]ePSM Medical Data Page'!$AI$166</definedName>
    <definedName name="Med_MDC_inp_paid_23_prior" localSheetId="2" hidden="1">'[30]ePSM Medical Data Page'!$AI$166</definedName>
    <definedName name="Med_MDC_inp_paid_23_prior" localSheetId="3" hidden="1">'[30]ePSM Medical Data Page'!$AI$166</definedName>
    <definedName name="Med_MDC_inp_paid_23_prior" hidden="1">'[40]ePSM Medical Data Page'!$AI$166</definedName>
    <definedName name="Med_MDC_inp_paid_999_curr" localSheetId="1" hidden="1">'[29]ePSM Medical Data Page'!$AF$173</definedName>
    <definedName name="Med_MDC_inp_paid_999_curr" localSheetId="2" hidden="1">'[30]ePSM Medical Data Page'!$AF$173</definedName>
    <definedName name="Med_MDC_inp_paid_999_curr" localSheetId="3" hidden="1">'[30]ePSM Medical Data Page'!$AF$173</definedName>
    <definedName name="Med_MDC_inp_paid_999_curr" hidden="1">'[40]ePSM Medical Data Page'!$AF$173</definedName>
    <definedName name="Med_MDC_inp_paid_999_prior" localSheetId="1" hidden="1">'[29]ePSM Medical Data Page'!$AI$173</definedName>
    <definedName name="Med_MDC_inp_paid_999_prior" localSheetId="2" hidden="1">'[30]ePSM Medical Data Page'!$AI$173</definedName>
    <definedName name="Med_MDC_inp_paid_999_prior" localSheetId="3" hidden="1">'[30]ePSM Medical Data Page'!$AI$173</definedName>
    <definedName name="Med_MDC_inp_paid_999_prior" hidden="1">'[40]ePSM Medical Data Page'!$AI$173</definedName>
    <definedName name="Med_MDC_paid_00_curr" localSheetId="1" hidden="1">'[29]ePSM Medical Data Page'!$AF$4</definedName>
    <definedName name="Med_MDC_paid_00_curr" localSheetId="2" hidden="1">'[30]ePSM Medical Data Page'!$AF$4</definedName>
    <definedName name="Med_MDC_paid_00_curr" localSheetId="3" hidden="1">'[30]ePSM Medical Data Page'!$AF$4</definedName>
    <definedName name="Med_MDC_paid_00_curr" hidden="1">'[40]ePSM Medical Data Page'!$AF$4</definedName>
    <definedName name="Med_MDC_paid_00_prior" localSheetId="1" hidden="1">'[29]ePSM Medical Data Page'!$AI$4</definedName>
    <definedName name="Med_MDC_paid_00_prior" localSheetId="2" hidden="1">'[30]ePSM Medical Data Page'!$AI$4</definedName>
    <definedName name="Med_MDC_paid_00_prior" localSheetId="3" hidden="1">'[30]ePSM Medical Data Page'!$AI$4</definedName>
    <definedName name="Med_MDC_paid_00_prior" hidden="1">'[40]ePSM Medical Data Page'!$AI$4</definedName>
    <definedName name="Med_MDC_paid_01_curr" localSheetId="1" hidden="1">'[29]ePSM Medical Data Page'!$AF$11</definedName>
    <definedName name="Med_MDC_paid_01_curr" localSheetId="2" hidden="1">'[30]ePSM Medical Data Page'!$AF$11</definedName>
    <definedName name="Med_MDC_paid_01_curr" localSheetId="3" hidden="1">'[30]ePSM Medical Data Page'!$AF$11</definedName>
    <definedName name="Med_MDC_paid_01_curr" hidden="1">'[40]ePSM Medical Data Page'!$AF$11</definedName>
    <definedName name="Med_MDC_paid_01_prior" localSheetId="1" hidden="1">'[29]ePSM Medical Data Page'!$AI$11</definedName>
    <definedName name="Med_MDC_paid_01_prior" localSheetId="2" hidden="1">'[30]ePSM Medical Data Page'!$AI$11</definedName>
    <definedName name="Med_MDC_paid_01_prior" localSheetId="3" hidden="1">'[30]ePSM Medical Data Page'!$AI$11</definedName>
    <definedName name="Med_MDC_paid_01_prior" hidden="1">'[40]ePSM Medical Data Page'!$AI$11</definedName>
    <definedName name="Med_MDC_paid_02_curr" localSheetId="1" hidden="1">'[29]ePSM Medical Data Page'!$AF$18</definedName>
    <definedName name="Med_MDC_paid_02_curr" localSheetId="2" hidden="1">'[30]ePSM Medical Data Page'!$AF$18</definedName>
    <definedName name="Med_MDC_paid_02_curr" localSheetId="3" hidden="1">'[30]ePSM Medical Data Page'!$AF$18</definedName>
    <definedName name="Med_MDC_paid_02_curr" hidden="1">'[40]ePSM Medical Data Page'!$AF$18</definedName>
    <definedName name="Med_MDC_paid_02_prior" localSheetId="1" hidden="1">'[29]ePSM Medical Data Page'!$AI$18</definedName>
    <definedName name="Med_MDC_paid_02_prior" localSheetId="2" hidden="1">'[30]ePSM Medical Data Page'!$AI$18</definedName>
    <definedName name="Med_MDC_paid_02_prior" localSheetId="3" hidden="1">'[30]ePSM Medical Data Page'!$AI$18</definedName>
    <definedName name="Med_MDC_paid_02_prior" hidden="1">'[40]ePSM Medical Data Page'!$AI$18</definedName>
    <definedName name="Med_MDC_paid_03_curr" localSheetId="1" hidden="1">'[29]ePSM Medical Data Page'!$AF$25</definedName>
    <definedName name="Med_MDC_paid_03_curr" localSheetId="2" hidden="1">'[30]ePSM Medical Data Page'!$AF$25</definedName>
    <definedName name="Med_MDC_paid_03_curr" localSheetId="3" hidden="1">'[30]ePSM Medical Data Page'!$AF$25</definedName>
    <definedName name="Med_MDC_paid_03_curr" hidden="1">'[40]ePSM Medical Data Page'!$AF$25</definedName>
    <definedName name="Med_MDC_paid_03_prior" localSheetId="1" hidden="1">'[29]ePSM Medical Data Page'!$AI$25</definedName>
    <definedName name="Med_MDC_paid_03_prior" localSheetId="2" hidden="1">'[30]ePSM Medical Data Page'!$AI$25</definedName>
    <definedName name="Med_MDC_paid_03_prior" localSheetId="3" hidden="1">'[30]ePSM Medical Data Page'!$AI$25</definedName>
    <definedName name="Med_MDC_paid_03_prior" hidden="1">'[40]ePSM Medical Data Page'!$AI$25</definedName>
    <definedName name="Med_MDC_paid_04_curr" localSheetId="1" hidden="1">'[29]ePSM Medical Data Page'!$AF$32</definedName>
    <definedName name="Med_MDC_paid_04_curr" localSheetId="2" hidden="1">'[30]ePSM Medical Data Page'!$AF$32</definedName>
    <definedName name="Med_MDC_paid_04_curr" localSheetId="3" hidden="1">'[30]ePSM Medical Data Page'!$AF$32</definedName>
    <definedName name="Med_MDC_paid_04_curr" hidden="1">'[40]ePSM Medical Data Page'!$AF$32</definedName>
    <definedName name="Med_MDC_paid_04_prior" localSheetId="1" hidden="1">'[29]ePSM Medical Data Page'!$AI$32</definedName>
    <definedName name="Med_MDC_paid_04_prior" localSheetId="2" hidden="1">'[30]ePSM Medical Data Page'!$AI$32</definedName>
    <definedName name="Med_MDC_paid_04_prior" localSheetId="3" hidden="1">'[30]ePSM Medical Data Page'!$AI$32</definedName>
    <definedName name="Med_MDC_paid_04_prior" hidden="1">'[40]ePSM Medical Data Page'!$AI$32</definedName>
    <definedName name="Med_MDC_paid_05_curr" localSheetId="1" hidden="1">'[29]ePSM Medical Data Page'!$AF$39</definedName>
    <definedName name="Med_MDC_paid_05_curr" localSheetId="2" hidden="1">'[30]ePSM Medical Data Page'!$AF$39</definedName>
    <definedName name="Med_MDC_paid_05_curr" localSheetId="3" hidden="1">'[30]ePSM Medical Data Page'!$AF$39</definedName>
    <definedName name="Med_MDC_paid_05_curr" hidden="1">'[40]ePSM Medical Data Page'!$AF$39</definedName>
    <definedName name="Med_MDC_paid_05_prior" localSheetId="1" hidden="1">'[29]ePSM Medical Data Page'!$AI$39</definedName>
    <definedName name="Med_MDC_paid_05_prior" localSheetId="2" hidden="1">'[30]ePSM Medical Data Page'!$AI$39</definedName>
    <definedName name="Med_MDC_paid_05_prior" localSheetId="3" hidden="1">'[30]ePSM Medical Data Page'!$AI$39</definedName>
    <definedName name="Med_MDC_paid_05_prior" hidden="1">'[40]ePSM Medical Data Page'!$AI$39</definedName>
    <definedName name="Med_MDC_paid_06_curr" localSheetId="1" hidden="1">'[29]ePSM Medical Data Page'!$AF$46</definedName>
    <definedName name="Med_MDC_paid_06_curr" localSheetId="2" hidden="1">'[30]ePSM Medical Data Page'!$AF$46</definedName>
    <definedName name="Med_MDC_paid_06_curr" localSheetId="3" hidden="1">'[30]ePSM Medical Data Page'!$AF$46</definedName>
    <definedName name="Med_MDC_paid_06_curr" hidden="1">'[40]ePSM Medical Data Page'!$AF$46</definedName>
    <definedName name="Med_MDC_paid_06_prior" localSheetId="1" hidden="1">'[29]ePSM Medical Data Page'!$AI$46</definedName>
    <definedName name="Med_MDC_paid_06_prior" localSheetId="2" hidden="1">'[30]ePSM Medical Data Page'!$AI$46</definedName>
    <definedName name="Med_MDC_paid_06_prior" localSheetId="3" hidden="1">'[30]ePSM Medical Data Page'!$AI$46</definedName>
    <definedName name="Med_MDC_paid_06_prior" hidden="1">'[40]ePSM Medical Data Page'!$AI$46</definedName>
    <definedName name="Med_MDC_paid_07_curr" localSheetId="1" hidden="1">'[29]ePSM Medical Data Page'!$AF$53</definedName>
    <definedName name="Med_MDC_paid_07_curr" localSheetId="2" hidden="1">'[30]ePSM Medical Data Page'!$AF$53</definedName>
    <definedName name="Med_MDC_paid_07_curr" localSheetId="3" hidden="1">'[30]ePSM Medical Data Page'!$AF$53</definedName>
    <definedName name="Med_MDC_paid_07_curr" hidden="1">'[40]ePSM Medical Data Page'!$AF$53</definedName>
    <definedName name="Med_MDC_paid_07_prior" localSheetId="1" hidden="1">'[29]ePSM Medical Data Page'!$AI$53</definedName>
    <definedName name="Med_MDC_paid_07_prior" localSheetId="2" hidden="1">'[30]ePSM Medical Data Page'!$AI$53</definedName>
    <definedName name="Med_MDC_paid_07_prior" localSheetId="3" hidden="1">'[30]ePSM Medical Data Page'!$AI$53</definedName>
    <definedName name="Med_MDC_paid_07_prior" hidden="1">'[40]ePSM Medical Data Page'!$AI$53</definedName>
    <definedName name="Med_MDC_paid_08_curr" localSheetId="1" hidden="1">'[29]ePSM Medical Data Page'!$AF$60</definedName>
    <definedName name="Med_MDC_paid_08_curr" localSheetId="2" hidden="1">'[30]ePSM Medical Data Page'!$AF$60</definedName>
    <definedName name="Med_MDC_paid_08_curr" localSheetId="3" hidden="1">'[30]ePSM Medical Data Page'!$AF$60</definedName>
    <definedName name="Med_MDC_paid_08_curr" hidden="1">'[40]ePSM Medical Data Page'!$AF$60</definedName>
    <definedName name="Med_MDC_paid_08_prior" localSheetId="1" hidden="1">'[29]ePSM Medical Data Page'!$AI$60</definedName>
    <definedName name="Med_MDC_paid_08_prior" localSheetId="2" hidden="1">'[30]ePSM Medical Data Page'!$AI$60</definedName>
    <definedName name="Med_MDC_paid_08_prior" localSheetId="3" hidden="1">'[30]ePSM Medical Data Page'!$AI$60</definedName>
    <definedName name="Med_MDC_paid_08_prior" hidden="1">'[40]ePSM Medical Data Page'!$AI$60</definedName>
    <definedName name="Med_MDC_paid_09_curr" localSheetId="1" hidden="1">'[29]ePSM Medical Data Page'!$AF$67</definedName>
    <definedName name="Med_MDC_paid_09_curr" localSheetId="2" hidden="1">'[30]ePSM Medical Data Page'!$AF$67</definedName>
    <definedName name="Med_MDC_paid_09_curr" localSheetId="3" hidden="1">'[30]ePSM Medical Data Page'!$AF$67</definedName>
    <definedName name="Med_MDC_paid_09_curr" hidden="1">'[40]ePSM Medical Data Page'!$AF$67</definedName>
    <definedName name="Med_MDC_paid_09_prior" localSheetId="1" hidden="1">'[29]ePSM Medical Data Page'!$AI$67</definedName>
    <definedName name="Med_MDC_paid_09_prior" localSheetId="2" hidden="1">'[30]ePSM Medical Data Page'!$AI$67</definedName>
    <definedName name="Med_MDC_paid_09_prior" localSheetId="3" hidden="1">'[30]ePSM Medical Data Page'!$AI$67</definedName>
    <definedName name="Med_MDC_paid_09_prior" hidden="1">'[40]ePSM Medical Data Page'!$AI$67</definedName>
    <definedName name="Med_MDC_paid_10_curr" localSheetId="1" hidden="1">'[29]ePSM Medical Data Page'!$AF$74</definedName>
    <definedName name="Med_MDC_paid_10_curr" localSheetId="2" hidden="1">'[30]ePSM Medical Data Page'!$AF$74</definedName>
    <definedName name="Med_MDC_paid_10_curr" localSheetId="3" hidden="1">'[30]ePSM Medical Data Page'!$AF$74</definedName>
    <definedName name="Med_MDC_paid_10_curr" hidden="1">'[40]ePSM Medical Data Page'!$AF$74</definedName>
    <definedName name="Med_MDC_paid_10_prior" localSheetId="1" hidden="1">'[29]ePSM Medical Data Page'!$AI$74</definedName>
    <definedName name="Med_MDC_paid_10_prior" localSheetId="2" hidden="1">'[30]ePSM Medical Data Page'!$AI$74</definedName>
    <definedName name="Med_MDC_paid_10_prior" localSheetId="3" hidden="1">'[30]ePSM Medical Data Page'!$AI$74</definedName>
    <definedName name="Med_MDC_paid_10_prior" hidden="1">'[40]ePSM Medical Data Page'!$AI$74</definedName>
    <definedName name="Med_MDC_paid_11_curr" localSheetId="1" hidden="1">'[29]ePSM Medical Data Page'!$AF$81</definedName>
    <definedName name="Med_MDC_paid_11_curr" localSheetId="2" hidden="1">'[30]ePSM Medical Data Page'!$AF$81</definedName>
    <definedName name="Med_MDC_paid_11_curr" localSheetId="3" hidden="1">'[30]ePSM Medical Data Page'!$AF$81</definedName>
    <definedName name="Med_MDC_paid_11_curr" hidden="1">'[40]ePSM Medical Data Page'!$AF$81</definedName>
    <definedName name="Med_MDC_paid_11_prior" localSheetId="1" hidden="1">'[29]ePSM Medical Data Page'!$AI$81</definedName>
    <definedName name="Med_MDC_paid_11_prior" localSheetId="2" hidden="1">'[30]ePSM Medical Data Page'!$AI$81</definedName>
    <definedName name="Med_MDC_paid_11_prior" localSheetId="3" hidden="1">'[30]ePSM Medical Data Page'!$AI$81</definedName>
    <definedName name="Med_MDC_paid_11_prior" hidden="1">'[40]ePSM Medical Data Page'!$AI$81</definedName>
    <definedName name="Med_MDC_paid_12_curr" localSheetId="1" hidden="1">'[29]ePSM Medical Data Page'!$AF$88</definedName>
    <definedName name="Med_MDC_paid_12_curr" localSheetId="2" hidden="1">'[30]ePSM Medical Data Page'!$AF$88</definedName>
    <definedName name="Med_MDC_paid_12_curr" localSheetId="3" hidden="1">'[30]ePSM Medical Data Page'!$AF$88</definedName>
    <definedName name="Med_MDC_paid_12_curr" hidden="1">'[40]ePSM Medical Data Page'!$AF$88</definedName>
    <definedName name="Med_MDC_paid_12_prior" localSheetId="1" hidden="1">'[29]ePSM Medical Data Page'!$AI$88</definedName>
    <definedName name="Med_MDC_paid_12_prior" localSheetId="2" hidden="1">'[30]ePSM Medical Data Page'!$AI$88</definedName>
    <definedName name="Med_MDC_paid_12_prior" localSheetId="3" hidden="1">'[30]ePSM Medical Data Page'!$AI$88</definedName>
    <definedName name="Med_MDC_paid_12_prior" hidden="1">'[40]ePSM Medical Data Page'!$AI$88</definedName>
    <definedName name="Med_MDC_paid_13_curr" localSheetId="1" hidden="1">'[29]ePSM Medical Data Page'!$AF$95</definedName>
    <definedName name="Med_MDC_paid_13_curr" localSheetId="2" hidden="1">'[30]ePSM Medical Data Page'!$AF$95</definedName>
    <definedName name="Med_MDC_paid_13_curr" localSheetId="3" hidden="1">'[30]ePSM Medical Data Page'!$AF$95</definedName>
    <definedName name="Med_MDC_paid_13_curr" hidden="1">'[40]ePSM Medical Data Page'!$AF$95</definedName>
    <definedName name="Med_MDC_paid_13_prior" localSheetId="1" hidden="1">'[29]ePSM Medical Data Page'!$AI$95</definedName>
    <definedName name="Med_MDC_paid_13_prior" localSheetId="2" hidden="1">'[30]ePSM Medical Data Page'!$AI$95</definedName>
    <definedName name="Med_MDC_paid_13_prior" localSheetId="3" hidden="1">'[30]ePSM Medical Data Page'!$AI$95</definedName>
    <definedName name="Med_MDC_paid_13_prior" hidden="1">'[40]ePSM Medical Data Page'!$AI$95</definedName>
    <definedName name="Med_MDC_paid_14_curr" localSheetId="1" hidden="1">'[29]ePSM Medical Data Page'!$AF$102</definedName>
    <definedName name="Med_MDC_paid_14_curr" localSheetId="2" hidden="1">'[30]ePSM Medical Data Page'!$AF$102</definedName>
    <definedName name="Med_MDC_paid_14_curr" localSheetId="3" hidden="1">'[30]ePSM Medical Data Page'!$AF$102</definedName>
    <definedName name="Med_MDC_paid_14_curr" hidden="1">'[40]ePSM Medical Data Page'!$AF$102</definedName>
    <definedName name="Med_MDC_paid_14_prior" localSheetId="1" hidden="1">'[29]ePSM Medical Data Page'!$AI$102</definedName>
    <definedName name="Med_MDC_paid_14_prior" localSheetId="2" hidden="1">'[30]ePSM Medical Data Page'!$AI$102</definedName>
    <definedName name="Med_MDC_paid_14_prior" localSheetId="3" hidden="1">'[30]ePSM Medical Data Page'!$AI$102</definedName>
    <definedName name="Med_MDC_paid_14_prior" hidden="1">'[40]ePSM Medical Data Page'!$AI$102</definedName>
    <definedName name="Med_MDC_paid_15_curr" localSheetId="1" hidden="1">'[29]ePSM Medical Data Page'!$AF$109</definedName>
    <definedName name="Med_MDC_paid_15_curr" localSheetId="2" hidden="1">'[30]ePSM Medical Data Page'!$AF$109</definedName>
    <definedName name="Med_MDC_paid_15_curr" localSheetId="3" hidden="1">'[30]ePSM Medical Data Page'!$AF$109</definedName>
    <definedName name="Med_MDC_paid_15_curr" hidden="1">'[40]ePSM Medical Data Page'!$AF$109</definedName>
    <definedName name="Med_MDC_paid_15_prior" localSheetId="1" hidden="1">'[29]ePSM Medical Data Page'!$AI$109</definedName>
    <definedName name="Med_MDC_paid_15_prior" localSheetId="2" hidden="1">'[30]ePSM Medical Data Page'!$AI$109</definedName>
    <definedName name="Med_MDC_paid_15_prior" localSheetId="3" hidden="1">'[30]ePSM Medical Data Page'!$AI$109</definedName>
    <definedName name="Med_MDC_paid_15_prior" hidden="1">'[40]ePSM Medical Data Page'!$AI$109</definedName>
    <definedName name="Med_MDC_paid_16_curr" localSheetId="1" hidden="1">'[29]ePSM Medical Data Page'!$AF$116</definedName>
    <definedName name="Med_MDC_paid_16_curr" localSheetId="2" hidden="1">'[30]ePSM Medical Data Page'!$AF$116</definedName>
    <definedName name="Med_MDC_paid_16_curr" localSheetId="3" hidden="1">'[30]ePSM Medical Data Page'!$AF$116</definedName>
    <definedName name="Med_MDC_paid_16_curr" hidden="1">'[40]ePSM Medical Data Page'!$AF$116</definedName>
    <definedName name="Med_MDC_paid_16_prior" localSheetId="1" hidden="1">'[29]ePSM Medical Data Page'!$AI$116</definedName>
    <definedName name="Med_MDC_paid_16_prior" localSheetId="2" hidden="1">'[30]ePSM Medical Data Page'!$AI$116</definedName>
    <definedName name="Med_MDC_paid_16_prior" localSheetId="3" hidden="1">'[30]ePSM Medical Data Page'!$AI$116</definedName>
    <definedName name="Med_MDC_paid_16_prior" hidden="1">'[40]ePSM Medical Data Page'!$AI$116</definedName>
    <definedName name="Med_MDC_paid_17_curr" localSheetId="1" hidden="1">'[29]ePSM Medical Data Page'!$AF$123</definedName>
    <definedName name="Med_MDC_paid_17_curr" localSheetId="2" hidden="1">'[30]ePSM Medical Data Page'!$AF$123</definedName>
    <definedName name="Med_MDC_paid_17_curr" localSheetId="3" hidden="1">'[30]ePSM Medical Data Page'!$AF$123</definedName>
    <definedName name="Med_MDC_paid_17_curr" hidden="1">'[40]ePSM Medical Data Page'!$AF$123</definedName>
    <definedName name="Med_MDC_paid_17_prior" localSheetId="1" hidden="1">'[29]ePSM Medical Data Page'!$AI$123</definedName>
    <definedName name="Med_MDC_paid_17_prior" localSheetId="2" hidden="1">'[30]ePSM Medical Data Page'!$AI$123</definedName>
    <definedName name="Med_MDC_paid_17_prior" localSheetId="3" hidden="1">'[30]ePSM Medical Data Page'!$AI$123</definedName>
    <definedName name="Med_MDC_paid_17_prior" hidden="1">'[40]ePSM Medical Data Page'!$AI$123</definedName>
    <definedName name="Med_MDC_paid_18_curr" localSheetId="1" hidden="1">'[29]ePSM Medical Data Page'!$AF$130</definedName>
    <definedName name="Med_MDC_paid_18_curr" localSheetId="2" hidden="1">'[30]ePSM Medical Data Page'!$AF$130</definedName>
    <definedName name="Med_MDC_paid_18_curr" localSheetId="3" hidden="1">'[30]ePSM Medical Data Page'!$AF$130</definedName>
    <definedName name="Med_MDC_paid_18_curr" hidden="1">'[40]ePSM Medical Data Page'!$AF$130</definedName>
    <definedName name="Med_MDC_paid_18_prior" localSheetId="1" hidden="1">'[29]ePSM Medical Data Page'!$AI$130</definedName>
    <definedName name="Med_MDC_paid_18_prior" localSheetId="2" hidden="1">'[30]ePSM Medical Data Page'!$AI$130</definedName>
    <definedName name="Med_MDC_paid_18_prior" localSheetId="3" hidden="1">'[30]ePSM Medical Data Page'!$AI$130</definedName>
    <definedName name="Med_MDC_paid_18_prior" hidden="1">'[40]ePSM Medical Data Page'!$AI$130</definedName>
    <definedName name="Med_MDC_paid_19_curr" localSheetId="1" hidden="1">'[29]ePSM Medical Data Page'!$AF$137</definedName>
    <definedName name="Med_MDC_paid_19_curr" localSheetId="2" hidden="1">'[30]ePSM Medical Data Page'!$AF$137</definedName>
    <definedName name="Med_MDC_paid_19_curr" localSheetId="3" hidden="1">'[30]ePSM Medical Data Page'!$AF$137</definedName>
    <definedName name="Med_MDC_paid_19_curr" hidden="1">'[40]ePSM Medical Data Page'!$AF$137</definedName>
    <definedName name="Med_MDC_paid_19_prior" localSheetId="1" hidden="1">'[29]ePSM Medical Data Page'!$AI$137</definedName>
    <definedName name="Med_MDC_paid_19_prior" localSheetId="2" hidden="1">'[30]ePSM Medical Data Page'!$AI$137</definedName>
    <definedName name="Med_MDC_paid_19_prior" localSheetId="3" hidden="1">'[30]ePSM Medical Data Page'!$AI$137</definedName>
    <definedName name="Med_MDC_paid_19_prior" hidden="1">'[40]ePSM Medical Data Page'!$AI$137</definedName>
    <definedName name="Med_MDC_paid_20_curr" localSheetId="1" hidden="1">'[29]ePSM Medical Data Page'!$AF$144</definedName>
    <definedName name="Med_MDC_paid_20_curr" localSheetId="2" hidden="1">'[30]ePSM Medical Data Page'!$AF$144</definedName>
    <definedName name="Med_MDC_paid_20_curr" localSheetId="3" hidden="1">'[30]ePSM Medical Data Page'!$AF$144</definedName>
    <definedName name="Med_MDC_paid_20_curr" hidden="1">'[40]ePSM Medical Data Page'!$AF$144</definedName>
    <definedName name="Med_MDC_paid_20_prior" localSheetId="1" hidden="1">'[29]ePSM Medical Data Page'!$AI$144</definedName>
    <definedName name="Med_MDC_paid_20_prior" localSheetId="2" hidden="1">'[30]ePSM Medical Data Page'!$AI$144</definedName>
    <definedName name="Med_MDC_paid_20_prior" localSheetId="3" hidden="1">'[30]ePSM Medical Data Page'!$AI$144</definedName>
    <definedName name="Med_MDC_paid_20_prior" hidden="1">'[40]ePSM Medical Data Page'!$AI$144</definedName>
    <definedName name="Med_MDC_paid_21_curr" localSheetId="1" hidden="1">'[29]ePSM Medical Data Page'!$AF$151</definedName>
    <definedName name="Med_MDC_paid_21_curr" localSheetId="2" hidden="1">'[30]ePSM Medical Data Page'!$AF$151</definedName>
    <definedName name="Med_MDC_paid_21_curr" localSheetId="3" hidden="1">'[30]ePSM Medical Data Page'!$AF$151</definedName>
    <definedName name="Med_MDC_paid_21_curr" hidden="1">'[40]ePSM Medical Data Page'!$AF$151</definedName>
    <definedName name="Med_MDC_paid_21_prior" localSheetId="1" hidden="1">'[29]ePSM Medical Data Page'!$AI$151</definedName>
    <definedName name="Med_MDC_paid_21_prior" localSheetId="2" hidden="1">'[30]ePSM Medical Data Page'!$AI$151</definedName>
    <definedName name="Med_MDC_paid_21_prior" localSheetId="3" hidden="1">'[30]ePSM Medical Data Page'!$AI$151</definedName>
    <definedName name="Med_MDC_paid_21_prior" hidden="1">'[40]ePSM Medical Data Page'!$AI$151</definedName>
    <definedName name="Med_MDC_paid_22_curr" localSheetId="1" hidden="1">'[29]ePSM Medical Data Page'!$AF$158</definedName>
    <definedName name="Med_MDC_paid_22_curr" localSheetId="2" hidden="1">'[30]ePSM Medical Data Page'!$AF$158</definedName>
    <definedName name="Med_MDC_paid_22_curr" localSheetId="3" hidden="1">'[30]ePSM Medical Data Page'!$AF$158</definedName>
    <definedName name="Med_MDC_paid_22_curr" hidden="1">'[40]ePSM Medical Data Page'!$AF$158</definedName>
    <definedName name="Med_MDC_paid_22_prior" localSheetId="1" hidden="1">'[29]ePSM Medical Data Page'!$AI$158</definedName>
    <definedName name="Med_MDC_paid_22_prior" localSheetId="2" hidden="1">'[30]ePSM Medical Data Page'!$AI$158</definedName>
    <definedName name="Med_MDC_paid_22_prior" localSheetId="3" hidden="1">'[30]ePSM Medical Data Page'!$AI$158</definedName>
    <definedName name="Med_MDC_paid_22_prior" hidden="1">'[40]ePSM Medical Data Page'!$AI$158</definedName>
    <definedName name="Med_MDC_paid_23_curr" localSheetId="1" hidden="1">'[29]ePSM Medical Data Page'!$AF$165</definedName>
    <definedName name="Med_MDC_paid_23_curr" localSheetId="2" hidden="1">'[30]ePSM Medical Data Page'!$AF$165</definedName>
    <definedName name="Med_MDC_paid_23_curr" localSheetId="3" hidden="1">'[30]ePSM Medical Data Page'!$AF$165</definedName>
    <definedName name="Med_MDC_paid_23_curr" hidden="1">'[40]ePSM Medical Data Page'!$AF$165</definedName>
    <definedName name="Med_MDC_paid_23_prior" localSheetId="1" hidden="1">'[29]ePSM Medical Data Page'!$AI$165</definedName>
    <definedName name="Med_MDC_paid_23_prior" localSheetId="2" hidden="1">'[30]ePSM Medical Data Page'!$AI$165</definedName>
    <definedName name="Med_MDC_paid_23_prior" localSheetId="3" hidden="1">'[30]ePSM Medical Data Page'!$AI$165</definedName>
    <definedName name="Med_MDC_paid_23_prior" hidden="1">'[40]ePSM Medical Data Page'!$AI$165</definedName>
    <definedName name="Med_MDC_paid_999_curr" localSheetId="2" hidden="1">'[30]ePSM Medical Data Page'!$AF$172</definedName>
    <definedName name="Med_MDC_paid_999_curr" localSheetId="3" hidden="1">'[30]ePSM Medical Data Page'!$AF$172</definedName>
    <definedName name="Med_MDC_paid_999_curr" hidden="1">'[32]ePSM Medical Data Page'!$AF$172</definedName>
    <definedName name="Med_MDC_paid_999_prior" localSheetId="2" hidden="1">'[30]ePSM Medical Data Page'!$AI$172</definedName>
    <definedName name="Med_MDC_paid_999_prior" localSheetId="3" hidden="1">'[30]ePSM Medical Data Page'!$AI$172</definedName>
    <definedName name="Med_MDC_paid_999_prior" hidden="1">'[32]ePSM Medical Data Page'!$AI$172</definedName>
    <definedName name="Med_months_curr" localSheetId="1" hidden="1">'[29]ePSM Member Data Page'!$B$3</definedName>
    <definedName name="Med_months_curr" localSheetId="2" hidden="1">'[30]ePSM Member Data Page'!$B$3</definedName>
    <definedName name="Med_months_curr" localSheetId="3" hidden="1">'[30]ePSM Member Data Page'!$B$3</definedName>
    <definedName name="Med_months_curr" hidden="1">'[40]ePSM Member Data Page'!$B$3</definedName>
    <definedName name="MED_MONTHS_EXPERIENCE" localSheetId="2">OFFSET('[113]Monthly Experience'!$A$25,0,0,COUNTA('[113]Monthly Experience'!$A:$A)-1,1)</definedName>
    <definedName name="MED_MONTHS_EXPERIENCE" localSheetId="3">OFFSET('[113]Monthly Experience'!$A$25,0,0,COUNTA('[113]Monthly Experience'!$A:$A)-1,1)</definedName>
    <definedName name="MED_MONTHS_EXPERIENCE">OFFSET('[114]Monthly Experience'!$A$25,0,0,COUNTA('[114]Monthly Experience'!$A:$A)-1,1)</definedName>
    <definedName name="Med_months_prior" localSheetId="1" hidden="1">'[29]ePSM Member Data Page'!$F$3</definedName>
    <definedName name="Med_months_prior" localSheetId="2" hidden="1">'[30]ePSM Member Data Page'!$F$3</definedName>
    <definedName name="Med_months_prior" localSheetId="3" hidden="1">'[30]ePSM Member Data Page'!$F$3</definedName>
    <definedName name="Med_months_prior" hidden="1">'[40]ePSM Member Data Page'!$F$3</definedName>
    <definedName name="Med_non_facility_billed_network_curr" localSheetId="1" hidden="1">'[29]ePSM Medical Data Page'!$T$7</definedName>
    <definedName name="Med_non_facility_billed_network_curr" localSheetId="2" hidden="1">'[30]ePSM Medical Data Page'!$T$7</definedName>
    <definedName name="Med_non_facility_billed_network_curr" localSheetId="3" hidden="1">'[30]ePSM Medical Data Page'!$T$7</definedName>
    <definedName name="Med_non_facility_billed_network_curr" hidden="1">'[40]ePSM Medical Data Page'!$T$7</definedName>
    <definedName name="Med_non_facility_billed_network_prior" localSheetId="2" hidden="1">'[30]ePSM Medical Data Page'!$W$7</definedName>
    <definedName name="Med_non_facility_billed_network_prior" localSheetId="3" hidden="1">'[30]ePSM Medical Data Page'!$W$7</definedName>
    <definedName name="Med_non_facility_billed_network_prior" hidden="1">'[32]ePSM Medical Data Page'!$W$7</definedName>
    <definedName name="Med_non_facility_network_discount_curr" localSheetId="1" hidden="1">'[29]ePSM Medical Data Page'!$T$8</definedName>
    <definedName name="Med_non_facility_network_discount_curr" localSheetId="2" hidden="1">'[30]ePSM Medical Data Page'!$T$8</definedName>
    <definedName name="Med_non_facility_network_discount_curr" localSheetId="3" hidden="1">'[30]ePSM Medical Data Page'!$T$8</definedName>
    <definedName name="Med_non_facility_network_discount_curr" hidden="1">'[40]ePSM Medical Data Page'!$T$8</definedName>
    <definedName name="Med_non_facility_network_discount_prior" localSheetId="1" hidden="1">'[29]ePSM Medical Data Page'!$W$8</definedName>
    <definedName name="Med_non_facility_network_discount_prior" localSheetId="2" hidden="1">'[30]ePSM Medical Data Page'!$W$8</definedName>
    <definedName name="Med_non_facility_network_discount_prior" localSheetId="3" hidden="1">'[30]ePSM Medical Data Page'!$W$8</definedName>
    <definedName name="Med_non_facility_network_discount_prior" hidden="1">'[40]ePSM Medical Data Page'!$W$8</definedName>
    <definedName name="Med_num_employees_curr" localSheetId="1" hidden="1">'[29]ePSM Member Data Page'!$B$20</definedName>
    <definedName name="Med_num_employees_curr" localSheetId="2" hidden="1">'[30]ePSM Member Data Page'!$B$20</definedName>
    <definedName name="Med_num_employees_curr" localSheetId="3" hidden="1">'[30]ePSM Member Data Page'!$B$20</definedName>
    <definedName name="Med_num_employees_curr" hidden="1">'[40]ePSM Member Data Page'!$B$20</definedName>
    <definedName name="Med_num_employees_prior" localSheetId="1" hidden="1">'[29]ePSM Member Data Page'!$F$20</definedName>
    <definedName name="Med_num_employees_prior" localSheetId="2" hidden="1">'[30]ePSM Member Data Page'!$F$20</definedName>
    <definedName name="Med_num_employees_prior" localSheetId="3" hidden="1">'[30]ePSM Member Data Page'!$F$20</definedName>
    <definedName name="Med_num_employees_prior" hidden="1">'[40]ePSM Member Data Page'!$F$20</definedName>
    <definedName name="Med_num_members_curr" localSheetId="1" hidden="1">'[29]ePSM Member Data Page'!$B$19</definedName>
    <definedName name="Med_num_members_curr" localSheetId="2" hidden="1">'[30]ePSM Member Data Page'!$B$19</definedName>
    <definedName name="Med_num_members_curr" localSheetId="3" hidden="1">'[30]ePSM Member Data Page'!$B$19</definedName>
    <definedName name="Med_num_members_curr" hidden="1">'[40]ePSM Member Data Page'!$B$19</definedName>
    <definedName name="Med_num_members_prior" localSheetId="1" hidden="1">'[29]ePSM Member Data Page'!$F$19</definedName>
    <definedName name="Med_num_members_prior" localSheetId="2" hidden="1">'[30]ePSM Member Data Page'!$F$19</definedName>
    <definedName name="Med_num_members_prior" localSheetId="3" hidden="1">'[30]ePSM Member Data Page'!$F$19</definedName>
    <definedName name="Med_num_members_prior" hidden="1">'[40]ePSM Member Data Page'!$F$19</definedName>
    <definedName name="Med_office_visits_count_curr" localSheetId="1" hidden="1">'[29]ePSM Medical Data Page'!$B$11</definedName>
    <definedName name="Med_office_visits_count_curr" localSheetId="2" hidden="1">'[30]ePSM Medical Data Page'!$B$11</definedName>
    <definedName name="Med_office_visits_count_curr" localSheetId="3" hidden="1">'[30]ePSM Medical Data Page'!$B$11</definedName>
    <definedName name="Med_office_visits_count_curr" hidden="1">'[40]ePSM Medical Data Page'!$B$11</definedName>
    <definedName name="Med_office_visits_count_prior" localSheetId="1" hidden="1">'[29]ePSM Medical Data Page'!$E$11</definedName>
    <definedName name="Med_office_visits_count_prior" localSheetId="2" hidden="1">'[30]ePSM Medical Data Page'!$E$11</definedName>
    <definedName name="Med_office_visits_count_prior" localSheetId="3" hidden="1">'[30]ePSM Medical Data Page'!$E$11</definedName>
    <definedName name="Med_office_visits_count_prior" hidden="1">'[40]ePSM Medical Data Page'!$E$11</definedName>
    <definedName name="Med_other_discount_admin_savings_amt_curr" localSheetId="2" hidden="1">'[30]ePSM Medical Data Page'!$T$18</definedName>
    <definedName name="Med_other_discount_admin_savings_amt_curr" localSheetId="3" hidden="1">'[30]ePSM Medical Data Page'!$T$18</definedName>
    <definedName name="Med_other_discount_admin_savings_amt_curr" hidden="1">'[32]ePSM Medical Data Page'!$T$18</definedName>
    <definedName name="Med_other_discount_admin_savings_amt_prior" localSheetId="2" hidden="1">'[30]ePSM Medical Data Page'!$W$18</definedName>
    <definedName name="Med_other_discount_admin_savings_amt_prior" localSheetId="3" hidden="1">'[30]ePSM Medical Data Page'!$W$18</definedName>
    <definedName name="Med_other_discount_admin_savings_amt_prior" hidden="1">'[32]ePSM Medical Data Page'!$W$18</definedName>
    <definedName name="Med_other_discount_billed_amt_curr" localSheetId="2" hidden="1">'[30]ePSM Medical Data Page'!$T$17</definedName>
    <definedName name="Med_other_discount_billed_amt_curr" localSheetId="3" hidden="1">'[30]ePSM Medical Data Page'!$T$17</definedName>
    <definedName name="Med_other_discount_billed_amt_curr" hidden="1">'[32]ePSM Medical Data Page'!$T$17</definedName>
    <definedName name="Med_other_discount_billed_amt_prior" localSheetId="2" hidden="1">'[30]ePSM Medical Data Page'!$W$17</definedName>
    <definedName name="Med_other_discount_billed_amt_prior" localSheetId="3" hidden="1">'[30]ePSM Medical Data Page'!$W$17</definedName>
    <definedName name="Med_other_discount_billed_amt_prior" hidden="1">'[32]ePSM Medical Data Page'!$W$17</definedName>
    <definedName name="MED_OUT_1" localSheetId="1">#REF!</definedName>
    <definedName name="MED_OUT_1" localSheetId="2">#REF!</definedName>
    <definedName name="MED_OUT_1">#REF!</definedName>
    <definedName name="MED_OUT_2" localSheetId="1">#REF!</definedName>
    <definedName name="MED_OUT_2" localSheetId="2">#REF!</definedName>
    <definedName name="MED_OUT_2">#REF!</definedName>
    <definedName name="MED_OUTPUT" localSheetId="1">#REF!</definedName>
    <definedName name="MED_OUTPUT" localSheetId="2">#REF!</definedName>
    <definedName name="MED_OUTPUT">#REF!</definedName>
    <definedName name="Med_paid_amt_above_threshold_curr" localSheetId="2" hidden="1">'[30]ePSM Medical Data Page'!$B$15</definedName>
    <definedName name="Med_paid_amt_above_threshold_curr" localSheetId="3" hidden="1">'[30]ePSM Medical Data Page'!$B$15</definedName>
    <definedName name="Med_paid_amt_above_threshold_curr" hidden="1">'[32]ePSM Medical Data Page'!$B$15</definedName>
    <definedName name="Med_paid_amt_above_threshold_prior" localSheetId="2" hidden="1">'[30]ePSM Medical Data Page'!$E$15</definedName>
    <definedName name="Med_paid_amt_above_threshold_prior" localSheetId="3" hidden="1">'[30]ePSM Medical Data Page'!$E$15</definedName>
    <definedName name="Med_paid_amt_above_threshold_prior" hidden="1">'[32]ePSM Medical Data Page'!$E$15</definedName>
    <definedName name="Med_paid_amt_amb_surgeries_curr" localSheetId="1" hidden="1">'[29]ePSM Medical Data Page'!$Z$15</definedName>
    <definedName name="Med_paid_amt_amb_surgeries_curr" localSheetId="2" hidden="1">'[30]ePSM Medical Data Page'!$Z$15</definedName>
    <definedName name="Med_paid_amt_amb_surgeries_curr" localSheetId="3" hidden="1">'[30]ePSM Medical Data Page'!$Z$15</definedName>
    <definedName name="Med_paid_amt_amb_surgeries_curr" hidden="1">'[40]ePSM Medical Data Page'!$Z$15</definedName>
    <definedName name="Med_paid_amt_amb_surgeries_prior" localSheetId="1" hidden="1">'[29]ePSM Medical Data Page'!$AC$15</definedName>
    <definedName name="Med_paid_amt_amb_surgeries_prior" localSheetId="2" hidden="1">'[30]ePSM Medical Data Page'!$AC$15</definedName>
    <definedName name="Med_paid_amt_amb_surgeries_prior" localSheetId="3" hidden="1">'[30]ePSM Medical Data Page'!$AC$15</definedName>
    <definedName name="Med_paid_amt_amb_surgeries_prior" hidden="1">'[40]ePSM Medical Data Page'!$AC$15</definedName>
    <definedName name="Med_paid_amt_amb_visits_curr" localSheetId="1" hidden="1">'[29]ePSM Medical Data Page'!$Z$5</definedName>
    <definedName name="Med_paid_amt_amb_visits_curr" localSheetId="2" hidden="1">'[30]ePSM Medical Data Page'!$Z$5</definedName>
    <definedName name="Med_paid_amt_amb_visits_curr" localSheetId="3" hidden="1">'[30]ePSM Medical Data Page'!$Z$5</definedName>
    <definedName name="Med_paid_amt_amb_visits_curr" hidden="1">'[40]ePSM Medical Data Page'!$Z$5</definedName>
    <definedName name="Med_paid_amt_amb_visits_prior" localSheetId="1" hidden="1">'[29]ePSM Medical Data Page'!$AC$5</definedName>
    <definedName name="Med_paid_amt_amb_visits_prior" localSheetId="2" hidden="1">'[30]ePSM Medical Data Page'!$AC$5</definedName>
    <definedName name="Med_paid_amt_amb_visits_prior" localSheetId="3" hidden="1">'[30]ePSM Medical Data Page'!$AC$5</definedName>
    <definedName name="Med_paid_amt_amb_visits_prior" hidden="1">'[40]ePSM Medical Data Page'!$AC$5</definedName>
    <definedName name="Med_paid_amt_curr" localSheetId="1" hidden="1">'[29]ePSM Medical Data Page'!$B$3</definedName>
    <definedName name="Med_paid_amt_curr" localSheetId="2" hidden="1">'[30]ePSM Medical Data Page'!$B$3</definedName>
    <definedName name="Med_paid_amt_curr" localSheetId="3" hidden="1">'[30]ePSM Medical Data Page'!$B$3</definedName>
    <definedName name="Med_paid_amt_curr" hidden="1">'[40]ePSM Medical Data Page'!$B$3</definedName>
    <definedName name="Med_paid_amt_er_visits_curr" localSheetId="1" hidden="1">'[29]ePSM Medical Data Page'!$Z$7</definedName>
    <definedName name="Med_paid_amt_er_visits_curr" localSheetId="2" hidden="1">'[30]ePSM Medical Data Page'!$Z$7</definedName>
    <definedName name="Med_paid_amt_er_visits_curr" localSheetId="3" hidden="1">'[30]ePSM Medical Data Page'!$Z$7</definedName>
    <definedName name="Med_paid_amt_er_visits_curr" hidden="1">'[40]ePSM Medical Data Page'!$Z$7</definedName>
    <definedName name="Med_paid_amt_er_visits_prior" localSheetId="1" hidden="1">'[29]ePSM Medical Data Page'!$AC$7</definedName>
    <definedName name="Med_paid_amt_er_visits_prior" localSheetId="2" hidden="1">'[30]ePSM Medical Data Page'!$AC$7</definedName>
    <definedName name="Med_paid_amt_er_visits_prior" localSheetId="3" hidden="1">'[30]ePSM Medical Data Page'!$AC$7</definedName>
    <definedName name="Med_paid_amt_er_visits_prior" hidden="1">'[40]ePSM Medical Data Page'!$AC$7</definedName>
    <definedName name="Med_paid_amt_female_0_19_curr" localSheetId="1" hidden="1">'[29]ePSM Medical Data Page'!$H$4</definedName>
    <definedName name="Med_paid_amt_female_0_19_curr" localSheetId="2" hidden="1">'[30]ePSM Medical Data Page'!$H$4</definedName>
    <definedName name="Med_paid_amt_female_0_19_curr" localSheetId="3" hidden="1">'[30]ePSM Medical Data Page'!$H$4</definedName>
    <definedName name="Med_paid_amt_female_0_19_curr" hidden="1">'[40]ePSM Medical Data Page'!$H$4</definedName>
    <definedName name="Med_paid_amt_female_0_19_prior" localSheetId="2" hidden="1">'[30]ePSM Medical Data Page'!$K$4</definedName>
    <definedName name="Med_paid_amt_female_0_19_prior" localSheetId="3" hidden="1">'[30]ePSM Medical Data Page'!$K$4</definedName>
    <definedName name="Med_paid_amt_female_0_19_prior" hidden="1">'[32]ePSM Medical Data Page'!$K$4</definedName>
    <definedName name="Med_paid_amt_female_20_44_curr" localSheetId="1" hidden="1">'[29]ePSM Medical Data Page'!$H$6</definedName>
    <definedName name="Med_paid_amt_female_20_44_curr" localSheetId="2" hidden="1">'[30]ePSM Medical Data Page'!$H$6</definedName>
    <definedName name="Med_paid_amt_female_20_44_curr" localSheetId="3" hidden="1">'[30]ePSM Medical Data Page'!$H$6</definedName>
    <definedName name="Med_paid_amt_female_20_44_curr" hidden="1">'[40]ePSM Medical Data Page'!$H$6</definedName>
    <definedName name="Med_paid_amt_female_20_44_prior" localSheetId="2" hidden="1">'[30]ePSM Medical Data Page'!$K$6</definedName>
    <definedName name="Med_paid_amt_female_20_44_prior" localSheetId="3" hidden="1">'[30]ePSM Medical Data Page'!$K$6</definedName>
    <definedName name="Med_paid_amt_female_20_44_prior" hidden="1">'[32]ePSM Medical Data Page'!$K$6</definedName>
    <definedName name="Med_paid_amt_female_45_64_curr" localSheetId="1" hidden="1">'[29]ePSM Medical Data Page'!$H$8</definedName>
    <definedName name="Med_paid_amt_female_45_64_curr" localSheetId="2" hidden="1">'[30]ePSM Medical Data Page'!$H$8</definedName>
    <definedName name="Med_paid_amt_female_45_64_curr" localSheetId="3" hidden="1">'[30]ePSM Medical Data Page'!$H$8</definedName>
    <definedName name="Med_paid_amt_female_45_64_curr" hidden="1">'[40]ePSM Medical Data Page'!$H$8</definedName>
    <definedName name="Med_paid_amt_female_45_64_prior" localSheetId="2" hidden="1">'[30]ePSM Medical Data Page'!$K$8</definedName>
    <definedName name="Med_paid_amt_female_45_64_prior" localSheetId="3" hidden="1">'[30]ePSM Medical Data Page'!$K$8</definedName>
    <definedName name="Med_paid_amt_female_45_64_prior" hidden="1">'[32]ePSM Medical Data Page'!$K$8</definedName>
    <definedName name="Med_paid_amt_female_65_over_curr" localSheetId="1" hidden="1">'[29]ePSM Medical Data Page'!$H$10</definedName>
    <definedName name="Med_paid_amt_female_65_over_curr" localSheetId="2" hidden="1">'[30]ePSM Medical Data Page'!$H$10</definedName>
    <definedName name="Med_paid_amt_female_65_over_curr" localSheetId="3" hidden="1">'[30]ePSM Medical Data Page'!$H$10</definedName>
    <definedName name="Med_paid_amt_female_65_over_curr" hidden="1">'[40]ePSM Medical Data Page'!$H$10</definedName>
    <definedName name="Med_paid_amt_female_65_over_prior" localSheetId="2" hidden="1">'[30]ePSM Medical Data Page'!$K$10</definedName>
    <definedName name="Med_paid_amt_female_65_over_prior" localSheetId="3" hidden="1">'[30]ePSM Medical Data Page'!$K$10</definedName>
    <definedName name="Med_paid_amt_female_65_over_prior" hidden="1">'[32]ePSM Medical Data Page'!$K$10</definedName>
    <definedName name="Med_paid_amt_home_health_curr" localSheetId="1" hidden="1">'[29]ePSM Medical Data Page'!$Z$25</definedName>
    <definedName name="Med_paid_amt_home_health_curr" localSheetId="2" hidden="1">'[30]ePSM Medical Data Page'!$Z$25</definedName>
    <definedName name="Med_paid_amt_home_health_curr" localSheetId="3" hidden="1">'[30]ePSM Medical Data Page'!$Z$25</definedName>
    <definedName name="Med_paid_amt_home_health_curr" hidden="1">'[40]ePSM Medical Data Page'!$Z$25</definedName>
    <definedName name="Med_paid_amt_home_health_prior" localSheetId="1" hidden="1">'[29]ePSM Medical Data Page'!$AC$25</definedName>
    <definedName name="Med_paid_amt_home_health_prior" localSheetId="2" hidden="1">'[30]ePSM Medical Data Page'!$AC$25</definedName>
    <definedName name="Med_paid_amt_home_health_prior" localSheetId="3" hidden="1">'[30]ePSM Medical Data Page'!$AC$25</definedName>
    <definedName name="Med_paid_amt_home_health_prior" hidden="1">'[40]ePSM Medical Data Page'!$AC$25</definedName>
    <definedName name="Med_paid_amt_inp_days_curr" localSheetId="1" hidden="1">'[29]ePSM Medical Data Page'!$Z$3</definedName>
    <definedName name="Med_paid_amt_inp_days_curr" localSheetId="2" hidden="1">'[30]ePSM Medical Data Page'!$Z$3</definedName>
    <definedName name="Med_paid_amt_inp_days_curr" localSheetId="3" hidden="1">'[30]ePSM Medical Data Page'!$Z$3</definedName>
    <definedName name="Med_paid_amt_inp_days_curr" hidden="1">'[40]ePSM Medical Data Page'!$Z$3</definedName>
    <definedName name="Med_paid_amt_inp_days_prior" localSheetId="1" hidden="1">'[29]ePSM Medical Data Page'!$AC$3</definedName>
    <definedName name="Med_paid_amt_inp_days_prior" localSheetId="2" hidden="1">'[30]ePSM Medical Data Page'!$AC$3</definedName>
    <definedName name="Med_paid_amt_inp_days_prior" localSheetId="3" hidden="1">'[30]ePSM Medical Data Page'!$AC$3</definedName>
    <definedName name="Med_paid_amt_inp_days_prior" hidden="1">'[40]ePSM Medical Data Page'!$AC$3</definedName>
    <definedName name="Med_paid_amt_inp_surgeries_curr" localSheetId="1" hidden="1">'[29]ePSM Medical Data Page'!$Z$13</definedName>
    <definedName name="Med_paid_amt_inp_surgeries_curr" localSheetId="2" hidden="1">'[30]ePSM Medical Data Page'!$Z$13</definedName>
    <definedName name="Med_paid_amt_inp_surgeries_curr" localSheetId="3" hidden="1">'[30]ePSM Medical Data Page'!$Z$13</definedName>
    <definedName name="Med_paid_amt_inp_surgeries_curr" hidden="1">'[40]ePSM Medical Data Page'!$Z$13</definedName>
    <definedName name="Med_paid_amt_inp_surgeries_prior" localSheetId="1" hidden="1">'[29]ePSM Medical Data Page'!$AC$13</definedName>
    <definedName name="Med_paid_amt_inp_surgeries_prior" localSheetId="2" hidden="1">'[30]ePSM Medical Data Page'!$AC$13</definedName>
    <definedName name="Med_paid_amt_inp_surgeries_prior" localSheetId="3" hidden="1">'[30]ePSM Medical Data Page'!$AC$13</definedName>
    <definedName name="Med_paid_amt_inp_surgeries_prior" hidden="1">'[40]ePSM Medical Data Page'!$AC$13</definedName>
    <definedName name="Med_paid_amt_lab_serv_curr" localSheetId="1" hidden="1">'[29]ePSM Medical Data Page'!$Z$23</definedName>
    <definedName name="Med_paid_amt_lab_serv_curr" localSheetId="2" hidden="1">'[30]ePSM Medical Data Page'!$Z$23</definedName>
    <definedName name="Med_paid_amt_lab_serv_curr" localSheetId="3" hidden="1">'[30]ePSM Medical Data Page'!$Z$23</definedName>
    <definedName name="Med_paid_amt_lab_serv_curr" hidden="1">'[40]ePSM Medical Data Page'!$Z$23</definedName>
    <definedName name="Med_paid_amt_lab_serv_prior" localSheetId="1" hidden="1">'[29]ePSM Medical Data Page'!$AC$23</definedName>
    <definedName name="Med_paid_amt_lab_serv_prior" localSheetId="2" hidden="1">'[30]ePSM Medical Data Page'!$AC$23</definedName>
    <definedName name="Med_paid_amt_lab_serv_prior" localSheetId="3" hidden="1">'[30]ePSM Medical Data Page'!$AC$23</definedName>
    <definedName name="Med_paid_amt_lab_serv_prior" hidden="1">'[40]ePSM Medical Data Page'!$AC$23</definedName>
    <definedName name="Med_paid_amt_male_0_19_curr" localSheetId="1" hidden="1">'[29]ePSM Medical Data Page'!$H$12</definedName>
    <definedName name="Med_paid_amt_male_0_19_curr" localSheetId="2" hidden="1">'[30]ePSM Medical Data Page'!$H$12</definedName>
    <definedName name="Med_paid_amt_male_0_19_curr" localSheetId="3" hidden="1">'[30]ePSM Medical Data Page'!$H$12</definedName>
    <definedName name="Med_paid_amt_male_0_19_curr" hidden="1">'[40]ePSM Medical Data Page'!$H$12</definedName>
    <definedName name="Med_paid_amt_male_0_19_prior" localSheetId="2" hidden="1">'[30]ePSM Medical Data Page'!$K$12</definedName>
    <definedName name="Med_paid_amt_male_0_19_prior" localSheetId="3" hidden="1">'[30]ePSM Medical Data Page'!$K$12</definedName>
    <definedName name="Med_paid_amt_male_0_19_prior" hidden="1">'[32]ePSM Medical Data Page'!$K$12</definedName>
    <definedName name="Med_paid_amt_male_20_44_curr" localSheetId="1" hidden="1">'[29]ePSM Medical Data Page'!$H$14</definedName>
    <definedName name="Med_paid_amt_male_20_44_curr" localSheetId="2" hidden="1">'[30]ePSM Medical Data Page'!$H$14</definedName>
    <definedName name="Med_paid_amt_male_20_44_curr" localSheetId="3" hidden="1">'[30]ePSM Medical Data Page'!$H$14</definedName>
    <definedName name="Med_paid_amt_male_20_44_curr" hidden="1">'[40]ePSM Medical Data Page'!$H$14</definedName>
    <definedName name="Med_paid_amt_male_20_44_prior" localSheetId="2" hidden="1">'[30]ePSM Medical Data Page'!$K$14</definedName>
    <definedName name="Med_paid_amt_male_20_44_prior" localSheetId="3" hidden="1">'[30]ePSM Medical Data Page'!$K$14</definedName>
    <definedName name="Med_paid_amt_male_20_44_prior" hidden="1">'[32]ePSM Medical Data Page'!$K$14</definedName>
    <definedName name="Med_paid_amt_male_45_64_curr" localSheetId="1" hidden="1">'[29]ePSM Medical Data Page'!$H$16</definedName>
    <definedName name="Med_paid_amt_male_45_64_curr" localSheetId="2" hidden="1">'[30]ePSM Medical Data Page'!$H$16</definedName>
    <definedName name="Med_paid_amt_male_45_64_curr" localSheetId="3" hidden="1">'[30]ePSM Medical Data Page'!$H$16</definedName>
    <definedName name="Med_paid_amt_male_45_64_curr" hidden="1">'[40]ePSM Medical Data Page'!$H$16</definedName>
    <definedName name="Med_paid_amt_male_45_64_prior" localSheetId="2" hidden="1">'[30]ePSM Medical Data Page'!$K$16</definedName>
    <definedName name="Med_paid_amt_male_45_64_prior" localSheetId="3" hidden="1">'[30]ePSM Medical Data Page'!$K$16</definedName>
    <definedName name="Med_paid_amt_male_45_64_prior" hidden="1">'[32]ePSM Medical Data Page'!$K$16</definedName>
    <definedName name="Med_paid_amt_male_65_over_curr" localSheetId="1" hidden="1">'[29]ePSM Medical Data Page'!$H$18</definedName>
    <definedName name="Med_paid_amt_male_65_over_curr" localSheetId="2" hidden="1">'[30]ePSM Medical Data Page'!$H$18</definedName>
    <definedName name="Med_paid_amt_male_65_over_curr" localSheetId="3" hidden="1">'[30]ePSM Medical Data Page'!$H$18</definedName>
    <definedName name="Med_paid_amt_male_65_over_curr" hidden="1">'[40]ePSM Medical Data Page'!$H$18</definedName>
    <definedName name="Med_paid_amt_male_65_over_prior" localSheetId="2" hidden="1">'[30]ePSM Medical Data Page'!$K$18</definedName>
    <definedName name="Med_paid_amt_male_65_over_prior" localSheetId="3" hidden="1">'[30]ePSM Medical Data Page'!$K$18</definedName>
    <definedName name="Med_paid_amt_male_65_over_prior" hidden="1">'[32]ePSM Medical Data Page'!$K$18</definedName>
    <definedName name="Med_paid_amt_med_rx_curr" localSheetId="1" hidden="1">'[29]ePSM Medical Data Page'!$Z$29</definedName>
    <definedName name="Med_paid_amt_med_rx_curr" localSheetId="2" hidden="1">'[30]ePSM Medical Data Page'!$Z$29</definedName>
    <definedName name="Med_paid_amt_med_rx_curr" localSheetId="3" hidden="1">'[30]ePSM Medical Data Page'!$Z$29</definedName>
    <definedName name="Med_paid_amt_med_rx_curr" hidden="1">'[40]ePSM Medical Data Page'!$Z$29</definedName>
    <definedName name="Med_paid_amt_med_rx_prior" localSheetId="1" hidden="1">'[29]ePSM Medical Data Page'!$AC$29</definedName>
    <definedName name="Med_paid_amt_med_rx_prior" localSheetId="2" hidden="1">'[30]ePSM Medical Data Page'!$AC$29</definedName>
    <definedName name="Med_paid_amt_med_rx_prior" localSheetId="3" hidden="1">'[30]ePSM Medical Data Page'!$AC$29</definedName>
    <definedName name="Med_paid_amt_med_rx_prior" hidden="1">'[40]ePSM Medical Data Page'!$AC$29</definedName>
    <definedName name="Med_paid_amt_med_visits_curr" localSheetId="1" hidden="1">'[29]ePSM Medical Data Page'!$Z$19</definedName>
    <definedName name="Med_paid_amt_med_visits_curr" localSheetId="2" hidden="1">'[30]ePSM Medical Data Page'!$Z$19</definedName>
    <definedName name="Med_paid_amt_med_visits_curr" localSheetId="3" hidden="1">'[30]ePSM Medical Data Page'!$Z$19</definedName>
    <definedName name="Med_paid_amt_med_visits_curr" hidden="1">'[40]ePSM Medical Data Page'!$Z$19</definedName>
    <definedName name="Med_paid_amt_med_visits_prior" localSheetId="1" hidden="1">'[29]ePSM Medical Data Page'!$AC$19</definedName>
    <definedName name="Med_paid_amt_med_visits_prior" localSheetId="2" hidden="1">'[30]ePSM Medical Data Page'!$AC$19</definedName>
    <definedName name="Med_paid_amt_med_visits_prior" localSheetId="3" hidden="1">'[30]ePSM Medical Data Page'!$AC$19</definedName>
    <definedName name="Med_paid_amt_med_visits_prior" hidden="1">'[40]ePSM Medical Data Page'!$AC$19</definedName>
    <definedName name="Med_paid_amt_mental_health_curr" localSheetId="1" hidden="1">'[29]ePSM Medical Data Page'!$Z$27</definedName>
    <definedName name="Med_paid_amt_mental_health_curr" localSheetId="2" hidden="1">'[30]ePSM Medical Data Page'!$Z$27</definedName>
    <definedName name="Med_paid_amt_mental_health_curr" localSheetId="3" hidden="1">'[30]ePSM Medical Data Page'!$Z$27</definedName>
    <definedName name="Med_paid_amt_mental_health_curr" hidden="1">'[40]ePSM Medical Data Page'!$Z$27</definedName>
    <definedName name="Med_paid_amt_mental_health_prior" localSheetId="1" hidden="1">'[29]ePSM Medical Data Page'!$AC$27</definedName>
    <definedName name="Med_paid_amt_mental_health_prior" localSheetId="2" hidden="1">'[30]ePSM Medical Data Page'!$AC$27</definedName>
    <definedName name="Med_paid_amt_mental_health_prior" localSheetId="3" hidden="1">'[30]ePSM Medical Data Page'!$AC$27</definedName>
    <definedName name="Med_paid_amt_mental_health_prior" hidden="1">'[40]ePSM Medical Data Page'!$AC$27</definedName>
    <definedName name="Med_paid_amt_misc_med_curr" localSheetId="1" hidden="1">'[29]ePSM Medical Data Page'!$Z$31</definedName>
    <definedName name="Med_paid_amt_misc_med_curr" localSheetId="2" hidden="1">'[30]ePSM Medical Data Page'!$Z$31</definedName>
    <definedName name="Med_paid_amt_misc_med_curr" localSheetId="3" hidden="1">'[30]ePSM Medical Data Page'!$Z$31</definedName>
    <definedName name="Med_paid_amt_misc_med_curr" hidden="1">'[40]ePSM Medical Data Page'!$Z$31</definedName>
    <definedName name="Med_paid_amt_misc_med_prior" localSheetId="1" hidden="1">'[29]ePSM Medical Data Page'!$AC$31</definedName>
    <definedName name="Med_paid_amt_misc_med_prior" localSheetId="2" hidden="1">'[30]ePSM Medical Data Page'!$AC$31</definedName>
    <definedName name="Med_paid_amt_misc_med_prior" localSheetId="3" hidden="1">'[30]ePSM Medical Data Page'!$AC$31</definedName>
    <definedName name="Med_paid_amt_misc_med_prior" hidden="1">'[40]ePSM Medical Data Page'!$AC$31</definedName>
    <definedName name="Med_paid_amt_office_surgeries_curr" localSheetId="1" hidden="1">'[29]ePSM Medical Data Page'!$Z$17</definedName>
    <definedName name="Med_paid_amt_office_surgeries_curr" localSheetId="2" hidden="1">'[30]ePSM Medical Data Page'!$Z$17</definedName>
    <definedName name="Med_paid_amt_office_surgeries_curr" localSheetId="3" hidden="1">'[30]ePSM Medical Data Page'!$Z$17</definedName>
    <definedName name="Med_paid_amt_office_surgeries_curr" hidden="1">'[40]ePSM Medical Data Page'!$Z$17</definedName>
    <definedName name="Med_paid_amt_office_surgeries_prior" localSheetId="1" hidden="1">'[29]ePSM Medical Data Page'!$AC$17</definedName>
    <definedName name="Med_paid_amt_office_surgeries_prior" localSheetId="2" hidden="1">'[30]ePSM Medical Data Page'!$AC$17</definedName>
    <definedName name="Med_paid_amt_office_surgeries_prior" localSheetId="3" hidden="1">'[30]ePSM Medical Data Page'!$AC$17</definedName>
    <definedName name="Med_paid_amt_office_surgeries_prior" hidden="1">'[40]ePSM Medical Data Page'!$AC$17</definedName>
    <definedName name="Med_paid_amt_prim_off_visits_curr" localSheetId="1" hidden="1">'[29]ePSM Medical Data Page'!$Z$11</definedName>
    <definedName name="Med_paid_amt_prim_off_visits_curr" localSheetId="2" hidden="1">'[30]ePSM Medical Data Page'!$Z$11</definedName>
    <definedName name="Med_paid_amt_prim_off_visits_curr" localSheetId="3" hidden="1">'[30]ePSM Medical Data Page'!$Z$11</definedName>
    <definedName name="Med_paid_amt_prim_off_visits_curr" hidden="1">'[40]ePSM Medical Data Page'!$Z$11</definedName>
    <definedName name="Med_paid_amt_prim_off_visits_prior" localSheetId="1" hidden="1">'[29]ePSM Medical Data Page'!$AC$11</definedName>
    <definedName name="Med_paid_amt_prim_off_visits_prior" localSheetId="2" hidden="1">'[30]ePSM Medical Data Page'!$AC$11</definedName>
    <definedName name="Med_paid_amt_prim_off_visits_prior" localSheetId="3" hidden="1">'[30]ePSM Medical Data Page'!$AC$11</definedName>
    <definedName name="Med_paid_amt_prim_off_visits_prior" hidden="1">'[40]ePSM Medical Data Page'!$AC$11</definedName>
    <definedName name="Med_paid_amt_prior" localSheetId="1" hidden="1">'[29]ePSM Medical Data Page'!$E$3</definedName>
    <definedName name="Med_paid_amt_prior" localSheetId="2" hidden="1">'[30]ePSM Medical Data Page'!$E$3</definedName>
    <definedName name="Med_paid_amt_prior" localSheetId="3" hidden="1">'[30]ePSM Medical Data Page'!$E$3</definedName>
    <definedName name="Med_paid_amt_prior" hidden="1">'[40]ePSM Medical Data Page'!$E$3</definedName>
    <definedName name="Med_paid_amt_rad_serv_curr" localSheetId="1" hidden="1">'[29]ePSM Medical Data Page'!$Z$21</definedName>
    <definedName name="Med_paid_amt_rad_serv_curr" localSheetId="2" hidden="1">'[30]ePSM Medical Data Page'!$Z$21</definedName>
    <definedName name="Med_paid_amt_rad_serv_curr" localSheetId="3" hidden="1">'[30]ePSM Medical Data Page'!$Z$21</definedName>
    <definedName name="Med_paid_amt_rad_serv_curr" hidden="1">'[40]ePSM Medical Data Page'!$Z$21</definedName>
    <definedName name="Med_paid_amt_rad_serv_prior" localSheetId="1" hidden="1">'[29]ePSM Medical Data Page'!$AC$21</definedName>
    <definedName name="Med_paid_amt_rad_serv_prior" localSheetId="2" hidden="1">'[30]ePSM Medical Data Page'!$AC$21</definedName>
    <definedName name="Med_paid_amt_rad_serv_prior" localSheetId="3" hidden="1">'[30]ePSM Medical Data Page'!$AC$21</definedName>
    <definedName name="Med_paid_amt_rad_serv_prior" hidden="1">'[40]ePSM Medical Data Page'!$AC$21</definedName>
    <definedName name="Med_paid_amt_spec_office_visits_curr" localSheetId="1" hidden="1">'[29]ePSM Medical Data Page'!$Z$9</definedName>
    <definedName name="Med_paid_amt_spec_office_visits_curr" localSheetId="2" hidden="1">'[30]ePSM Medical Data Page'!$Z$9</definedName>
    <definedName name="Med_paid_amt_spec_office_visits_curr" localSheetId="3" hidden="1">'[30]ePSM Medical Data Page'!$Z$9</definedName>
    <definedName name="Med_paid_amt_spec_office_visits_curr" hidden="1">'[40]ePSM Medical Data Page'!$Z$9</definedName>
    <definedName name="Med_paid_amt_spec_office_visits_prior" localSheetId="1" hidden="1">'[29]ePSM Medical Data Page'!$AC$9</definedName>
    <definedName name="Med_paid_amt_spec_office_visits_prior" localSheetId="2" hidden="1">'[30]ePSM Medical Data Page'!$AC$9</definedName>
    <definedName name="Med_paid_amt_spec_office_visits_prior" localSheetId="3" hidden="1">'[30]ePSM Medical Data Page'!$AC$9</definedName>
    <definedName name="Med_paid_amt_spec_office_visits_prior" hidden="1">'[40]ePSM Medical Data Page'!$AC$9</definedName>
    <definedName name="Med_paid_amt_unknown_0_19_curr" localSheetId="2" hidden="1">'[30]ePSM Medical Data Page'!$H$20</definedName>
    <definedName name="Med_paid_amt_unknown_0_19_curr" localSheetId="3" hidden="1">'[30]ePSM Medical Data Page'!$H$20</definedName>
    <definedName name="Med_paid_amt_unknown_0_19_curr" hidden="1">'[32]ePSM Medical Data Page'!$H$20</definedName>
    <definedName name="Med_paid_amt_unknown_0_19_prior" localSheetId="2" hidden="1">'[30]ePSM Medical Data Page'!$K$20</definedName>
    <definedName name="Med_paid_amt_unknown_0_19_prior" localSheetId="3" hidden="1">'[30]ePSM Medical Data Page'!$K$20</definedName>
    <definedName name="Med_paid_amt_unknown_0_19_prior" hidden="1">'[32]ePSM Medical Data Page'!$K$20</definedName>
    <definedName name="Med_paid_amt_unknown_20_44_curr" localSheetId="2" hidden="1">'[30]ePSM Medical Data Page'!$H$22</definedName>
    <definedName name="Med_paid_amt_unknown_20_44_curr" localSheetId="3" hidden="1">'[30]ePSM Medical Data Page'!$H$22</definedName>
    <definedName name="Med_paid_amt_unknown_20_44_curr" hidden="1">'[32]ePSM Medical Data Page'!$H$22</definedName>
    <definedName name="Med_paid_amt_unknown_20_44_prior" localSheetId="2" hidden="1">'[30]ePSM Medical Data Page'!$K$22</definedName>
    <definedName name="Med_paid_amt_unknown_20_44_prior" localSheetId="3" hidden="1">'[30]ePSM Medical Data Page'!$K$22</definedName>
    <definedName name="Med_paid_amt_unknown_20_44_prior" hidden="1">'[32]ePSM Medical Data Page'!$K$22</definedName>
    <definedName name="Med_paid_amt_unknown_45_64_curr" localSheetId="2" hidden="1">'[30]ePSM Medical Data Page'!$H$24</definedName>
    <definedName name="Med_paid_amt_unknown_45_64_curr" localSheetId="3" hidden="1">'[30]ePSM Medical Data Page'!$H$24</definedName>
    <definedName name="Med_paid_amt_unknown_45_64_curr" hidden="1">'[32]ePSM Medical Data Page'!$H$24</definedName>
    <definedName name="Med_paid_amt_unknown_45_64_prior" localSheetId="2" hidden="1">'[30]ePSM Medical Data Page'!$K$24</definedName>
    <definedName name="Med_paid_amt_unknown_45_64_prior" localSheetId="3" hidden="1">'[30]ePSM Medical Data Page'!$K$24</definedName>
    <definedName name="Med_paid_amt_unknown_45_64_prior" hidden="1">'[32]ePSM Medical Data Page'!$K$24</definedName>
    <definedName name="Med_paid_amt_unknown_65_over_curr" localSheetId="2" hidden="1">'[30]ePSM Medical Data Page'!$H$26</definedName>
    <definedName name="Med_paid_amt_unknown_65_over_curr" localSheetId="3" hidden="1">'[30]ePSM Medical Data Page'!$H$26</definedName>
    <definedName name="Med_paid_amt_unknown_65_over_curr" hidden="1">'[32]ePSM Medical Data Page'!$H$26</definedName>
    <definedName name="Med_paid_amt_unknown_65_over_prior" localSheetId="2" hidden="1">'[30]ePSM Medical Data Page'!$K$26</definedName>
    <definedName name="Med_paid_amt_unknown_65_over_prior" localSheetId="3" hidden="1">'[30]ePSM Medical Data Page'!$K$26</definedName>
    <definedName name="Med_paid_amt_unknown_65_over_prior" hidden="1">'[32]ePSM Medical Data Page'!$K$26</definedName>
    <definedName name="Med_paid_encounter_lab_rad_curr" localSheetId="2" hidden="1">'[30]ePSM Medical Data Page'!$Z$37</definedName>
    <definedName name="Med_paid_encounter_lab_rad_curr" localSheetId="3" hidden="1">'[30]ePSM Medical Data Page'!$Z$37</definedName>
    <definedName name="Med_paid_encounter_lab_rad_curr" hidden="1">'[32]ePSM Medical Data Page'!$Z$37</definedName>
    <definedName name="Med_paid_encounter_lab_rad_prior" localSheetId="2" hidden="1">'[30]ePSM Medical Data Page'!$AC$37</definedName>
    <definedName name="Med_paid_encounter_lab_rad_prior" localSheetId="3" hidden="1">'[30]ePSM Medical Data Page'!$AC$37</definedName>
    <definedName name="Med_paid_encounter_lab_rad_prior" hidden="1">'[32]ePSM Medical Data Page'!$AC$37</definedName>
    <definedName name="Med_paid_encounter_other_curr" localSheetId="2" hidden="1">'[30]ePSM Medical Data Page'!$Z$39</definedName>
    <definedName name="Med_paid_encounter_other_curr" localSheetId="3" hidden="1">'[30]ePSM Medical Data Page'!$Z$39</definedName>
    <definedName name="Med_paid_encounter_other_curr" hidden="1">'[32]ePSM Medical Data Page'!$Z$39</definedName>
    <definedName name="Med_paid_encounter_other_prior" localSheetId="2" hidden="1">'[30]ePSM Medical Data Page'!$AC$39</definedName>
    <definedName name="Med_paid_encounter_other_prior" localSheetId="3" hidden="1">'[30]ePSM Medical Data Page'!$AC$39</definedName>
    <definedName name="Med_paid_encounter_other_prior" hidden="1">'[32]ePSM Medical Data Page'!$AC$39</definedName>
    <definedName name="Med_paid_encounter_prim_phys_curr" localSheetId="2" hidden="1">'[30]ePSM Medical Data Page'!$Z$33</definedName>
    <definedName name="Med_paid_encounter_prim_phys_curr" localSheetId="3" hidden="1">'[30]ePSM Medical Data Page'!$Z$33</definedName>
    <definedName name="Med_paid_encounter_prim_phys_curr" hidden="1">'[32]ePSM Medical Data Page'!$Z$33</definedName>
    <definedName name="Med_paid_encounter_prim_phys_prior" localSheetId="2" hidden="1">'[30]ePSM Medical Data Page'!$AC$33</definedName>
    <definedName name="Med_paid_encounter_prim_phys_prior" localSheetId="3" hidden="1">'[30]ePSM Medical Data Page'!$AC$33</definedName>
    <definedName name="Med_paid_encounter_prim_phys_prior" hidden="1">'[32]ePSM Medical Data Page'!$AC$33</definedName>
    <definedName name="Med_paid_encounter_spec_phys_curr" localSheetId="2" hidden="1">'[30]ePSM Medical Data Page'!$Z$35</definedName>
    <definedName name="Med_paid_encounter_spec_phys_curr" localSheetId="3" hidden="1">'[30]ePSM Medical Data Page'!$Z$35</definedName>
    <definedName name="Med_paid_encounter_spec_phys_curr" hidden="1">'[32]ePSM Medical Data Page'!$Z$35</definedName>
    <definedName name="Med_paid_encounter_spec_phys_prior" localSheetId="2" hidden="1">'[30]ePSM Medical Data Page'!$AC$35</definedName>
    <definedName name="Med_paid_encounter_spec_phys_prior" localSheetId="3" hidden="1">'[30]ePSM Medical Data Page'!$AC$35</definedName>
    <definedName name="Med_paid_encounter_spec_phys_prior" hidden="1">'[32]ePSM Medical Data Page'!$AC$35</definedName>
    <definedName name="Med_paid_other_curr" localSheetId="2" hidden="1">'[30]ePSM Medical Data Page'!$Z$41</definedName>
    <definedName name="Med_paid_other_curr" localSheetId="3" hidden="1">'[30]ePSM Medical Data Page'!$Z$41</definedName>
    <definedName name="Med_paid_other_curr" hidden="1">'[32]ePSM Medical Data Page'!$Z$41</definedName>
    <definedName name="Med_paid_other_prior" localSheetId="2" hidden="1">'[30]ePSM Medical Data Page'!$AC$41</definedName>
    <definedName name="Med_paid_other_prior" localSheetId="3" hidden="1">'[30]ePSM Medical Data Page'!$AC$41</definedName>
    <definedName name="Med_paid_other_prior" hidden="1">'[32]ePSM Medical Data Page'!$AC$41</definedName>
    <definedName name="Med_par_admit_count_curr" localSheetId="1" hidden="1">'[29]ePSM Medical Data Page'!$B$18</definedName>
    <definedName name="Med_par_admit_count_curr" localSheetId="2" hidden="1">'[30]ePSM Medical Data Page'!$B$18</definedName>
    <definedName name="Med_par_admit_count_curr" localSheetId="3" hidden="1">'[30]ePSM Medical Data Page'!$B$18</definedName>
    <definedName name="Med_par_admit_count_curr" hidden="1">'[40]ePSM Medical Data Page'!$B$18</definedName>
    <definedName name="Med_par_admit_count_prior" localSheetId="1" hidden="1">'[29]ePSM Medical Data Page'!$E$18</definedName>
    <definedName name="Med_par_admit_count_prior" localSheetId="2" hidden="1">'[30]ePSM Medical Data Page'!$E$18</definedName>
    <definedName name="Med_par_admit_count_prior" localSheetId="3" hidden="1">'[30]ePSM Medical Data Page'!$E$18</definedName>
    <definedName name="Med_par_admit_count_prior" hidden="1">'[40]ePSM Medical Data Page'!$E$18</definedName>
    <definedName name="Med_par_paid_amt_curr" localSheetId="1" hidden="1">'[29]ePSM Medical Data Page'!$B$21</definedName>
    <definedName name="Med_par_paid_amt_curr" localSheetId="2" hidden="1">'[30]ePSM Medical Data Page'!$B$21</definedName>
    <definedName name="Med_par_paid_amt_curr" localSheetId="3" hidden="1">'[30]ePSM Medical Data Page'!$B$21</definedName>
    <definedName name="Med_par_paid_amt_curr" hidden="1">'[40]ePSM Medical Data Page'!$B$21</definedName>
    <definedName name="Med_par_paid_amt_prior" localSheetId="1" hidden="1">'[29]ePSM Medical Data Page'!$E$21</definedName>
    <definedName name="Med_par_paid_amt_prior" localSheetId="2" hidden="1">'[30]ePSM Medical Data Page'!$E$21</definedName>
    <definedName name="Med_par_paid_amt_prior" localSheetId="3" hidden="1">'[30]ePSM Medical Data Page'!$E$21</definedName>
    <definedName name="Med_par_paid_amt_prior" hidden="1">'[40]ePSM Medical Data Page'!$E$21</definedName>
    <definedName name="Med_par_phys_office_visits_count_curr" localSheetId="1" hidden="1">'[29]ePSM Medical Data Page'!$B$19</definedName>
    <definedName name="Med_par_phys_office_visits_count_curr" localSheetId="2" hidden="1">'[30]ePSM Medical Data Page'!$B$19</definedName>
    <definedName name="Med_par_phys_office_visits_count_curr" localSheetId="3" hidden="1">'[30]ePSM Medical Data Page'!$B$19</definedName>
    <definedName name="Med_par_phys_office_visits_count_curr" hidden="1">'[40]ePSM Medical Data Page'!$B$19</definedName>
    <definedName name="Med_par_phys_office_visits_count_prior" localSheetId="1" hidden="1">'[29]ePSM Medical Data Page'!$E$19</definedName>
    <definedName name="Med_par_phys_office_visits_count_prior" localSheetId="2" hidden="1">'[30]ePSM Medical Data Page'!$E$19</definedName>
    <definedName name="Med_par_phys_office_visits_count_prior" localSheetId="3" hidden="1">'[30]ePSM Medical Data Page'!$E$19</definedName>
    <definedName name="Med_par_phys_office_visits_count_prior" hidden="1">'[40]ePSM Medical Data Page'!$E$19</definedName>
    <definedName name="Med_phys_discount_admin_savings_amt_curr" localSheetId="2" hidden="1">'[30]ePSM Medical Data Page'!$T$14</definedName>
    <definedName name="Med_phys_discount_admin_savings_amt_curr" localSheetId="3" hidden="1">'[30]ePSM Medical Data Page'!$T$14</definedName>
    <definedName name="Med_phys_discount_admin_savings_amt_curr" hidden="1">'[32]ePSM Medical Data Page'!$T$14</definedName>
    <definedName name="Med_phys_discount_admin_savings_amt_prior" localSheetId="2" hidden="1">'[30]ePSM Medical Data Page'!$W$14</definedName>
    <definedName name="Med_phys_discount_admin_savings_amt_prior" localSheetId="3" hidden="1">'[30]ePSM Medical Data Page'!$W$14</definedName>
    <definedName name="Med_phys_discount_admin_savings_amt_prior" hidden="1">'[32]ePSM Medical Data Page'!$W$14</definedName>
    <definedName name="Med_phys_discount_billed_amt_curr" localSheetId="2" hidden="1">'[30]ePSM Medical Data Page'!$T$13</definedName>
    <definedName name="Med_phys_discount_billed_amt_curr" localSheetId="3" hidden="1">'[30]ePSM Medical Data Page'!$T$13</definedName>
    <definedName name="Med_phys_discount_billed_amt_curr" hidden="1">'[32]ePSM Medical Data Page'!$T$13</definedName>
    <definedName name="Med_phys_discount_billed_amt_prior" localSheetId="2" hidden="1">'[30]ePSM Medical Data Page'!$W$13</definedName>
    <definedName name="Med_phys_discount_billed_amt_prior" localSheetId="3" hidden="1">'[30]ePSM Medical Data Page'!$W$13</definedName>
    <definedName name="Med_phys_discount_billed_amt_prior" hidden="1">'[32]ePSM Medical Data Page'!$W$13</definedName>
    <definedName name="Med_phys_office_visits_count_curr" localSheetId="1" hidden="1">'[29]ePSM Medical Data Page'!$B$20</definedName>
    <definedName name="Med_phys_office_visits_count_curr" localSheetId="2" hidden="1">'[30]ePSM Medical Data Page'!$B$20</definedName>
    <definedName name="Med_phys_office_visits_count_curr" localSheetId="3" hidden="1">'[30]ePSM Medical Data Page'!$B$20</definedName>
    <definedName name="Med_phys_office_visits_count_curr" hidden="1">'[40]ePSM Medical Data Page'!$B$20</definedName>
    <definedName name="Med_phys_office_visits_count_prior" localSheetId="1" hidden="1">'[29]ePSM Medical Data Page'!$E$20</definedName>
    <definedName name="Med_phys_office_visits_count_prior" localSheetId="2" hidden="1">'[30]ePSM Medical Data Page'!$E$20</definedName>
    <definedName name="Med_phys_office_visits_count_prior" localSheetId="3" hidden="1">'[30]ePSM Medical Data Page'!$E$20</definedName>
    <definedName name="Med_phys_office_visits_count_prior" hidden="1">'[40]ePSM Medical Data Page'!$E$20</definedName>
    <definedName name="Med_phys_par_negot_savings_amt_curr" localSheetId="2" hidden="1">'[30]ePSM Medical Data Page'!$T$12</definedName>
    <definedName name="Med_phys_par_negot_savings_amt_curr" localSheetId="3" hidden="1">'[30]ePSM Medical Data Page'!$T$12</definedName>
    <definedName name="Med_phys_par_negot_savings_amt_curr" hidden="1">'[32]ePSM Medical Data Page'!$T$12</definedName>
    <definedName name="Med_phys_par_negot_savings_amt_prior" localSheetId="2" hidden="1">'[30]ePSM Medical Data Page'!$W$12</definedName>
    <definedName name="Med_phys_par_negot_savings_amt_prior" localSheetId="3" hidden="1">'[30]ePSM Medical Data Page'!$W$12</definedName>
    <definedName name="Med_phys_par_negot_savings_amt_prior" hidden="1">'[32]ePSM Medical Data Page'!$W$12</definedName>
    <definedName name="Med_phys_par_r_c_savings_amt_curr" localSheetId="2" hidden="1">'[30]ePSM Medical Data Page'!$T$11</definedName>
    <definedName name="Med_phys_par_r_c_savings_amt_curr" localSheetId="3" hidden="1">'[30]ePSM Medical Data Page'!$T$11</definedName>
    <definedName name="Med_phys_par_r_c_savings_amt_curr" hidden="1">'[32]ePSM Medical Data Page'!$T$11</definedName>
    <definedName name="Med_phys_par_r_c_savings_amt_prior" localSheetId="2" hidden="1">'[30]ePSM Medical Data Page'!$W$11</definedName>
    <definedName name="Med_phys_par_r_c_savings_amt_prior" localSheetId="3" hidden="1">'[30]ePSM Medical Data Page'!$W$11</definedName>
    <definedName name="Med_phys_par_r_c_savings_amt_prior" hidden="1">'[32]ePSM Medical Data Page'!$W$11</definedName>
    <definedName name="Med_surgery_count_curr" localSheetId="2" hidden="1">'[30]ePSM Medical Data Page'!$B$8</definedName>
    <definedName name="Med_surgery_count_curr" localSheetId="3" hidden="1">'[30]ePSM Medical Data Page'!$B$8</definedName>
    <definedName name="Med_surgery_count_curr" hidden="1">'[32]ePSM Medical Data Page'!$B$8</definedName>
    <definedName name="Med_surgery_count_prior" localSheetId="2" hidden="1">'[30]ePSM Medical Data Page'!$E$8</definedName>
    <definedName name="Med_surgery_count_prior" localSheetId="3" hidden="1">'[30]ePSM Medical Data Page'!$E$8</definedName>
    <definedName name="Med_surgery_count_prior" hidden="1">'[32]ePSM Medical Data Page'!$E$8</definedName>
    <definedName name="Med_total_billed_network_curr" localSheetId="1" hidden="1">'[29]ePSM Medical Data Page'!$T$9</definedName>
    <definedName name="Med_total_billed_network_curr" localSheetId="2" hidden="1">'[30]ePSM Medical Data Page'!$T$9</definedName>
    <definedName name="Med_total_billed_network_curr" localSheetId="3" hidden="1">'[30]ePSM Medical Data Page'!$T$9</definedName>
    <definedName name="Med_total_billed_network_curr" hidden="1">'[40]ePSM Medical Data Page'!$T$9</definedName>
    <definedName name="Med_total_billed_network_prior" localSheetId="1" hidden="1">'[29]ePSM Medical Data Page'!$W$9</definedName>
    <definedName name="Med_total_billed_network_prior" localSheetId="2" hidden="1">'[30]ePSM Medical Data Page'!$W$9</definedName>
    <definedName name="Med_total_billed_network_prior" localSheetId="3" hidden="1">'[30]ePSM Medical Data Page'!$W$9</definedName>
    <definedName name="Med_total_billed_network_prior" hidden="1">'[40]ePSM Medical Data Page'!$W$9</definedName>
    <definedName name="Med_total_network_discount_curr" localSheetId="1" hidden="1">'[29]ePSM Medical Data Page'!$T$10</definedName>
    <definedName name="Med_total_network_discount_curr" localSheetId="2" hidden="1">'[30]ePSM Medical Data Page'!$T$10</definedName>
    <definedName name="Med_total_network_discount_curr" localSheetId="3" hidden="1">'[30]ePSM Medical Data Page'!$T$10</definedName>
    <definedName name="Med_total_network_discount_curr" hidden="1">'[40]ePSM Medical Data Page'!$T$10</definedName>
    <definedName name="Med_total_network_discount_prior" localSheetId="1" hidden="1">'[29]ePSM Medical Data Page'!$W$10</definedName>
    <definedName name="Med_total_network_discount_prior" localSheetId="2" hidden="1">'[30]ePSM Medical Data Page'!$W$10</definedName>
    <definedName name="Med_total_network_discount_prior" localSheetId="3" hidden="1">'[30]ePSM Medical Data Page'!$W$10</definedName>
    <definedName name="Med_total_network_discount_prior" hidden="1">'[40]ePSM Medical Data Page'!$W$10</definedName>
    <definedName name="Med_total_par_negot_savings_amt_curr" localSheetId="2" hidden="1">'[30]ePSM Medical Data Page'!$T$16</definedName>
    <definedName name="Med_total_par_negot_savings_amt_curr" localSheetId="3" hidden="1">'[30]ePSM Medical Data Page'!$T$16</definedName>
    <definedName name="Med_total_par_negot_savings_amt_curr" hidden="1">'[32]ePSM Medical Data Page'!$T$16</definedName>
    <definedName name="Med_total_par_negot_savings_amt_prior" localSheetId="2" hidden="1">'[30]ePSM Medical Data Page'!$W$16</definedName>
    <definedName name="Med_total_par_negot_savings_amt_prior" localSheetId="3" hidden="1">'[30]ePSM Medical Data Page'!$W$16</definedName>
    <definedName name="Med_total_par_negot_savings_amt_prior" hidden="1">'[32]ePSM Medical Data Page'!$W$16</definedName>
    <definedName name="Med_total_par_r_c_savings_amt_curr" localSheetId="2" hidden="1">'[30]ePSM Medical Data Page'!$T$15</definedName>
    <definedName name="Med_total_par_r_c_savings_amt_curr" localSheetId="3" hidden="1">'[30]ePSM Medical Data Page'!$T$15</definedName>
    <definedName name="Med_total_par_r_c_savings_amt_curr" hidden="1">'[32]ePSM Medical Data Page'!$T$15</definedName>
    <definedName name="Med_total_par_r_c_savings_amt_prior" localSheetId="2" hidden="1">'[30]ePSM Medical Data Page'!$W$15</definedName>
    <definedName name="Med_total_par_r_c_savings_amt_prior" localSheetId="3" hidden="1">'[30]ePSM Medical Data Page'!$W$15</definedName>
    <definedName name="Med_total_par_r_c_savings_amt_prior" hidden="1">'[32]ePSM Medical Data Page'!$W$15</definedName>
    <definedName name="Med_unknown_mem_0_19_curr" localSheetId="2" hidden="1">'[30]ePSM Member Data Page'!$B$14</definedName>
    <definedName name="Med_unknown_mem_0_19_curr" localSheetId="3" hidden="1">'[30]ePSM Member Data Page'!$B$14</definedName>
    <definedName name="Med_unknown_mem_0_19_curr" hidden="1">'[32]ePSM Member Data Page'!$B$14</definedName>
    <definedName name="Med_unknown_mem_0_19_prior" localSheetId="2" hidden="1">'[30]ePSM Member Data Page'!$F$14</definedName>
    <definedName name="Med_unknown_mem_0_19_prior" localSheetId="3" hidden="1">'[30]ePSM Member Data Page'!$F$14</definedName>
    <definedName name="Med_unknown_mem_0_19_prior" hidden="1">'[32]ePSM Member Data Page'!$F$14</definedName>
    <definedName name="Med_unknown_mem_20_44_curr" localSheetId="2" hidden="1">'[30]ePSM Member Data Page'!$B$15</definedName>
    <definedName name="Med_unknown_mem_20_44_curr" localSheetId="3" hidden="1">'[30]ePSM Member Data Page'!$B$15</definedName>
    <definedName name="Med_unknown_mem_20_44_curr" hidden="1">'[32]ePSM Member Data Page'!$B$15</definedName>
    <definedName name="Med_unknown_mem_20_44_prior" localSheetId="2" hidden="1">'[30]ePSM Member Data Page'!$F$15</definedName>
    <definedName name="Med_unknown_mem_20_44_prior" localSheetId="3" hidden="1">'[30]ePSM Member Data Page'!$F$15</definedName>
    <definedName name="Med_unknown_mem_20_44_prior" hidden="1">'[32]ePSM Member Data Page'!$F$15</definedName>
    <definedName name="Med_unknown_mem_45_64_curr" localSheetId="2" hidden="1">'[30]ePSM Member Data Page'!$B$16</definedName>
    <definedName name="Med_unknown_mem_45_64_curr" localSheetId="3" hidden="1">'[30]ePSM Member Data Page'!$B$16</definedName>
    <definedName name="Med_unknown_mem_45_64_curr" hidden="1">'[32]ePSM Member Data Page'!$B$16</definedName>
    <definedName name="Med_unknown_mem_45_64_prior" localSheetId="2" hidden="1">'[30]ePSM Member Data Page'!$F$16</definedName>
    <definedName name="Med_unknown_mem_45_64_prior" localSheetId="3" hidden="1">'[30]ePSM Member Data Page'!$F$16</definedName>
    <definedName name="Med_unknown_mem_45_64_prior" hidden="1">'[32]ePSM Member Data Page'!$F$16</definedName>
    <definedName name="Med_unknown_mem_65_over_curr" localSheetId="2" hidden="1">'[30]ePSM Member Data Page'!$B$17</definedName>
    <definedName name="Med_unknown_mem_65_over_curr" localSheetId="3" hidden="1">'[30]ePSM Member Data Page'!$B$17</definedName>
    <definedName name="Med_unknown_mem_65_over_curr" hidden="1">'[32]ePSM Member Data Page'!$B$17</definedName>
    <definedName name="Med_unknown_mem_65_over_prior" localSheetId="2" hidden="1">'[30]ePSM Member Data Page'!$F$17</definedName>
    <definedName name="Med_unknown_mem_65_over_prior" localSheetId="3" hidden="1">'[30]ePSM Member Data Page'!$F$17</definedName>
    <definedName name="Med_unknown_mem_65_over_prior" hidden="1">'[32]ePSM Member Data Page'!$F$17</definedName>
    <definedName name="Med_unknown_members_curr" localSheetId="2" hidden="1">'[30]ePSM Member Data Page'!$B$18</definedName>
    <definedName name="Med_unknown_members_curr" localSheetId="3" hidden="1">'[30]ePSM Member Data Page'!$B$18</definedName>
    <definedName name="Med_unknown_members_curr" hidden="1">'[32]ePSM Member Data Page'!$B$18</definedName>
    <definedName name="Med_unknown_members_prior" localSheetId="2" hidden="1">'[30]ePSM Member Data Page'!$F$18</definedName>
    <definedName name="Med_unknown_members_prior" localSheetId="3" hidden="1">'[30]ePSM Member Data Page'!$F$18</definedName>
    <definedName name="Med_unknown_members_prior" hidden="1">'[32]ePSM Member Data Page'!$F$18</definedName>
    <definedName name="med1a">'[25]DATA FIELDS'!$K$5</definedName>
    <definedName name="med1b">'[25]DATA FIELDS'!$K$6</definedName>
    <definedName name="med1c">'[25]DATA FIELDS'!$K$7</definedName>
    <definedName name="med2a">'[25]DATA FIELDS'!$K$8</definedName>
    <definedName name="med2b">'[25]DATA FIELDS'!$K$9</definedName>
    <definedName name="med2c">'[25]DATA FIELDS'!$K$10</definedName>
    <definedName name="med3a">'[25]DATA FIELDS'!$K$11</definedName>
    <definedName name="med3b">'[25]DATA FIELDS'!$K$12</definedName>
    <definedName name="med3c">'[25]DATA FIELDS'!$K$13</definedName>
    <definedName name="medbenefitsCalc" localSheetId="2">'[115]loftis construction'!$B$13:$G$51</definedName>
    <definedName name="medbenefitsCalc" localSheetId="3">'[115]loftis construction'!$B$13:$G$51</definedName>
    <definedName name="medbenefitsCalc">'[116]loftis construction'!$B$13:$G$51</definedName>
    <definedName name="MedFactor_Current">1</definedName>
    <definedName name="MEDI_PRIMARY" localSheetId="1">#REF!</definedName>
    <definedName name="MEDI_PRIMARY">#REF!</definedName>
    <definedName name="Medic_female_mem_0_64_curr" localSheetId="1" hidden="1">'[29]ePSM Member Data Page'!$AU$3</definedName>
    <definedName name="Medic_female_mem_0_64_curr" localSheetId="2" hidden="1">'[29]ePSM Member Data Page'!$AU$3</definedName>
    <definedName name="Medic_female_mem_0_64_curr" localSheetId="3" hidden="1">'[29]ePSM Member Data Page'!$AU$3</definedName>
    <definedName name="Medic_female_mem_0_64_curr" hidden="1">'[40]ePSM Member Data Page'!$AU$3</definedName>
    <definedName name="Medic_female_mem_0_64_prior" localSheetId="1" hidden="1">'[29]ePSM Member Data Page'!$AX$3</definedName>
    <definedName name="Medic_female_mem_0_64_prior" localSheetId="2" hidden="1">'[29]ePSM Member Data Page'!$AX$3</definedName>
    <definedName name="Medic_female_mem_0_64_prior" localSheetId="3" hidden="1">'[29]ePSM Member Data Page'!$AX$3</definedName>
    <definedName name="Medic_female_mem_0_64_prior" hidden="1">'[40]ePSM Member Data Page'!$AX$3</definedName>
    <definedName name="Medic_female_mem_65_69_curr" localSheetId="1" hidden="1">'[29]ePSM Member Data Page'!$AU$4</definedName>
    <definedName name="Medic_female_mem_65_69_curr" localSheetId="2" hidden="1">'[29]ePSM Member Data Page'!$AU$4</definedName>
    <definedName name="Medic_female_mem_65_69_curr" localSheetId="3" hidden="1">'[29]ePSM Member Data Page'!$AU$4</definedName>
    <definedName name="Medic_female_mem_65_69_curr" hidden="1">'[40]ePSM Member Data Page'!$AU$4</definedName>
    <definedName name="Medic_female_mem_65_69_prior" localSheetId="1" hidden="1">'[29]ePSM Member Data Page'!$AX$4</definedName>
    <definedName name="Medic_female_mem_65_69_prior" localSheetId="2" hidden="1">'[29]ePSM Member Data Page'!$AX$4</definedName>
    <definedName name="Medic_female_mem_65_69_prior" localSheetId="3" hidden="1">'[29]ePSM Member Data Page'!$AX$4</definedName>
    <definedName name="Medic_female_mem_65_69_prior" hidden="1">'[40]ePSM Member Data Page'!$AX$4</definedName>
    <definedName name="Medic_female_mem_70_74_curr" localSheetId="1" hidden="1">'[29]ePSM Member Data Page'!$AU$5</definedName>
    <definedName name="Medic_female_mem_70_74_curr" localSheetId="2" hidden="1">'[29]ePSM Member Data Page'!$AU$5</definedName>
    <definedName name="Medic_female_mem_70_74_curr" localSheetId="3" hidden="1">'[29]ePSM Member Data Page'!$AU$5</definedName>
    <definedName name="Medic_female_mem_70_74_curr" hidden="1">'[40]ePSM Member Data Page'!$AU$5</definedName>
    <definedName name="Medic_female_mem_70_74_prior" localSheetId="1" hidden="1">'[29]ePSM Member Data Page'!$AX$5</definedName>
    <definedName name="Medic_female_mem_70_74_prior" localSheetId="2" hidden="1">'[29]ePSM Member Data Page'!$AX$5</definedName>
    <definedName name="Medic_female_mem_70_74_prior" localSheetId="3" hidden="1">'[29]ePSM Member Data Page'!$AX$5</definedName>
    <definedName name="Medic_female_mem_70_74_prior" hidden="1">'[40]ePSM Member Data Page'!$AX$5</definedName>
    <definedName name="Medic_female_mem_75_79_curr" localSheetId="1" hidden="1">'[29]ePSM Member Data Page'!$AU$6</definedName>
    <definedName name="Medic_female_mem_75_79_curr" localSheetId="2" hidden="1">'[29]ePSM Member Data Page'!$AU$6</definedName>
    <definedName name="Medic_female_mem_75_79_curr" localSheetId="3" hidden="1">'[29]ePSM Member Data Page'!$AU$6</definedName>
    <definedName name="Medic_female_mem_75_79_curr" hidden="1">'[40]ePSM Member Data Page'!$AU$6</definedName>
    <definedName name="Medic_female_mem_75_79_prior" localSheetId="1" hidden="1">'[29]ePSM Member Data Page'!$AX$6</definedName>
    <definedName name="Medic_female_mem_75_79_prior" localSheetId="2" hidden="1">'[29]ePSM Member Data Page'!$AX$6</definedName>
    <definedName name="Medic_female_mem_75_79_prior" localSheetId="3" hidden="1">'[29]ePSM Member Data Page'!$AX$6</definedName>
    <definedName name="Medic_female_mem_75_79_prior" hidden="1">'[40]ePSM Member Data Page'!$AX$6</definedName>
    <definedName name="Medic_female_mem_80_84_curr" localSheetId="1" hidden="1">'[29]ePSM Member Data Page'!$AU$7</definedName>
    <definedName name="Medic_female_mem_80_84_curr" localSheetId="2" hidden="1">'[29]ePSM Member Data Page'!$AU$7</definedName>
    <definedName name="Medic_female_mem_80_84_curr" localSheetId="3" hidden="1">'[29]ePSM Member Data Page'!$AU$7</definedName>
    <definedName name="Medic_female_mem_80_84_curr" hidden="1">'[40]ePSM Member Data Page'!$AU$7</definedName>
    <definedName name="Medic_female_mem_80_84_prior" localSheetId="1" hidden="1">'[29]ePSM Member Data Page'!$AX$7</definedName>
    <definedName name="Medic_female_mem_80_84_prior" localSheetId="2" hidden="1">'[29]ePSM Member Data Page'!$AX$7</definedName>
    <definedName name="Medic_female_mem_80_84_prior" localSheetId="3" hidden="1">'[29]ePSM Member Data Page'!$AX$7</definedName>
    <definedName name="Medic_female_mem_80_84_prior" hidden="1">'[40]ePSM Member Data Page'!$AX$7</definedName>
    <definedName name="Medic_female_mem_85_over_curr" localSheetId="1" hidden="1">'[29]ePSM Member Data Page'!$AU$8</definedName>
    <definedName name="Medic_female_mem_85_over_curr" localSheetId="2" hidden="1">'[29]ePSM Member Data Page'!$AU$8</definedName>
    <definedName name="Medic_female_mem_85_over_curr" localSheetId="3" hidden="1">'[29]ePSM Member Data Page'!$AU$8</definedName>
    <definedName name="Medic_female_mem_85_over_curr" hidden="1">'[40]ePSM Member Data Page'!$AU$8</definedName>
    <definedName name="Medic_female_mem_85_over_prior" localSheetId="1" hidden="1">'[29]ePSM Member Data Page'!$AX$8</definedName>
    <definedName name="Medic_female_mem_85_over_prior" localSheetId="2" hidden="1">'[29]ePSM Member Data Page'!$AX$8</definedName>
    <definedName name="Medic_female_mem_85_over_prior" localSheetId="3" hidden="1">'[29]ePSM Member Data Page'!$AX$8</definedName>
    <definedName name="Medic_female_mem_85_over_prior" hidden="1">'[40]ePSM Member Data Page'!$AX$8</definedName>
    <definedName name="Medic_male_mem_0_64_curr" localSheetId="1" hidden="1">'[29]ePSM Member Data Page'!$AU$9</definedName>
    <definedName name="Medic_male_mem_0_64_curr" localSheetId="2" hidden="1">'[29]ePSM Member Data Page'!$AU$9</definedName>
    <definedName name="Medic_male_mem_0_64_curr" localSheetId="3" hidden="1">'[29]ePSM Member Data Page'!$AU$9</definedName>
    <definedName name="Medic_male_mem_0_64_curr" hidden="1">'[40]ePSM Member Data Page'!$AU$9</definedName>
    <definedName name="Medic_male_mem_0_64_prior" localSheetId="1" hidden="1">'[29]ePSM Member Data Page'!$AX$9</definedName>
    <definedName name="Medic_male_mem_0_64_prior" localSheetId="2" hidden="1">'[29]ePSM Member Data Page'!$AX$9</definedName>
    <definedName name="Medic_male_mem_0_64_prior" localSheetId="3" hidden="1">'[29]ePSM Member Data Page'!$AX$9</definedName>
    <definedName name="Medic_male_mem_0_64_prior" hidden="1">'[40]ePSM Member Data Page'!$AX$9</definedName>
    <definedName name="Medic_male_mem_65_69_curr" localSheetId="1" hidden="1">'[29]ePSM Member Data Page'!$AU$10</definedName>
    <definedName name="Medic_male_mem_65_69_curr" localSheetId="2" hidden="1">'[29]ePSM Member Data Page'!$AU$10</definedName>
    <definedName name="Medic_male_mem_65_69_curr" localSheetId="3" hidden="1">'[29]ePSM Member Data Page'!$AU$10</definedName>
    <definedName name="Medic_male_mem_65_69_curr" hidden="1">'[40]ePSM Member Data Page'!$AU$10</definedName>
    <definedName name="Medic_male_mem_65_69_prior" localSheetId="1" hidden="1">'[29]ePSM Member Data Page'!$AX$10</definedName>
    <definedName name="Medic_male_mem_65_69_prior" localSheetId="2" hidden="1">'[29]ePSM Member Data Page'!$AX$10</definedName>
    <definedName name="Medic_male_mem_65_69_prior" localSheetId="3" hidden="1">'[29]ePSM Member Data Page'!$AX$10</definedName>
    <definedName name="Medic_male_mem_65_69_prior" hidden="1">'[40]ePSM Member Data Page'!$AX$10</definedName>
    <definedName name="Medic_male_mem_70_74_curr" localSheetId="1" hidden="1">'[29]ePSM Member Data Page'!$AU$11</definedName>
    <definedName name="Medic_male_mem_70_74_curr" localSheetId="2" hidden="1">'[29]ePSM Member Data Page'!$AU$11</definedName>
    <definedName name="Medic_male_mem_70_74_curr" localSheetId="3" hidden="1">'[29]ePSM Member Data Page'!$AU$11</definedName>
    <definedName name="Medic_male_mem_70_74_curr" hidden="1">'[40]ePSM Member Data Page'!$AU$11</definedName>
    <definedName name="Medic_male_mem_70_74_prior" localSheetId="1" hidden="1">'[29]ePSM Member Data Page'!$AX$11</definedName>
    <definedName name="Medic_male_mem_70_74_prior" localSheetId="2" hidden="1">'[29]ePSM Member Data Page'!$AX$11</definedName>
    <definedName name="Medic_male_mem_70_74_prior" localSheetId="3" hidden="1">'[29]ePSM Member Data Page'!$AX$11</definedName>
    <definedName name="Medic_male_mem_70_74_prior" hidden="1">'[40]ePSM Member Data Page'!$AX$11</definedName>
    <definedName name="Medic_male_mem_75_79_curr" localSheetId="1" hidden="1">'[29]ePSM Member Data Page'!$AU$12</definedName>
    <definedName name="Medic_male_mem_75_79_curr" localSheetId="2" hidden="1">'[29]ePSM Member Data Page'!$AU$12</definedName>
    <definedName name="Medic_male_mem_75_79_curr" localSheetId="3" hidden="1">'[29]ePSM Member Data Page'!$AU$12</definedName>
    <definedName name="Medic_male_mem_75_79_curr" hidden="1">'[40]ePSM Member Data Page'!$AU$12</definedName>
    <definedName name="Medic_male_mem_75_79_prior" localSheetId="1" hidden="1">'[29]ePSM Member Data Page'!$AX$12</definedName>
    <definedName name="Medic_male_mem_75_79_prior" localSheetId="2" hidden="1">'[29]ePSM Member Data Page'!$AX$12</definedName>
    <definedName name="Medic_male_mem_75_79_prior" localSheetId="3" hidden="1">'[29]ePSM Member Data Page'!$AX$12</definedName>
    <definedName name="Medic_male_mem_75_79_prior" hidden="1">'[40]ePSM Member Data Page'!$AX$12</definedName>
    <definedName name="Medic_male_mem_80_84_curr" localSheetId="1" hidden="1">'[29]ePSM Member Data Page'!$AU$13</definedName>
    <definedName name="Medic_male_mem_80_84_curr" localSheetId="2" hidden="1">'[29]ePSM Member Data Page'!$AU$13</definedName>
    <definedName name="Medic_male_mem_80_84_curr" localSheetId="3" hidden="1">'[29]ePSM Member Data Page'!$AU$13</definedName>
    <definedName name="Medic_male_mem_80_84_curr" hidden="1">'[40]ePSM Member Data Page'!$AU$13</definedName>
    <definedName name="Medic_male_mem_80_84_prior" localSheetId="1" hidden="1">'[29]ePSM Member Data Page'!$AX$13</definedName>
    <definedName name="Medic_male_mem_80_84_prior" localSheetId="2" hidden="1">'[29]ePSM Member Data Page'!$AX$13</definedName>
    <definedName name="Medic_male_mem_80_84_prior" localSheetId="3" hidden="1">'[29]ePSM Member Data Page'!$AX$13</definedName>
    <definedName name="Medic_male_mem_80_84_prior" hidden="1">'[40]ePSM Member Data Page'!$AX$13</definedName>
    <definedName name="Medic_male_mem_85_over_curr" localSheetId="1" hidden="1">'[29]ePSM Member Data Page'!$AU$14</definedName>
    <definedName name="Medic_male_mem_85_over_curr" localSheetId="2" hidden="1">'[29]ePSM Member Data Page'!$AU$14</definedName>
    <definedName name="Medic_male_mem_85_over_curr" localSheetId="3" hidden="1">'[29]ePSM Member Data Page'!$AU$14</definedName>
    <definedName name="Medic_male_mem_85_over_curr" hidden="1">'[40]ePSM Member Data Page'!$AU$14</definedName>
    <definedName name="Medic_male_mem_85_over_prior" localSheetId="1" hidden="1">'[29]ePSM Member Data Page'!$AX$14</definedName>
    <definedName name="Medic_male_mem_85_over_prior" localSheetId="2" hidden="1">'[29]ePSM Member Data Page'!$AX$14</definedName>
    <definedName name="Medic_male_mem_85_over_prior" localSheetId="3" hidden="1">'[29]ePSM Member Data Page'!$AX$14</definedName>
    <definedName name="Medic_male_mem_85_over_prior" hidden="1">'[40]ePSM Member Data Page'!$AX$14</definedName>
    <definedName name="Medicaid" localSheetId="1" hidden="1">{#N/A,#N/A,FALSE,"Consolidated";#N/A,#N/A,FALSE,"Ind&gt;65";#N/A,#N/A,FALSE,"Ind&lt;65";#N/A,#N/A,FALSE,"Sego&lt;50";#N/A,#N/A,FALSE,"Grp51+";#N/A,#N/A,FALSE,"CommercialHMO";#N/A,#N/A,FALSE,"MCare1st";#N/A,#N/A,FALSE,"Medicaid";#N/A,#N/A,FALSE,"FEP";#N/A,#N/A,FALSE,"Elim";#N/A,#N/A,FALSE,"N-R";#N/A,#N/A,FALSE,"N-R 51+";#N/A,#N/A,FALSE,"Nat'l-C";#N/A,#N/A,FALSE,"Nat'l-NC";#N/A,#N/A,FALSE,"TPA";#N/A,#N/A,FALSE,"ASO";#N/A,#N/A,FALSE,"Medicare A"}</definedName>
    <definedName name="Medicaid" localSheetId="2" hidden="1">{#N/A,#N/A,FALSE,"Consolidated";#N/A,#N/A,FALSE,"Ind&gt;65";#N/A,#N/A,FALSE,"Ind&lt;65";#N/A,#N/A,FALSE,"Sego&lt;50";#N/A,#N/A,FALSE,"Grp51+";#N/A,#N/A,FALSE,"CommercialHMO";#N/A,#N/A,FALSE,"MCare1st";#N/A,#N/A,FALSE,"Medicaid";#N/A,#N/A,FALSE,"FEP";#N/A,#N/A,FALSE,"Elim";#N/A,#N/A,FALSE,"N-R";#N/A,#N/A,FALSE,"N-R 51+";#N/A,#N/A,FALSE,"Nat'l-C";#N/A,#N/A,FALSE,"Nat'l-NC";#N/A,#N/A,FALSE,"TPA";#N/A,#N/A,FALSE,"ASO";#N/A,#N/A,FALSE,"Medicare A"}</definedName>
    <definedName name="Medicaid" localSheetId="3" hidden="1">{#N/A,#N/A,FALSE,"Consolidated";#N/A,#N/A,FALSE,"Ind&gt;65";#N/A,#N/A,FALSE,"Ind&lt;65";#N/A,#N/A,FALSE,"Sego&lt;50";#N/A,#N/A,FALSE,"Grp51+";#N/A,#N/A,FALSE,"CommercialHMO";#N/A,#N/A,FALSE,"MCare1st";#N/A,#N/A,FALSE,"Medicaid";#N/A,#N/A,FALSE,"FEP";#N/A,#N/A,FALSE,"Elim";#N/A,#N/A,FALSE,"N-R";#N/A,#N/A,FALSE,"N-R 51+";#N/A,#N/A,FALSE,"Nat'l-C";#N/A,#N/A,FALSE,"Nat'l-NC";#N/A,#N/A,FALSE,"TPA";#N/A,#N/A,FALSE,"ASO";#N/A,#N/A,FALSE,"Medicare A"}</definedName>
    <definedName name="Medicaid" hidden="1">{#N/A,#N/A,FALSE,"Consolidated";#N/A,#N/A,FALSE,"Ind&gt;65";#N/A,#N/A,FALSE,"Ind&lt;65";#N/A,#N/A,FALSE,"Sego&lt;50";#N/A,#N/A,FALSE,"Grp51+";#N/A,#N/A,FALSE,"CommercialHMO";#N/A,#N/A,FALSE,"MCare1st";#N/A,#N/A,FALSE,"Medicaid";#N/A,#N/A,FALSE,"FEP";#N/A,#N/A,FALSE,"Elim";#N/A,#N/A,FALSE,"N-R";#N/A,#N/A,FALSE,"N-R 51+";#N/A,#N/A,FALSE,"Nat'l-C";#N/A,#N/A,FALSE,"Nat'l-NC";#N/A,#N/A,FALSE,"TPA";#N/A,#N/A,FALSE,"ASO";#N/A,#N/A,FALSE,"Medicare A"}</definedName>
    <definedName name="Medical">[26]Main!$B$27</definedName>
    <definedName name="Medical_Catastrophic_Current_Range" localSheetId="2" hidden="1">#REF!</definedName>
    <definedName name="Medical_Catastrophic_Current_Range" localSheetId="3" hidden="1">#REF!</definedName>
    <definedName name="Medical_Catastrophic_Current_Range" hidden="1">'[32]Med Cat - Curr page'!$C$7:$V$45</definedName>
    <definedName name="Medical_Catastrophic_Prior_Range" localSheetId="2" hidden="1">#REF!</definedName>
    <definedName name="Medical_Catastrophic_Prior_Range" localSheetId="3" hidden="1">#REF!</definedName>
    <definedName name="Medical_Catastrophic_Prior_Range" hidden="1">'[32]Med Cat - Prior page'!$C$7:$V$37</definedName>
    <definedName name="Medical_Census_0502" localSheetId="1">#REF!</definedName>
    <definedName name="Medical_Census_0502" localSheetId="2">#REF!</definedName>
    <definedName name="Medical_Census_0502">#REF!</definedName>
    <definedName name="MEDICAL_PLAN" localSheetId="1">#REF!</definedName>
    <definedName name="MEDICAL_PLAN" localSheetId="2">#REF!</definedName>
    <definedName name="MEDICAL_PLAN">#REF!</definedName>
    <definedName name="MEDICAL_RIDERS" localSheetId="1">#REF!</definedName>
    <definedName name="MEDICAL_RIDERS" localSheetId="2">#REF!</definedName>
    <definedName name="MEDICAL_RIDERS">#REF!</definedName>
    <definedName name="medical_sort1" localSheetId="5" hidden="1">'[40]Data Availability page'!#REF!</definedName>
    <definedName name="medical_sort1" localSheetId="1" hidden="1">'[29]Data Availability page'!#REF!</definedName>
    <definedName name="medical_sort1" localSheetId="2" hidden="1">'[30]Data Availability page'!#REF!</definedName>
    <definedName name="medical_sort1" localSheetId="3" hidden="1">'[30]Data Availability page'!#REF!</definedName>
    <definedName name="medical_sort1" hidden="1">'[40]Data Availability page'!#REF!</definedName>
    <definedName name="medical_sort2" localSheetId="5" hidden="1">'[40]Data Availability page'!#REF!</definedName>
    <definedName name="medical_sort2" localSheetId="1" hidden="1">'[29]Data Availability page'!#REF!</definedName>
    <definedName name="medical_sort2" localSheetId="2" hidden="1">'[30]Data Availability page'!#REF!</definedName>
    <definedName name="medical_sort2" localSheetId="3" hidden="1">'[30]Data Availability page'!#REF!</definedName>
    <definedName name="medical_sort2" hidden="1">'[40]Data Availability page'!#REF!</definedName>
    <definedName name="medical_sort3" localSheetId="5" hidden="1">'[40]Data Availability page'!#REF!</definedName>
    <definedName name="medical_sort3" localSheetId="1" hidden="1">'[29]Data Availability page'!#REF!</definedName>
    <definedName name="medical_sort3" localSheetId="2" hidden="1">'[30]Data Availability page'!#REF!</definedName>
    <definedName name="medical_sort3" localSheetId="3" hidden="1">'[30]Data Availability page'!#REF!</definedName>
    <definedName name="medical_sort3" hidden="1">'[40]Data Availability page'!#REF!</definedName>
    <definedName name="medical_sort4" localSheetId="5" hidden="1">'[40]Data Availability page'!#REF!</definedName>
    <definedName name="medical_sort4" localSheetId="1" hidden="1">'[29]Data Availability page'!#REF!</definedName>
    <definedName name="medical_sort4" localSheetId="2" hidden="1">'[30]Data Availability page'!$U$9:$V$11</definedName>
    <definedName name="medical_sort4" localSheetId="3" hidden="1">'[30]Data Availability page'!$U$9:$V$11</definedName>
    <definedName name="medical_sort4" hidden="1">'[40]Data Availability page'!#REF!</definedName>
    <definedName name="medical_sort5" localSheetId="5" hidden="1">'[40]Data Availability page'!#REF!</definedName>
    <definedName name="medical_sort5" localSheetId="1" hidden="1">'[29]Data Availability page'!#REF!</definedName>
    <definedName name="medical_sort5" localSheetId="2" hidden="1">'[30]Data Availability page'!$U$13:$V$14</definedName>
    <definedName name="medical_sort5" localSheetId="3" hidden="1">'[30]Data Availability page'!$U$13:$V$14</definedName>
    <definedName name="medical_sort5" hidden="1">'[40]Data Availability page'!#REF!</definedName>
    <definedName name="medical_sorta" localSheetId="5" hidden="1">'[40]Data Availability page'!#REF!</definedName>
    <definedName name="medical_sorta" localSheetId="1" hidden="1">'[29]Data Availability page'!#REF!</definedName>
    <definedName name="medical_sorta" localSheetId="2" hidden="1">'[30]Data Availability page'!#REF!</definedName>
    <definedName name="medical_sorta" localSheetId="3" hidden="1">'[30]Data Availability page'!#REF!</definedName>
    <definedName name="medical_sorta" hidden="1">'[40]Data Availability page'!#REF!</definedName>
    <definedName name="medical_sortb" localSheetId="5" hidden="1">'[40]Data Availability page'!#REF!</definedName>
    <definedName name="medical_sortb" localSheetId="1" hidden="1">'[29]Data Availability page'!#REF!</definedName>
    <definedName name="medical_sortb" localSheetId="2" hidden="1">'[30]Data Availability page'!#REF!</definedName>
    <definedName name="medical_sortb" localSheetId="3" hidden="1">'[30]Data Availability page'!#REF!</definedName>
    <definedName name="medical_sortb" hidden="1">'[40]Data Availability page'!#REF!</definedName>
    <definedName name="medical_sortc" localSheetId="5" hidden="1">'[40]Data Availability page'!#REF!</definedName>
    <definedName name="medical_sortc" localSheetId="1" hidden="1">'[29]Data Availability page'!#REF!</definedName>
    <definedName name="medical_sortc" localSheetId="2" hidden="1">'[30]Data Availability page'!#REF!</definedName>
    <definedName name="medical_sortc" localSheetId="3" hidden="1">'[30]Data Availability page'!#REF!</definedName>
    <definedName name="medical_sortc" hidden="1">'[40]Data Availability page'!#REF!</definedName>
    <definedName name="medical_sortd" localSheetId="5" hidden="1">'[40]Data Availability page'!#REF!</definedName>
    <definedName name="medical_sortd" localSheetId="1" hidden="1">'[29]Data Availability page'!#REF!</definedName>
    <definedName name="medical_sortd" localSheetId="2" hidden="1">'[30]Data Availability page'!$X$9</definedName>
    <definedName name="medical_sortd" localSheetId="3" hidden="1">'[30]Data Availability page'!$X$9</definedName>
    <definedName name="medical_sortd" hidden="1">'[40]Data Availability page'!#REF!</definedName>
    <definedName name="medical_sorte" localSheetId="5" hidden="1">'[40]Data Availability page'!#REF!</definedName>
    <definedName name="medical_sorte" localSheetId="1" hidden="1">'[29]Data Availability page'!#REF!</definedName>
    <definedName name="medical_sorte" localSheetId="2" hidden="1">'[30]Data Availability page'!$X$13</definedName>
    <definedName name="medical_sorte" localSheetId="3" hidden="1">'[30]Data Availability page'!$X$13</definedName>
    <definedName name="medical_sorte" hidden="1">'[40]Data Availability page'!#REF!</definedName>
    <definedName name="MedicalCommissionType">[26]Main!$D$27</definedName>
    <definedName name="MedicalCommissionValue">[26]Main!$E$27</definedName>
    <definedName name="MedicalIndemnityProduct" localSheetId="2" hidden="1">'[30]ePSM Fund Code'!$K$6</definedName>
    <definedName name="MedicalIndemnityProduct" localSheetId="3" hidden="1">'[30]ePSM Fund Code'!$K$6</definedName>
    <definedName name="MedicalIndemnityProduct" hidden="1">'[32]ePSM Fund Code'!$K$7</definedName>
    <definedName name="MEDICALPLAN_TABLE" localSheetId="1">#REF!</definedName>
    <definedName name="MEDICALPLAN_TABLE" localSheetId="2">#REF!</definedName>
    <definedName name="MEDICALPLAN_TABLE">#REF!</definedName>
    <definedName name="MedicalPremInc">[26]Main!$C$27</definedName>
    <definedName name="MEDICALRIDER_LST" localSheetId="1">#REF!</definedName>
    <definedName name="MEDICALRIDER_LST" localSheetId="2">#REF!</definedName>
    <definedName name="MEDICALRIDER_LST">#REF!</definedName>
    <definedName name="MEDICALRIDER_VALIDATOR" localSheetId="1">#REF!</definedName>
    <definedName name="MEDICALRIDER_VALIDATOR" localSheetId="2">#REF!</definedName>
    <definedName name="MEDICALRIDER_VALIDATOR">#REF!</definedName>
    <definedName name="MEDICALRIDERALTS_VALIDATOR" localSheetId="1">#REF!</definedName>
    <definedName name="MEDICALRIDERALTS_VALIDATOR" localSheetId="2">#REF!</definedName>
    <definedName name="MEDICALRIDERALTS_VALIDATOR">#REF!</definedName>
    <definedName name="Medicare_Billed_female_mem_0_64_curr" localSheetId="1" hidden="1">'[29]ePSM Medical Data Page'!$DY$3</definedName>
    <definedName name="Medicare_Billed_female_mem_0_64_curr" localSheetId="2" hidden="1">'[29]ePSM Medical Data Page'!$DY$3</definedName>
    <definedName name="Medicare_Billed_female_mem_0_64_curr" localSheetId="3" hidden="1">'[29]ePSM Medical Data Page'!$DY$3</definedName>
    <definedName name="Medicare_Billed_female_mem_0_64_curr" hidden="1">'[40]ePSM Medical Data Page'!$DY$3</definedName>
    <definedName name="Medicare_Billed_female_mem_65_69_curr" localSheetId="1" hidden="1">'[29]ePSM Medical Data Page'!$DY$4</definedName>
    <definedName name="Medicare_Billed_female_mem_65_69_curr" localSheetId="2" hidden="1">'[29]ePSM Medical Data Page'!$DY$4</definedName>
    <definedName name="Medicare_Billed_female_mem_65_69_curr" localSheetId="3" hidden="1">'[29]ePSM Medical Data Page'!$DY$4</definedName>
    <definedName name="Medicare_Billed_female_mem_65_69_curr" hidden="1">'[40]ePSM Medical Data Page'!$DY$4</definedName>
    <definedName name="Medicare_Billed_female_mem_70_74_curr" localSheetId="1" hidden="1">'[29]ePSM Medical Data Page'!$DY$5</definedName>
    <definedName name="Medicare_Billed_female_mem_70_74_curr" localSheetId="2" hidden="1">'[29]ePSM Medical Data Page'!$DY$5</definedName>
    <definedName name="Medicare_Billed_female_mem_70_74_curr" localSheetId="3" hidden="1">'[29]ePSM Medical Data Page'!$DY$5</definedName>
    <definedName name="Medicare_Billed_female_mem_70_74_curr" hidden="1">'[40]ePSM Medical Data Page'!$DY$5</definedName>
    <definedName name="Medicare_Billed_female_mem_75_79_curr" localSheetId="1" hidden="1">'[29]ePSM Medical Data Page'!$DY$6</definedName>
    <definedName name="Medicare_Billed_female_mem_75_79_curr" localSheetId="2" hidden="1">'[29]ePSM Medical Data Page'!$DY$6</definedName>
    <definedName name="Medicare_Billed_female_mem_75_79_curr" localSheetId="3" hidden="1">'[29]ePSM Medical Data Page'!$DY$6</definedName>
    <definedName name="Medicare_Billed_female_mem_75_79_curr" hidden="1">'[40]ePSM Medical Data Page'!$DY$6</definedName>
    <definedName name="Medicare_Billed_female_mem_80_84_curr" localSheetId="1" hidden="1">'[29]ePSM Medical Data Page'!$DY$7</definedName>
    <definedName name="Medicare_Billed_female_mem_80_84_curr" localSheetId="2" hidden="1">'[29]ePSM Medical Data Page'!$DY$7</definedName>
    <definedName name="Medicare_Billed_female_mem_80_84_curr" localSheetId="3" hidden="1">'[29]ePSM Medical Data Page'!$DY$7</definedName>
    <definedName name="Medicare_Billed_female_mem_80_84_curr" hidden="1">'[40]ePSM Medical Data Page'!$DY$7</definedName>
    <definedName name="Medicare_Billed_female_mem_85_over_curr" localSheetId="1" hidden="1">'[29]ePSM Medical Data Page'!$DY$8</definedName>
    <definedName name="Medicare_Billed_female_mem_85_over_curr" localSheetId="2" hidden="1">'[29]ePSM Medical Data Page'!$DY$8</definedName>
    <definedName name="Medicare_Billed_female_mem_85_over_curr" localSheetId="3" hidden="1">'[29]ePSM Medical Data Page'!$DY$8</definedName>
    <definedName name="Medicare_Billed_female_mem_85_over_curr" hidden="1">'[40]ePSM Medical Data Page'!$DY$8</definedName>
    <definedName name="Medicare_Billed_male_mem_0_64_curr" localSheetId="1" hidden="1">'[29]ePSM Medical Data Page'!$DY$9</definedName>
    <definedName name="Medicare_Billed_male_mem_0_64_curr" localSheetId="2" hidden="1">'[29]ePSM Medical Data Page'!$DY$9</definedName>
    <definedName name="Medicare_Billed_male_mem_0_64_curr" localSheetId="3" hidden="1">'[29]ePSM Medical Data Page'!$DY$9</definedName>
    <definedName name="Medicare_Billed_male_mem_0_64_curr" hidden="1">'[40]ePSM Medical Data Page'!$DY$9</definedName>
    <definedName name="Medicare_Billed_male_mem_65_69_curr" localSheetId="1" hidden="1">'[29]ePSM Medical Data Page'!$DY$10</definedName>
    <definedName name="Medicare_Billed_male_mem_65_69_curr" localSheetId="2" hidden="1">'[29]ePSM Medical Data Page'!$DY$10</definedName>
    <definedName name="Medicare_Billed_male_mem_65_69_curr" localSheetId="3" hidden="1">'[29]ePSM Medical Data Page'!$DY$10</definedName>
    <definedName name="Medicare_Billed_male_mem_65_69_curr" hidden="1">'[40]ePSM Medical Data Page'!$DY$10</definedName>
    <definedName name="Medicare_Billed_male_mem_70_74_curr" localSheetId="1" hidden="1">'[29]ePSM Medical Data Page'!$DY$11</definedName>
    <definedName name="Medicare_Billed_male_mem_70_74_curr" localSheetId="2" hidden="1">'[29]ePSM Medical Data Page'!$DY$11</definedName>
    <definedName name="Medicare_Billed_male_mem_70_74_curr" localSheetId="3" hidden="1">'[29]ePSM Medical Data Page'!$DY$11</definedName>
    <definedName name="Medicare_Billed_male_mem_70_74_curr" hidden="1">'[40]ePSM Medical Data Page'!$DY$11</definedName>
    <definedName name="Medicare_Billed_male_mem_75_79_curr" localSheetId="1" hidden="1">'[29]ePSM Medical Data Page'!$DY$12</definedName>
    <definedName name="Medicare_Billed_male_mem_75_79_curr" localSheetId="2" hidden="1">'[29]ePSM Medical Data Page'!$DY$12</definedName>
    <definedName name="Medicare_Billed_male_mem_75_79_curr" localSheetId="3" hidden="1">'[29]ePSM Medical Data Page'!$DY$12</definedName>
    <definedName name="Medicare_Billed_male_mem_75_79_curr" hidden="1">'[40]ePSM Medical Data Page'!$DY$12</definedName>
    <definedName name="Medicare_Billed_male_mem_80_84_curr" localSheetId="1" hidden="1">'[29]ePSM Medical Data Page'!$DY$13</definedName>
    <definedName name="Medicare_Billed_male_mem_80_84_curr" localSheetId="2" hidden="1">'[29]ePSM Medical Data Page'!$DY$13</definedName>
    <definedName name="Medicare_Billed_male_mem_80_84_curr" localSheetId="3" hidden="1">'[29]ePSM Medical Data Page'!$DY$13</definedName>
    <definedName name="Medicare_Billed_male_mem_80_84_curr" hidden="1">'[40]ePSM Medical Data Page'!$DY$13</definedName>
    <definedName name="Medicare_Billed_male_mem_85_over_curr" localSheetId="1" hidden="1">'[29]ePSM Medical Data Page'!$DY$14</definedName>
    <definedName name="Medicare_Billed_male_mem_85_over_curr" localSheetId="2" hidden="1">'[29]ePSM Medical Data Page'!$DY$14</definedName>
    <definedName name="Medicare_Billed_male_mem_85_over_curr" localSheetId="3" hidden="1">'[29]ePSM Medical Data Page'!$DY$14</definedName>
    <definedName name="Medicare_Billed_male_mem_85_over_curr" hidden="1">'[40]ePSM Medical Data Page'!$DY$14</definedName>
    <definedName name="Medicare_Code" localSheetId="1">#REF!</definedName>
    <definedName name="Medicare_Code" localSheetId="2">#REF!</definedName>
    <definedName name="Medicare_Code">#REF!</definedName>
    <definedName name="MEDICARE_PLAN" localSheetId="1">#REF!</definedName>
    <definedName name="MEDICARE_PLAN" localSheetId="2">#REF!</definedName>
    <definedName name="MEDICARE_PLAN">#REF!</definedName>
    <definedName name="Medplan">INPUT!$C$118:$C$122</definedName>
    <definedName name="medtrend" localSheetId="1">#REF!</definedName>
    <definedName name="medtrend" localSheetId="2">#REF!</definedName>
    <definedName name="medtrend">#REF!</definedName>
    <definedName name="Member">#REF!</definedName>
    <definedName name="Member_dat">'[25]DATA FIELDS'!$E$86</definedName>
    <definedName name="Member_DOB" localSheetId="1">#REF!</definedName>
    <definedName name="Member_DOB" localSheetId="2">#REF!</definedName>
    <definedName name="Member_DOB">#REF!</definedName>
    <definedName name="Member_Gender" localSheetId="1">#REF!</definedName>
    <definedName name="Member_Gender" localSheetId="2">#REF!</definedName>
    <definedName name="Member_Gender">#REF!</definedName>
    <definedName name="membercountquery">[117]UTILDATA!$AP$2:$AU$2</definedName>
    <definedName name="MEMBERS" localSheetId="1">#REF!</definedName>
    <definedName name="MEMBERS" localSheetId="2">#REF!</definedName>
    <definedName name="MEMBERS">#REF!</definedName>
    <definedName name="MembershipContMbrsCurrent">'[27]Utilization (Internal)'!$C$12</definedName>
    <definedName name="MembershipNbrEEsCurrent">'[27]Utilization (Internal)'!$C$10</definedName>
    <definedName name="MembershipNbrEEsPrior">'[27]Utilization (Internal)'!$B$10</definedName>
    <definedName name="MembershipNbrMbrsCurrent">'[27]Utilization (Internal)'!$C$11</definedName>
    <definedName name="MembershipNbrMbrsPrior">'[27]Utilization (Internal)'!$B$11</definedName>
    <definedName name="memo2" hidden="1">'[118]Disc &amp; GME'!$A$11:$A$12</definedName>
    <definedName name="memstot">'[25]Mem fx'!$H$43</definedName>
    <definedName name="methintake" localSheetId="2">'[23]Dropdown Formula '!#REF!</definedName>
    <definedName name="methintake" localSheetId="3">'[23]Dropdown Formula '!#REF!</definedName>
    <definedName name="methintake">'[24]Dropdown Formula '!#REF!</definedName>
    <definedName name="methintake2" localSheetId="2">'[23]Dropdown Formula '!#REF!</definedName>
    <definedName name="methintake2" localSheetId="3">'[23]Dropdown Formula '!#REF!</definedName>
    <definedName name="methintake2">'[24]Dropdown Formula '!#REF!</definedName>
    <definedName name="Method" localSheetId="1">#REF!</definedName>
    <definedName name="Method" localSheetId="2">#REF!</definedName>
    <definedName name="Method">#REF!</definedName>
    <definedName name="Method_of_Intake" localSheetId="2">'[23]Dropdown Formula '!$C$2:$C$3</definedName>
    <definedName name="Method_of_Intake" localSheetId="3">'[23]Dropdown Formula '!$C$2:$C$3</definedName>
    <definedName name="Method_of_Intake">'[24]Dropdown Formula '!$C$2:$C$3</definedName>
    <definedName name="methodofintake" localSheetId="2">'[23]Dropdown Formula '!#REF!</definedName>
    <definedName name="methodofintake" localSheetId="3">'[23]Dropdown Formula '!#REF!</definedName>
    <definedName name="methodofintake">'[24]Dropdown Formula '!#REF!</definedName>
    <definedName name="mfam_census" localSheetId="1">#REF!</definedName>
    <definedName name="mfam_census" localSheetId="2">#REF!</definedName>
    <definedName name="mfam_census">#REF!</definedName>
    <definedName name="MG">'[57]Drop Downs'!$F$67:$F$69</definedName>
    <definedName name="MGMTADJUSTMENT" localSheetId="1">#REF!</definedName>
    <definedName name="MGMTADJUSTMENT" localSheetId="2">#REF!</definedName>
    <definedName name="MGMTADJUSTMENT">#REF!</definedName>
    <definedName name="mh1a">'[25]DATA FIELDS'!$O$5</definedName>
    <definedName name="mh1b">'[25]DATA FIELDS'!$O$6</definedName>
    <definedName name="mh1c">'[25]DATA FIELDS'!$O$7</definedName>
    <definedName name="mh2a">'[25]DATA FIELDS'!$O$8</definedName>
    <definedName name="mh2b">'[25]DATA FIELDS'!$O$9</definedName>
    <definedName name="mh2c">'[25]DATA FIELDS'!$O$10</definedName>
    <definedName name="mh3a">'[25]DATA FIELDS'!$O$11</definedName>
    <definedName name="mh3b">'[25]DATA FIELDS'!$O$12</definedName>
    <definedName name="mh3c">'[25]DATA FIELDS'!$O$13</definedName>
    <definedName name="MIDSU_ACCT_NUM" localSheetId="1">#REF!</definedName>
    <definedName name="MIDSU_ACCT_NUM" localSheetId="2">#REF!</definedName>
    <definedName name="MIDSU_ACCT_NUM">#REF!</definedName>
    <definedName name="mike" localSheetId="1"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mike" localSheetId="2"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mike" localSheetId="3"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mike"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MinCopayAmt">[35]ListboxPricing!$B$157:$B$1159</definedName>
    <definedName name="MinCopayLogic">[35]ListboxPricing!$B$154:$B$155</definedName>
    <definedName name="MKT_TITLE">'[25]SH CLNK Conversion'!$D$7</definedName>
    <definedName name="mmm" localSheetId="1" hidden="1">{#N/A,#N/A,FALSE,"Approval Form"}</definedName>
    <definedName name="mmm" localSheetId="2" hidden="1">{#N/A,#N/A,FALSE,"Approval Form"}</definedName>
    <definedName name="mmm" localSheetId="3" hidden="1">{#N/A,#N/A,FALSE,"Approval Form"}</definedName>
    <definedName name="mmm" hidden="1">{#N/A,#N/A,FALSE,"Approval Form"}</definedName>
    <definedName name="mmmm" localSheetId="1" hidden="1">{#N/A,#N/A,FALSE,"monthly";#N/A,#N/A,FALSE,"med spec 97-98"}</definedName>
    <definedName name="mmmm" localSheetId="2" hidden="1">{#N/A,#N/A,FALSE,"monthly";#N/A,#N/A,FALSE,"med spec 97-98"}</definedName>
    <definedName name="mmmm" localSheetId="3" hidden="1">{#N/A,#N/A,FALSE,"monthly";#N/A,#N/A,FALSE,"med spec 97-98"}</definedName>
    <definedName name="mmmm" hidden="1">{#N/A,#N/A,FALSE,"monthly";#N/A,#N/A,FALSE,"med spec 97-98"}</definedName>
    <definedName name="MNASL" localSheetId="1">#REF!</definedName>
    <definedName name="MNASL">#REF!</definedName>
    <definedName name="MNISL" localSheetId="1">#REF!</definedName>
    <definedName name="MNISL" localSheetId="2">#REF!</definedName>
    <definedName name="MNISL">#REF!</definedName>
    <definedName name="mod_claims_curr" localSheetId="1" hidden="1">'[29]ePSM RxClaim Data Page'!$B$33</definedName>
    <definedName name="mod_claims_curr" localSheetId="2" hidden="1">'[30]ePSM RxClaim Data Page'!$B$33</definedName>
    <definedName name="mod_claims_curr" localSheetId="3" hidden="1">'[30]ePSM RxClaim Data Page'!$B$33</definedName>
    <definedName name="mod_claims_curr" hidden="1">'[40]ePSM RxClaim Data Page'!$B$33</definedName>
    <definedName name="mod_claims_prior" localSheetId="2" hidden="1">'[30]ePSM RxClaim Data Page'!$E$33</definedName>
    <definedName name="mod_claims_prior" localSheetId="3" hidden="1">'[30]ePSM RxClaim Data Page'!$E$33</definedName>
    <definedName name="mod_claims_prior" hidden="1">'[32]ePSM RxClaim Data Page'!$E$33</definedName>
    <definedName name="mod_copay_amt_curr" localSheetId="1" hidden="1">'[29]ePSM RxClaim Data Page'!$B$42</definedName>
    <definedName name="mod_copay_amt_curr" localSheetId="2" hidden="1">'[30]ePSM RxClaim Data Page'!$B$42</definedName>
    <definedName name="mod_copay_amt_curr" localSheetId="3" hidden="1">'[30]ePSM RxClaim Data Page'!$B$42</definedName>
    <definedName name="mod_copay_amt_curr" hidden="1">'[40]ePSM RxClaim Data Page'!$B$42</definedName>
    <definedName name="mod_copay_amt_prior" localSheetId="2" hidden="1">'[30]ePSM RxClaim Data Page'!$E$42</definedName>
    <definedName name="mod_copay_amt_prior" localSheetId="3" hidden="1">'[30]ePSM RxClaim Data Page'!$E$42</definedName>
    <definedName name="mod_copay_amt_prior" hidden="1">'[32]ePSM RxClaim Data Page'!$E$42</definedName>
    <definedName name="mod_paid_amt_curr" localSheetId="1" hidden="1">'[29]ePSM RxClaim Data Page'!$B$35</definedName>
    <definedName name="mod_paid_amt_curr" localSheetId="2" hidden="1">'[30]ePSM RxClaim Data Page'!$B$35</definedName>
    <definedName name="mod_paid_amt_curr" localSheetId="3" hidden="1">'[30]ePSM RxClaim Data Page'!$B$35</definedName>
    <definedName name="mod_paid_amt_curr" hidden="1">'[40]ePSM RxClaim Data Page'!$B$35</definedName>
    <definedName name="mod_paid_amt_prior" localSheetId="2" hidden="1">'[30]ePSM RxClaim Data Page'!$E$35</definedName>
    <definedName name="mod_paid_amt_prior" localSheetId="3" hidden="1">'[30]ePSM RxClaim Data Page'!$E$35</definedName>
    <definedName name="mod_paid_amt_prior" hidden="1">'[32]ePSM RxClaim Data Page'!$E$35</definedName>
    <definedName name="mod_plan_paid_amt_curr" localSheetId="1" hidden="1">'[29]ePSM RxClaim Data Page'!$B$43</definedName>
    <definedName name="mod_plan_paid_amt_curr" localSheetId="2" hidden="1">'[30]ePSM RxClaim Data Page'!$B$43</definedName>
    <definedName name="mod_plan_paid_amt_curr" localSheetId="3" hidden="1">'[30]ePSM RxClaim Data Page'!$B$43</definedName>
    <definedName name="mod_plan_paid_amt_curr" hidden="1">'[40]ePSM RxClaim Data Page'!$B$43</definedName>
    <definedName name="mod_plan_paid_amt_prior" localSheetId="2" hidden="1">'[30]ePSM RxClaim Data Page'!$E$43</definedName>
    <definedName name="mod_plan_paid_amt_prior" localSheetId="3" hidden="1">'[30]ePSM RxClaim Data Page'!$E$43</definedName>
    <definedName name="mod_plan_paid_amt_prior" hidden="1">'[32]ePSM RxClaim Data Page'!$E$43</definedName>
    <definedName name="Modal" localSheetId="1">#REF!</definedName>
    <definedName name="Modal" localSheetId="2">#REF!</definedName>
    <definedName name="Modal">#REF!</definedName>
    <definedName name="MONTH" localSheetId="1">#REF!</definedName>
    <definedName name="MONTH" localSheetId="2">#REF!</definedName>
    <definedName name="MONTH">#REF!</definedName>
    <definedName name="monthend" localSheetId="1" hidden="1">{#N/A,#N/A,FALSE,"monthly";#N/A,#N/A,FALSE,"med spec 97-98"}</definedName>
    <definedName name="monthend" localSheetId="2" hidden="1">{#N/A,#N/A,FALSE,"monthly";#N/A,#N/A,FALSE,"med spec 97-98"}</definedName>
    <definedName name="monthend" localSheetId="3" hidden="1">{#N/A,#N/A,FALSE,"monthly";#N/A,#N/A,FALSE,"med spec 97-98"}</definedName>
    <definedName name="monthend" hidden="1">{#N/A,#N/A,FALSE,"monthly";#N/A,#N/A,FALSE,"med spec 97-98"}</definedName>
    <definedName name="monthend2" localSheetId="1" hidden="1">{#N/A,#N/A,FALSE,"98-99 Recap";#N/A,#N/A,FALSE,"Exec Summary"}</definedName>
    <definedName name="monthend2" localSheetId="2" hidden="1">{#N/A,#N/A,FALSE,"98-99 Recap";#N/A,#N/A,FALSE,"Exec Summary"}</definedName>
    <definedName name="monthend2" localSheetId="3" hidden="1">{#N/A,#N/A,FALSE,"98-99 Recap";#N/A,#N/A,FALSE,"Exec Summary"}</definedName>
    <definedName name="monthend2" hidden="1">{#N/A,#N/A,FALSE,"98-99 Recap";#N/A,#N/A,FALSE,"Exec Summary"}</definedName>
    <definedName name="Monthly_Roll_up" localSheetId="1">#REF!</definedName>
    <definedName name="Monthly_Roll_up">#REF!</definedName>
    <definedName name="Months">[51]Client!$B$46:$B$57</definedName>
    <definedName name="MONTHS_EXPERIENCE" localSheetId="1">OFFSET(#REF!,0,0,COUNTA(#REF!)-1,1)</definedName>
    <definedName name="MONTHS_EXPERIENCE" localSheetId="2">OFFSET(#REF!,0,0,COUNTA(#REF!)-1,1)</definedName>
    <definedName name="MONTHS_EXPERIENCE">OFFSET(#REF!,0,0,COUNTA(#REF!)-1,1)</definedName>
    <definedName name="MonthsFirstYear">[51]Client!$B$61:$B$72</definedName>
    <definedName name="MonthsLastYear">[51]Client!$B$74:$B$85</definedName>
    <definedName name="MP_Med_Census" localSheetId="1">#REF!</definedName>
    <definedName name="MP_Med_Census" localSheetId="2">#REF!</definedName>
    <definedName name="MP_Med_Census">#REF!</definedName>
    <definedName name="MrMsTitle">[27]Main!$Z$3:$Z$4</definedName>
    <definedName name="mrsprint" localSheetId="1">OFFSET(#REF!,0,0,COUNTA(#REF!),52)</definedName>
    <definedName name="mrsprint">OFFSET(#REF!,0,0,COUNTA(#REF!),52)</definedName>
    <definedName name="ms_annualawp">#REF!</definedName>
    <definedName name="ms_managed">#REF!</definedName>
    <definedName name="ms_netsavings">#REF!</definedName>
    <definedName name="ms_pctsavings">#REF!</definedName>
    <definedName name="ms_pcttreat">#REF!</definedName>
    <definedName name="MS_PerM">#REF!</definedName>
    <definedName name="ms_prevtreat">#REF!</definedName>
    <definedName name="ms_unmanaged">#REF!</definedName>
    <definedName name="MSConc">#REF!</definedName>
    <definedName name="MSPros">#REF!</definedName>
    <definedName name="multisource_util_curr" localSheetId="2" hidden="1">'[30]ePSM RxClaim Data Page'!$B$82</definedName>
    <definedName name="multisource_util_curr" localSheetId="3" hidden="1">'[30]ePSM RxClaim Data Page'!$B$82</definedName>
    <definedName name="multisource_util_curr" hidden="1">'[32]ePSM RxClaim Data Page'!$B$82</definedName>
    <definedName name="multisource_util_prior" localSheetId="2" hidden="1">'[30]ePSM RxClaim Data Page'!$E$82</definedName>
    <definedName name="multisource_util_prior" localSheetId="3" hidden="1">'[30]ePSM RxClaim Data Page'!$E$82</definedName>
    <definedName name="multisource_util_prior" hidden="1">'[32]ePSM RxClaim Data Page'!$E$82</definedName>
    <definedName name="myeloidstimulant_managed" localSheetId="2">#REF!</definedName>
    <definedName name="myeloidstimulant_managed">#REF!</definedName>
    <definedName name="myeloidstimulant_netsavings" localSheetId="2">#REF!</definedName>
    <definedName name="myeloidstimulant_netsavings">#REF!</definedName>
    <definedName name="myeloidstimulant_pctsavings" localSheetId="2">#REF!</definedName>
    <definedName name="myeloidstimulant_pctsavings">#REF!</definedName>
    <definedName name="myeloidstimulant_unmanaged">#REF!</definedName>
    <definedName name="n" localSheetId="1" hidden="1">{#N/A,#N/A,FALSE,"Cosmos Report"}</definedName>
    <definedName name="n" localSheetId="2" hidden="1">{"FIRST PORTION",#N/A,TRUE,"SG&amp;A ANNUAL DEPT SUMMARY98-COMP";"SECOND PORTION",#N/A,TRUE,"SG&amp;A ANNUAL DEPT SUMMARY98-COMP";"THIRD PORTION",#N/A,TRUE,"SG&amp;A ANNUAL DEPT SUMMARY98-COMP";"FOURTH PORTION",#N/A,TRUE,"SG&amp;A ANNUAL DEPT SUMMARY98-COMP"}</definedName>
    <definedName name="n" localSheetId="3" hidden="1">{"FIRST PORTION",#N/A,TRUE,"SG&amp;A ANNUAL DEPT SUMMARY98-COMP";"SECOND PORTION",#N/A,TRUE,"SG&amp;A ANNUAL DEPT SUMMARY98-COMP";"THIRD PORTION",#N/A,TRUE,"SG&amp;A ANNUAL DEPT SUMMARY98-COMP";"FOURTH PORTION",#N/A,TRUE,"SG&amp;A ANNUAL DEPT SUMMARY98-COMP"}</definedName>
    <definedName name="n" hidden="1">{"FIRST PORTION",#N/A,TRUE,"SG&amp;A ANNUAL DEPT SUMMARY98-COMP";"SECOND PORTION",#N/A,TRUE,"SG&amp;A ANNUAL DEPT SUMMARY98-COMP";"THIRD PORTION",#N/A,TRUE,"SG&amp;A ANNUAL DEPT SUMMARY98-COMP";"FOURTH PORTION",#N/A,TRUE,"SG&amp;A ANNUAL DEPT SUMMARY98-COMP"}</definedName>
    <definedName name="naIncludedNotIncluded" localSheetId="1">#REF!</definedName>
    <definedName name="naIncludedNotIncluded" localSheetId="2">#REF!</definedName>
    <definedName name="naIncludedNotIncluded">#REF!</definedName>
    <definedName name="Name" localSheetId="2">#REF!</definedName>
    <definedName name="Name">#REF!</definedName>
    <definedName name="NAPPct">[27]Main!$B$81</definedName>
    <definedName name="NARRATIVE" localSheetId="1">#REF!</definedName>
    <definedName name="NARRATIVE" localSheetId="2">#REF!</definedName>
    <definedName name="NARRATIVE">#REF!</definedName>
    <definedName name="NBR" localSheetId="1">#REF!</definedName>
    <definedName name="NBR" localSheetId="2">#REF!</definedName>
    <definedName name="NBR">#REF!</definedName>
    <definedName name="Ncopay" localSheetId="1">#REF!</definedName>
    <definedName name="Ncopay" localSheetId="2">#REF!</definedName>
    <definedName name="Ncopay">#REF!</definedName>
    <definedName name="Nded" localSheetId="1">#REF!</definedName>
    <definedName name="Nded">#REF!</definedName>
    <definedName name="net">#REF!</definedName>
    <definedName name="Netid" localSheetId="1">#REF!</definedName>
    <definedName name="Netid">#REF!</definedName>
    <definedName name="Netid2" localSheetId="1">#REF!</definedName>
    <definedName name="Netid2">#REF!</definedName>
    <definedName name="Netid3" localSheetId="1">#REF!</definedName>
    <definedName name="Netid3">#REF!</definedName>
    <definedName name="Netid4" localSheetId="1">#REF!</definedName>
    <definedName name="Netid4">#REF!</definedName>
    <definedName name="Netid5" localSheetId="1">#REF!</definedName>
    <definedName name="Netid5">#REF!</definedName>
    <definedName name="NetUtil">#REF!</definedName>
    <definedName name="Network_Name" localSheetId="1">#REF!</definedName>
    <definedName name="Network_Name">#REF!</definedName>
    <definedName name="Network_Name2" localSheetId="1">#REF!</definedName>
    <definedName name="Network_Name2">#REF!</definedName>
    <definedName name="Network_Name3" localSheetId="1">#REF!</definedName>
    <definedName name="Network_Name3">#REF!</definedName>
    <definedName name="Network_Name4" localSheetId="1">#REF!</definedName>
    <definedName name="Network_Name4">#REF!</definedName>
    <definedName name="Network_Name5" localSheetId="1">#REF!</definedName>
    <definedName name="Network_Name5">#REF!</definedName>
    <definedName name="NetworkExpAdmissionBOB">'[27]Utilization (Internal)'!$E$42</definedName>
    <definedName name="NetworkExpAdmissionCurrent">'[27]Utilization (Internal)'!$C$42</definedName>
    <definedName name="NetworkExpAdmissionPrior">'[27]Utilization (Internal)'!$B$42</definedName>
    <definedName name="NetworkExpAmbulatoryFacCurrent">'[27]Utilization (Internal)'!$C$39</definedName>
    <definedName name="NetworkExpClaimPaidBOB">'[27]Utilization (Internal)'!$E$44</definedName>
    <definedName name="NetworkExpClaimPaidCurrent">'[27]Utilization (Internal)'!$C$44</definedName>
    <definedName name="NetworkExpClaimPaidPrior">'[27]Utilization (Internal)'!$B$44</definedName>
    <definedName name="NetworkExpDiscountSavingsCurrent">'[27]Utilization (Internal)'!$C$37</definedName>
    <definedName name="NetworkExpInpatientFacCurrent">'[27]Utilization (Internal)'!$C$38</definedName>
    <definedName name="NetworkExpOfficeVisitBOB">'[27]Utilization (Internal)'!$E$43</definedName>
    <definedName name="NetworkExpOfficeVisitCurrent">'[27]Utilization (Internal)'!$C$43</definedName>
    <definedName name="NetworkExpOfficeVisitPrior">'[27]Utilization (Internal)'!$B$43</definedName>
    <definedName name="NetworkExpPhysicianOtherCurrent">'[27]Utilization (Internal)'!$C$40</definedName>
    <definedName name="NetworkPharmacy">[35]ListboxPricing!$B$13:$B$144</definedName>
    <definedName name="NeutroConc" localSheetId="2">#REF!</definedName>
    <definedName name="NeutroConc">#REF!</definedName>
    <definedName name="NeutroPros" localSheetId="2">#REF!</definedName>
    <definedName name="NeutroPros">#REF!</definedName>
    <definedName name="new" localSheetId="1"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new" localSheetId="2"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new" localSheetId="3"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new"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new.network" localSheetId="1" hidden="1">{#N/A,#N/A,FALSE,"II.General ";#N/A,#N/A,FALSE,"III.Plan Design";#N/A,#N/A,FALSE,"IV.Delivery System";#N/A,#N/A,FALSE,"V.Reimbursement";#N/A,#N/A,FALSE,"VI.Manage-Satisf.";#N/A,#N/A,FALSE,"VII. &amp;VIII. Other";#N/A,#N/A,FALSE,"Appendix 2";#N/A,#N/A,FALSE,"Appendix 3a";#N/A,#N/A,FALSE,"Appendix 3b";#N/A,#N/A,FALSE,"Appendix 3b(cont.)"}</definedName>
    <definedName name="new.network" localSheetId="2" hidden="1">{#N/A,#N/A,FALSE,"II.General ";#N/A,#N/A,FALSE,"III.Plan Design";#N/A,#N/A,FALSE,"IV.Delivery System";#N/A,#N/A,FALSE,"V.Reimbursement";#N/A,#N/A,FALSE,"VI.Manage-Satisf.";#N/A,#N/A,FALSE,"VII. &amp;VIII. Other";#N/A,#N/A,FALSE,"Appendix 2";#N/A,#N/A,FALSE,"Appendix 3a";#N/A,#N/A,FALSE,"Appendix 3b";#N/A,#N/A,FALSE,"Appendix 3b(cont.)"}</definedName>
    <definedName name="new.network" localSheetId="3" hidden="1">{#N/A,#N/A,FALSE,"II.General ";#N/A,#N/A,FALSE,"III.Plan Design";#N/A,#N/A,FALSE,"IV.Delivery System";#N/A,#N/A,FALSE,"V.Reimbursement";#N/A,#N/A,FALSE,"VI.Manage-Satisf.";#N/A,#N/A,FALSE,"VII. &amp;VIII. Other";#N/A,#N/A,FALSE,"Appendix 2";#N/A,#N/A,FALSE,"Appendix 3a";#N/A,#N/A,FALSE,"Appendix 3b";#N/A,#N/A,FALSE,"Appendix 3b(cont.)"}</definedName>
    <definedName name="new.network" hidden="1">{#N/A,#N/A,FALSE,"II.General ";#N/A,#N/A,FALSE,"III.Plan Design";#N/A,#N/A,FALSE,"IV.Delivery System";#N/A,#N/A,FALSE,"V.Reimbursement";#N/A,#N/A,FALSE,"VI.Manage-Satisf.";#N/A,#N/A,FALSE,"VII. &amp;VIII. Other";#N/A,#N/A,FALSE,"Appendix 2";#N/A,#N/A,FALSE,"Appendix 3a";#N/A,#N/A,FALSE,"Appendix 3b";#N/A,#N/A,FALSE,"Appendix 3b(cont.)"}</definedName>
    <definedName name="NEW_ALLIANCE_FLAG" localSheetId="1">#REF!</definedName>
    <definedName name="NEW_ALLIANCE_FLAG">#REF!</definedName>
    <definedName name="New_Renewal">'[44]Exp Factors'!#REF!</definedName>
    <definedName name="new2.network" localSheetId="2" hidden="1">{#N/A,#N/A,FALSE,"II.General ";#N/A,#N/A,FALSE,"III.Plan Design";#N/A,#N/A,FALSE,"IV.Delivery System";#N/A,#N/A,FALSE,"V.Reimbursement";#N/A,#N/A,FALSE,"VI.Manage-Satisf.";#N/A,#N/A,FALSE,"VII. &amp;VIII. Other";#N/A,#N/A,FALSE,"Appendix 2";#N/A,#N/A,FALSE,"Appendix 3a";#N/A,#N/A,FALSE,"Appendix 3b";#N/A,#N/A,FALSE,"Appendix 3b(cont.)"}</definedName>
    <definedName name="new2.network" localSheetId="3" hidden="1">{#N/A,#N/A,FALSE,"II.General ";#N/A,#N/A,FALSE,"III.Plan Design";#N/A,#N/A,FALSE,"IV.Delivery System";#N/A,#N/A,FALSE,"V.Reimbursement";#N/A,#N/A,FALSE,"VI.Manage-Satisf.";#N/A,#N/A,FALSE,"VII. &amp;VIII. Other";#N/A,#N/A,FALSE,"Appendix 2";#N/A,#N/A,FALSE,"Appendix 3a";#N/A,#N/A,FALSE,"Appendix 3b";#N/A,#N/A,FALSE,"Appendix 3b(cont.)"}</definedName>
    <definedName name="new2.network" hidden="1">{#N/A,#N/A,FALSE,"II.General ";#N/A,#N/A,FALSE,"III.Plan Design";#N/A,#N/A,FALSE,"IV.Delivery System";#N/A,#N/A,FALSE,"V.Reimbursement";#N/A,#N/A,FALSE,"VI.Manage-Satisf.";#N/A,#N/A,FALSE,"VII. &amp;VIII. Other";#N/A,#N/A,FALSE,"Appendix 2";#N/A,#N/A,FALSE,"Appendix 3a";#N/A,#N/A,FALSE,"Appendix 3b";#N/A,#N/A,FALSE,"Appendix 3b(cont.)"}</definedName>
    <definedName name="NewAM">'[48]QA Worksheet'!$AC$33</definedName>
    <definedName name="newname" localSheetId="2" hidden="1">{#N/A,#N/A,FALSE,"II.General ";#N/A,#N/A,FALSE,"III.Plan Design";#N/A,#N/A,FALSE,"IV.Delivery System";#N/A,#N/A,FALSE,"V.Reimbursement";#N/A,#N/A,FALSE,"VI.Manage-Satisf.";#N/A,#N/A,FALSE,"VII. &amp;VIII. Other";#N/A,#N/A,FALSE,"Appendix 2";#N/A,#N/A,FALSE,"Appendix 3a";#N/A,#N/A,FALSE,"Appendix 3b";#N/A,#N/A,FALSE,"Appendix 3b(cont.)"}</definedName>
    <definedName name="newname" localSheetId="3" hidden="1">{#N/A,#N/A,FALSE,"II.General ";#N/A,#N/A,FALSE,"III.Plan Design";#N/A,#N/A,FALSE,"IV.Delivery System";#N/A,#N/A,FALSE,"V.Reimbursement";#N/A,#N/A,FALSE,"VI.Manage-Satisf.";#N/A,#N/A,FALSE,"VII. &amp;VIII. Other";#N/A,#N/A,FALSE,"Appendix 2";#N/A,#N/A,FALSE,"Appendix 3a";#N/A,#N/A,FALSE,"Appendix 3b";#N/A,#N/A,FALSE,"Appendix 3b(cont.)"}</definedName>
    <definedName name="newname" hidden="1">{#N/A,#N/A,FALSE,"II.General ";#N/A,#N/A,FALSE,"III.Plan Design";#N/A,#N/A,FALSE,"IV.Delivery System";#N/A,#N/A,FALSE,"V.Reimbursement";#N/A,#N/A,FALSE,"VI.Manage-Satisf.";#N/A,#N/A,FALSE,"VII. &amp;VIII. Other";#N/A,#N/A,FALSE,"Appendix 2";#N/A,#N/A,FALSE,"Appendix 3a";#N/A,#N/A,FALSE,"Appendix 3b";#N/A,#N/A,FALSE,"Appendix 3b(cont.)"}</definedName>
    <definedName name="NewRates" localSheetId="1" hidden="1">{#N/A,#N/A,FALSE,"Paid Claims";#N/A,#N/A,FALSE,"Cumulative Paid Claims";#N/A,#N/A,FALSE,"Completion Ratios";#N/A,#N/A,FALSE,"Claim Reserve Analysis";#N/A,#N/A,FALSE,"Paid Claims % of Est Inc";#N/A,#N/A,FALSE,"Trends in Pure Premium";#N/A,#N/A,FALSE,"Trends in Paid Claims";#N/A,#N/A,FALSE,"Reserve Analysis"}</definedName>
    <definedName name="NewRates" localSheetId="2" hidden="1">{#N/A,#N/A,FALSE,"Paid Claims";#N/A,#N/A,FALSE,"Cumulative Paid Claims";#N/A,#N/A,FALSE,"Completion Ratios";#N/A,#N/A,FALSE,"Claim Reserve Analysis";#N/A,#N/A,FALSE,"Paid Claims % of Est Inc";#N/A,#N/A,FALSE,"Trends in Pure Premium";#N/A,#N/A,FALSE,"Trends in Paid Claims";#N/A,#N/A,FALSE,"Reserve Analysis"}</definedName>
    <definedName name="NewRates" localSheetId="3" hidden="1">{#N/A,#N/A,FALSE,"Paid Claims";#N/A,#N/A,FALSE,"Cumulative Paid Claims";#N/A,#N/A,FALSE,"Completion Ratios";#N/A,#N/A,FALSE,"Claim Reserve Analysis";#N/A,#N/A,FALSE,"Paid Claims % of Est Inc";#N/A,#N/A,FALSE,"Trends in Pure Premium";#N/A,#N/A,FALSE,"Trends in Paid Claims";#N/A,#N/A,FALSE,"Reserve Analysis"}</definedName>
    <definedName name="NewRates" hidden="1">{#N/A,#N/A,FALSE,"Paid Claims";#N/A,#N/A,FALSE,"Cumulative Paid Claims";#N/A,#N/A,FALSE,"Completion Ratios";#N/A,#N/A,FALSE,"Claim Reserve Analysis";#N/A,#N/A,FALSE,"Paid Claims % of Est Inc";#N/A,#N/A,FALSE,"Trends in Pure Premium";#N/A,#N/A,FALSE,"Trends in Paid Claims";#N/A,#N/A,FALSE,"Reserve Analysis"}</definedName>
    <definedName name="NewRates2" localSheetId="1" hidden="1">{#N/A,#N/A,TRUE,"Parameters";#N/A,#N/A,TRUE,"Paid Claims";#N/A,#N/A,TRUE,"Cumulative Paid Claims";#N/A,#N/A,TRUE,"Completion Ratios";#N/A,#N/A,TRUE,"Claim Reserve Analysis";#N/A,#N/A,TRUE,"Paid Claims % of Est Inc";#N/A,#N/A,TRUE,"Qtly Paid % of Est Inc";#N/A,#N/A,TRUE,"Trends in Pure Premium";#N/A,#N/A,TRUE,"Trends in Paid Claims";#N/A,#N/A,TRUE,"Trend Summary";#N/A,#N/A,TRUE,"Reserve Analysis"}</definedName>
    <definedName name="NewRates2" localSheetId="2" hidden="1">{#N/A,#N/A,TRUE,"Parameters";#N/A,#N/A,TRUE,"Paid Claims";#N/A,#N/A,TRUE,"Cumulative Paid Claims";#N/A,#N/A,TRUE,"Completion Ratios";#N/A,#N/A,TRUE,"Claim Reserve Analysis";#N/A,#N/A,TRUE,"Paid Claims % of Est Inc";#N/A,#N/A,TRUE,"Qtly Paid % of Est Inc";#N/A,#N/A,TRUE,"Trends in Pure Premium";#N/A,#N/A,TRUE,"Trends in Paid Claims";#N/A,#N/A,TRUE,"Trend Summary";#N/A,#N/A,TRUE,"Reserve Analysis"}</definedName>
    <definedName name="NewRates2" localSheetId="3" hidden="1">{#N/A,#N/A,TRUE,"Parameters";#N/A,#N/A,TRUE,"Paid Claims";#N/A,#N/A,TRUE,"Cumulative Paid Claims";#N/A,#N/A,TRUE,"Completion Ratios";#N/A,#N/A,TRUE,"Claim Reserve Analysis";#N/A,#N/A,TRUE,"Paid Claims % of Est Inc";#N/A,#N/A,TRUE,"Qtly Paid % of Est Inc";#N/A,#N/A,TRUE,"Trends in Pure Premium";#N/A,#N/A,TRUE,"Trends in Paid Claims";#N/A,#N/A,TRUE,"Trend Summary";#N/A,#N/A,TRUE,"Reserve Analysis"}</definedName>
    <definedName name="NewRates2" hidden="1">{#N/A,#N/A,TRUE,"Parameters";#N/A,#N/A,TRUE,"Paid Claims";#N/A,#N/A,TRUE,"Cumulative Paid Claims";#N/A,#N/A,TRUE,"Completion Ratios";#N/A,#N/A,TRUE,"Claim Reserve Analysis";#N/A,#N/A,TRUE,"Paid Claims % of Est Inc";#N/A,#N/A,TRUE,"Qtly Paid % of Est Inc";#N/A,#N/A,TRUE,"Trends in Pure Premium";#N/A,#N/A,TRUE,"Trends in Paid Claims";#N/A,#N/A,TRUE,"Trend Summary";#N/A,#N/A,TRUE,"Reserve Analysis"}</definedName>
    <definedName name="NextYearPeriod">#REF!</definedName>
    <definedName name="NHcoins" localSheetId="1">#REF!</definedName>
    <definedName name="NHcoins" localSheetId="2">#REF!</definedName>
    <definedName name="NHcoins">#REF!</definedName>
    <definedName name="nmnb" localSheetId="1" hidden="1">{#N/A,#N/A,FALSE,"monthly";#N/A,#N/A,FALSE,"med spec 97-98"}</definedName>
    <definedName name="nmnb" localSheetId="2" hidden="1">{#N/A,#N/A,FALSE,"monthly";#N/A,#N/A,FALSE,"med spec 97-98"}</definedName>
    <definedName name="nmnb" localSheetId="3" hidden="1">{#N/A,#N/A,FALSE,"monthly";#N/A,#N/A,FALSE,"med spec 97-98"}</definedName>
    <definedName name="nmnb" hidden="1">{#N/A,#N/A,FALSE,"monthly";#N/A,#N/A,FALSE,"med spec 97-98"}</definedName>
    <definedName name="Nnet" localSheetId="1">#REF!</definedName>
    <definedName name="Nnet" localSheetId="2">#REF!</definedName>
    <definedName name="Nnet">#REF!</definedName>
    <definedName name="no" localSheetId="1" hidden="1">'[89]ePSM BOB Data Page'!#REF!</definedName>
    <definedName name="no" localSheetId="2" hidden="1">'[89]ePSM BOB Data Page'!#REF!</definedName>
    <definedName name="no" localSheetId="3" hidden="1">'[89]ePSM BOB Data Page'!#REF!</definedName>
    <definedName name="no" hidden="1">'[90]ePSM BOB Data Page'!#REF!</definedName>
    <definedName name="NO_AEXCEL_BOB_DATA" localSheetId="5" hidden="1">#REF!</definedName>
    <definedName name="NO_AEXCEL_BOB_DATA" localSheetId="1" hidden="1">#REF!</definedName>
    <definedName name="NO_AEXCEL_BOB_DATA" localSheetId="2" hidden="1">#REF!</definedName>
    <definedName name="NO_AEXCEL_BOB_DATA" hidden="1">#REF!</definedName>
    <definedName name="NO_AEXCEL_Member_Data" localSheetId="5" hidden="1">#REF!</definedName>
    <definedName name="NO_AEXCEL_Member_Data" localSheetId="1" hidden="1">#REF!</definedName>
    <definedName name="NO_AEXCEL_Member_Data" localSheetId="2" hidden="1">#REF!</definedName>
    <definedName name="NO_AEXCEL_Member_Data" hidden="1">#REF!</definedName>
    <definedName name="NO_BH_BOB_Data" localSheetId="1" hidden="1">'[29]ePSM BOB Data Page'!$AX$3</definedName>
    <definedName name="NO_BH_BOB_Data" localSheetId="2" hidden="1">'[29]ePSM BOB Data Page'!$AX$3</definedName>
    <definedName name="NO_BH_BOB_Data" localSheetId="3" hidden="1">'[29]ePSM BOB Data Page'!$AX$3</definedName>
    <definedName name="NO_BH_BOB_Data" hidden="1">'[40]ePSM BOB Data Page'!$AX$3</definedName>
    <definedName name="NO_BOB_Data" localSheetId="1" hidden="1">'[29]ePSM BOB Data Page'!$A$3</definedName>
    <definedName name="NO_BOB_Data" localSheetId="2" hidden="1">'[30]ePSM BOB Data Page'!$A$3</definedName>
    <definedName name="NO_BOB_Data" localSheetId="3" hidden="1">'[30]ePSM BOB Data Page'!$A$3</definedName>
    <definedName name="NO_BOB_Data" hidden="1">'[40]ePSM BOB Data Page'!$A$3</definedName>
    <definedName name="NO_Member_Data" localSheetId="1" hidden="1">'[29]ePSM Member Data Page'!$B$23</definedName>
    <definedName name="NO_Member_Data" localSheetId="2" hidden="1">'[30]ePSM Member Data Page'!$B$23</definedName>
    <definedName name="NO_Member_Data" localSheetId="3" hidden="1">'[30]ePSM Member Data Page'!$B$23</definedName>
    <definedName name="NO_Member_Data" hidden="1">'[40]ePSM Member Data Page'!$B$23</definedName>
    <definedName name="NO_Member_Dental_Data" localSheetId="1" hidden="1">'[29]ePSM Member Data Page'!$O$23</definedName>
    <definedName name="NO_Member_Dental_Data" localSheetId="2" hidden="1">'[30]ePSM Member Data Page'!$O$23</definedName>
    <definedName name="NO_Member_Dental_Data" localSheetId="3" hidden="1">'[30]ePSM Member Data Page'!$O$23</definedName>
    <definedName name="NO_Member_Dental_Data" hidden="1">'[40]ePSM Member Data Page'!$O$23</definedName>
    <definedName name="NoEligEmp" localSheetId="1">#REF!</definedName>
    <definedName name="NoEligEmp" localSheetId="2">#REF!</definedName>
    <definedName name="NoEligEmp">#REF!</definedName>
    <definedName name="Non_Occupational_Coverage" localSheetId="1">'[24]Dropdown Formula '!#REF!</definedName>
    <definedName name="Non_Occupational_Coverage" localSheetId="2">'[23]Dropdown Formula '!#REF!</definedName>
    <definedName name="Non_Occupational_Coverage" localSheetId="3">'[23]Dropdown Formula '!#REF!</definedName>
    <definedName name="Non_Occupational_Coverage">'[24]Dropdown Formula '!#REF!</definedName>
    <definedName name="Non_System_Employee_Communications" localSheetId="1">'[24]Dropdown Formula '!#REF!</definedName>
    <definedName name="Non_System_Employee_Communications" localSheetId="2">'[23]Dropdown Formula '!#REF!</definedName>
    <definedName name="Non_System_Employee_Communications" localSheetId="3">'[23]Dropdown Formula '!#REF!</definedName>
    <definedName name="Non_System_Employee_Communications">'[24]Dropdown Formula '!#REF!</definedName>
    <definedName name="NONAexcelMedicalProduct" localSheetId="2" hidden="1">'[30]ePSM Fund Code'!$R$6</definedName>
    <definedName name="NONAexcelMedicalProduct" localSheetId="3" hidden="1">'[30]ePSM Fund Code'!$R$6</definedName>
    <definedName name="NONAexcelMedicalProduct" hidden="1">'[32]ePSM Fund Code'!$R$7</definedName>
    <definedName name="NONAHFMedicalProduct" localSheetId="2" hidden="1">'[30]ePSM Fund Code'!$N$6</definedName>
    <definedName name="NONAHFMedicalProduct" localSheetId="3" hidden="1">'[30]ePSM Fund Code'!$N$6</definedName>
    <definedName name="NONAHFMedicalProduct" hidden="1">'[32]ePSM Fund Code'!$N$7</definedName>
    <definedName name="NONAHFRxMedicalProduct" localSheetId="2" hidden="1">'[30]ePSM Fund Code'!$P$6</definedName>
    <definedName name="NONAHFRxMedicalProduct" localSheetId="3" hidden="1">'[30]ePSM Fund Code'!$P$6</definedName>
    <definedName name="NONAHFRxMedicalProduct" hidden="1">'[32]ePSM Fund Code'!$P$7</definedName>
    <definedName name="NONRANLIC_CHL_RX" localSheetId="1">#REF!</definedName>
    <definedName name="NONRANLIC_CHL_RX" localSheetId="2">#REF!</definedName>
    <definedName name="NONRANLIC_CHL_RX">#REF!</definedName>
    <definedName name="NPcoins" localSheetId="1">#REF!</definedName>
    <definedName name="NPcoins" localSheetId="2">#REF!</definedName>
    <definedName name="NPcoins">#REF!</definedName>
    <definedName name="NTWK_SERV_AREA" localSheetId="1">#REF!</definedName>
    <definedName name="NTWK_SERV_AREA" localSheetId="2">#REF!</definedName>
    <definedName name="NTWK_SERV_AREA">#REF!</definedName>
    <definedName name="NTWK_USAGE" localSheetId="1">#REF!</definedName>
    <definedName name="NTWK_USAGE">#REF!</definedName>
    <definedName name="nu01recap" localSheetId="1">#REF!</definedName>
    <definedName name="nu01recap">#REF!</definedName>
    <definedName name="num_brand_claims_curr" localSheetId="1" hidden="1">'[29]ePSM RxClaim Data Page'!$B$11</definedName>
    <definedName name="num_brand_claims_curr" localSheetId="2" hidden="1">'[30]ePSM RxClaim Data Page'!$B$11</definedName>
    <definedName name="num_brand_claims_curr" localSheetId="3" hidden="1">'[30]ePSM RxClaim Data Page'!$B$11</definedName>
    <definedName name="num_brand_claims_curr" hidden="1">'[40]ePSM RxClaim Data Page'!$B$11</definedName>
    <definedName name="num_brand_claims_prior" localSheetId="1" hidden="1">'[29]ePSM RxClaim Data Page'!$E$11</definedName>
    <definedName name="num_brand_claims_prior" localSheetId="2" hidden="1">'[30]ePSM RxClaim Data Page'!$E$11</definedName>
    <definedName name="num_brand_claims_prior" localSheetId="3" hidden="1">'[30]ePSM RxClaim Data Page'!$E$11</definedName>
    <definedName name="num_brand_claims_prior" hidden="1">'[40]ePSM RxClaim Data Page'!$E$11</definedName>
    <definedName name="num_brand_multisource_claims_curr" localSheetId="1" hidden="1">'[29]ePSM RxClaim Data Page'!$B$84</definedName>
    <definedName name="num_brand_multisource_claims_curr" localSheetId="2" hidden="1">'[30]ePSM RxClaim Data Page'!$B$84</definedName>
    <definedName name="num_brand_multisource_claims_curr" localSheetId="3" hidden="1">'[30]ePSM RxClaim Data Page'!$B$84</definedName>
    <definedName name="num_brand_multisource_claims_curr" hidden="1">'[40]ePSM RxClaim Data Page'!$B$84</definedName>
    <definedName name="num_brand_multisource_claims_prior" localSheetId="1" hidden="1">'[29]ePSM RxClaim Data Page'!$E$84</definedName>
    <definedName name="num_brand_multisource_claims_prior" localSheetId="2" hidden="1">'[30]ePSM RxClaim Data Page'!$E$84</definedName>
    <definedName name="num_brand_multisource_claims_prior" localSheetId="3" hidden="1">'[30]ePSM RxClaim Data Page'!$E$84</definedName>
    <definedName name="num_brand_multisource_claims_prior" hidden="1">'[40]ePSM RxClaim Data Page'!$E$84</definedName>
    <definedName name="num_brand_singlesource_claims_curr" localSheetId="1" hidden="1">'[29]ePSM RxClaim Data Page'!$B$83</definedName>
    <definedName name="num_brand_singlesource_claims_curr" localSheetId="2" hidden="1">'[30]ePSM RxClaim Data Page'!$B$83</definedName>
    <definedName name="num_brand_singlesource_claims_curr" localSheetId="3" hidden="1">'[30]ePSM RxClaim Data Page'!$B$83</definedName>
    <definedName name="num_brand_singlesource_claims_curr" hidden="1">'[40]ePSM RxClaim Data Page'!$B$83</definedName>
    <definedName name="num_brand_singlesource_claims_prior" localSheetId="1" hidden="1">'[29]ePSM RxClaim Data Page'!$E$83</definedName>
    <definedName name="num_brand_singlesource_claims_prior" localSheetId="2" hidden="1">'[30]ePSM RxClaim Data Page'!$E$83</definedName>
    <definedName name="num_brand_singlesource_claims_prior" localSheetId="3" hidden="1">'[30]ePSM RxClaim Data Page'!$E$83</definedName>
    <definedName name="num_brand_singlesource_claims_prior" hidden="1">'[40]ePSM RxClaim Data Page'!$E$83</definedName>
    <definedName name="num_claims_class_A_curr" localSheetId="2" hidden="1">'[30]ePSM RxClaim Data Page'!$H$5</definedName>
    <definedName name="num_claims_class_A_curr" localSheetId="3" hidden="1">'[30]ePSM RxClaim Data Page'!$H$5</definedName>
    <definedName name="num_claims_class_A_curr" hidden="1">'[32]ePSM RxClaim Data Page'!$H$5</definedName>
    <definedName name="num_claims_class_A_prior" localSheetId="2" hidden="1">'[30]ePSM RxClaim Data Page'!$K$5</definedName>
    <definedName name="num_claims_class_A_prior" localSheetId="3" hidden="1">'[30]ePSM RxClaim Data Page'!$K$5</definedName>
    <definedName name="num_claims_class_A_prior" hidden="1">'[32]ePSM RxClaim Data Page'!$K$5</definedName>
    <definedName name="num_claims_class_B_curr" localSheetId="2" hidden="1">'[30]ePSM RxClaim Data Page'!$H$9</definedName>
    <definedName name="num_claims_class_B_curr" localSheetId="3" hidden="1">'[30]ePSM RxClaim Data Page'!$H$9</definedName>
    <definedName name="num_claims_class_B_curr" hidden="1">'[32]ePSM RxClaim Data Page'!$H$9</definedName>
    <definedName name="num_claims_class_B_prior" localSheetId="2" hidden="1">'[30]ePSM RxClaim Data Page'!$K$9</definedName>
    <definedName name="num_claims_class_B_prior" localSheetId="3" hidden="1">'[30]ePSM RxClaim Data Page'!$K$9</definedName>
    <definedName name="num_claims_class_B_prior" hidden="1">'[32]ePSM RxClaim Data Page'!$K$9</definedName>
    <definedName name="num_claims_class_C_curr" localSheetId="2" hidden="1">'[30]ePSM RxClaim Data Page'!$H$13</definedName>
    <definedName name="num_claims_class_C_curr" localSheetId="3" hidden="1">'[30]ePSM RxClaim Data Page'!$H$13</definedName>
    <definedName name="num_claims_class_C_curr" hidden="1">'[32]ePSM RxClaim Data Page'!$H$13</definedName>
    <definedName name="num_claims_class_C_prior" localSheetId="2" hidden="1">'[30]ePSM RxClaim Data Page'!$K$13</definedName>
    <definedName name="num_claims_class_C_prior" localSheetId="3" hidden="1">'[30]ePSM RxClaim Data Page'!$K$13</definedName>
    <definedName name="num_claims_class_C_prior" hidden="1">'[32]ePSM RxClaim Data Page'!$K$13</definedName>
    <definedName name="num_claims_class_D_curr" localSheetId="2" hidden="1">'[30]ePSM RxClaim Data Page'!$H$17</definedName>
    <definedName name="num_claims_class_D_curr" localSheetId="3" hidden="1">'[30]ePSM RxClaim Data Page'!$H$17</definedName>
    <definedName name="num_claims_class_D_curr" hidden="1">'[32]ePSM RxClaim Data Page'!$H$17</definedName>
    <definedName name="num_claims_class_D_prior" localSheetId="2" hidden="1">'[30]ePSM RxClaim Data Page'!$K$17</definedName>
    <definedName name="num_claims_class_D_prior" localSheetId="3" hidden="1">'[30]ePSM RxClaim Data Page'!$K$17</definedName>
    <definedName name="num_claims_class_D_prior" hidden="1">'[32]ePSM RxClaim Data Page'!$K$17</definedName>
    <definedName name="num_claims_class_E_curr" localSheetId="2" hidden="1">'[30]ePSM RxClaim Data Page'!$H$21</definedName>
    <definedName name="num_claims_class_E_curr" localSheetId="3" hidden="1">'[30]ePSM RxClaim Data Page'!$H$21</definedName>
    <definedName name="num_claims_class_E_curr" hidden="1">'[32]ePSM RxClaim Data Page'!$H$21</definedName>
    <definedName name="num_claims_class_E_prior" localSheetId="2" hidden="1">'[30]ePSM RxClaim Data Page'!$K$21</definedName>
    <definedName name="num_claims_class_E_prior" localSheetId="3" hidden="1">'[30]ePSM RxClaim Data Page'!$K$21</definedName>
    <definedName name="num_claims_class_E_prior" hidden="1">'[32]ePSM RxClaim Data Page'!$K$21</definedName>
    <definedName name="num_claims_class_F_curr" localSheetId="2" hidden="1">'[30]ePSM RxClaim Data Page'!$H$25</definedName>
    <definedName name="num_claims_class_F_curr" localSheetId="3" hidden="1">'[30]ePSM RxClaim Data Page'!$H$25</definedName>
    <definedName name="num_claims_class_F_curr" hidden="1">'[32]ePSM RxClaim Data Page'!$H$25</definedName>
    <definedName name="num_claims_class_F_prior" localSheetId="2" hidden="1">'[30]ePSM RxClaim Data Page'!$K$25</definedName>
    <definedName name="num_claims_class_F_prior" localSheetId="3" hidden="1">'[30]ePSM RxClaim Data Page'!$K$25</definedName>
    <definedName name="num_claims_class_F_prior" hidden="1">'[32]ePSM RxClaim Data Page'!$K$25</definedName>
    <definedName name="num_claims_class_G_curr" localSheetId="2" hidden="1">'[30]ePSM RxClaim Data Page'!$H$29</definedName>
    <definedName name="num_claims_class_G_curr" localSheetId="3" hidden="1">'[30]ePSM RxClaim Data Page'!$H$29</definedName>
    <definedName name="num_claims_class_G_curr" hidden="1">'[32]ePSM RxClaim Data Page'!$H$29</definedName>
    <definedName name="num_claims_class_G_prior" localSheetId="2" hidden="1">'[30]ePSM RxClaim Data Page'!$K$29</definedName>
    <definedName name="num_claims_class_G_prior" localSheetId="3" hidden="1">'[30]ePSM RxClaim Data Page'!$K$29</definedName>
    <definedName name="num_claims_class_G_prior" hidden="1">'[32]ePSM RxClaim Data Page'!$K$29</definedName>
    <definedName name="num_claims_class_H_curr" localSheetId="2" hidden="1">'[30]ePSM RxClaim Data Page'!$H$33</definedName>
    <definedName name="num_claims_class_H_curr" localSheetId="3" hidden="1">'[30]ePSM RxClaim Data Page'!$H$33</definedName>
    <definedName name="num_claims_class_H_curr" hidden="1">'[32]ePSM RxClaim Data Page'!$H$33</definedName>
    <definedName name="num_claims_class_H_prior" localSheetId="2" hidden="1">'[30]ePSM RxClaim Data Page'!$K$33</definedName>
    <definedName name="num_claims_class_H_prior" localSheetId="3" hidden="1">'[30]ePSM RxClaim Data Page'!$K$33</definedName>
    <definedName name="num_claims_class_H_prior" hidden="1">'[32]ePSM RxClaim Data Page'!$K$33</definedName>
    <definedName name="num_claims_class_I_curr" localSheetId="2" hidden="1">'[30]ePSM RxClaim Data Page'!$H$37</definedName>
    <definedName name="num_claims_class_I_curr" localSheetId="3" hidden="1">'[30]ePSM RxClaim Data Page'!$H$37</definedName>
    <definedName name="num_claims_class_I_curr" hidden="1">'[32]ePSM RxClaim Data Page'!$H$37</definedName>
    <definedName name="num_claims_class_I_prior" localSheetId="2" hidden="1">'[30]ePSM RxClaim Data Page'!$K$37</definedName>
    <definedName name="num_claims_class_I_prior" localSheetId="3" hidden="1">'[30]ePSM RxClaim Data Page'!$K$37</definedName>
    <definedName name="num_claims_class_I_prior" hidden="1">'[32]ePSM RxClaim Data Page'!$K$37</definedName>
    <definedName name="num_claims_class_J_curr" localSheetId="2" hidden="1">'[30]ePSM RxClaim Data Page'!$H$41</definedName>
    <definedName name="num_claims_class_J_curr" localSheetId="3" hidden="1">'[30]ePSM RxClaim Data Page'!$H$41</definedName>
    <definedName name="num_claims_class_J_curr" hidden="1">'[32]ePSM RxClaim Data Page'!$H$41</definedName>
    <definedName name="num_claims_class_J_prior" localSheetId="2" hidden="1">'[30]ePSM RxClaim Data Page'!$K$41</definedName>
    <definedName name="num_claims_class_J_prior" localSheetId="3" hidden="1">'[30]ePSM RxClaim Data Page'!$K$41</definedName>
    <definedName name="num_claims_class_J_prior" hidden="1">'[32]ePSM RxClaim Data Page'!$K$41</definedName>
    <definedName name="num_claims_class_K_curr" localSheetId="2" hidden="1">'[30]ePSM RxClaim Data Page'!$H$45</definedName>
    <definedName name="num_claims_class_K_curr" localSheetId="3" hidden="1">'[30]ePSM RxClaim Data Page'!$H$45</definedName>
    <definedName name="num_claims_class_K_curr" hidden="1">'[32]ePSM RxClaim Data Page'!$H$45</definedName>
    <definedName name="num_claims_class_K_prior" localSheetId="2" hidden="1">'[30]ePSM RxClaim Data Page'!$K$45</definedName>
    <definedName name="num_claims_class_K_prior" localSheetId="3" hidden="1">'[30]ePSM RxClaim Data Page'!$K$45</definedName>
    <definedName name="num_claims_class_K_prior" hidden="1">'[32]ePSM RxClaim Data Page'!$K$45</definedName>
    <definedName name="num_claims_class_L_curr" localSheetId="2" hidden="1">'[30]ePSM RxClaim Data Page'!$H$49</definedName>
    <definedName name="num_claims_class_L_curr" localSheetId="3" hidden="1">'[30]ePSM RxClaim Data Page'!$H$49</definedName>
    <definedName name="num_claims_class_L_curr" hidden="1">'[32]ePSM RxClaim Data Page'!$H$49</definedName>
    <definedName name="num_claims_class_L_prior" localSheetId="2" hidden="1">'[30]ePSM RxClaim Data Page'!$K$49</definedName>
    <definedName name="num_claims_class_L_prior" localSheetId="3" hidden="1">'[30]ePSM RxClaim Data Page'!$K$49</definedName>
    <definedName name="num_claims_class_L_prior" hidden="1">'[32]ePSM RxClaim Data Page'!$K$49</definedName>
    <definedName name="num_claims_class_M_curr" localSheetId="2" hidden="1">'[30]ePSM RxClaim Data Page'!$H$53</definedName>
    <definedName name="num_claims_class_M_curr" localSheetId="3" hidden="1">'[30]ePSM RxClaim Data Page'!$H$53</definedName>
    <definedName name="num_claims_class_M_curr" hidden="1">'[32]ePSM RxClaim Data Page'!$H$53</definedName>
    <definedName name="num_claims_class_M_prior" localSheetId="2" hidden="1">'[30]ePSM RxClaim Data Page'!$K$53</definedName>
    <definedName name="num_claims_class_M_prior" localSheetId="3" hidden="1">'[30]ePSM RxClaim Data Page'!$K$53</definedName>
    <definedName name="num_claims_class_M_prior" hidden="1">'[32]ePSM RxClaim Data Page'!$K$53</definedName>
    <definedName name="num_claims_class_N_curr" localSheetId="2" hidden="1">'[30]ePSM RxClaim Data Page'!$H$57</definedName>
    <definedName name="num_claims_class_N_curr" localSheetId="3" hidden="1">'[30]ePSM RxClaim Data Page'!$H$57</definedName>
    <definedName name="num_claims_class_N_curr" hidden="1">'[32]ePSM RxClaim Data Page'!$H$57</definedName>
    <definedName name="num_claims_class_N_prior" localSheetId="2" hidden="1">'[30]ePSM RxClaim Data Page'!$K$57</definedName>
    <definedName name="num_claims_class_N_prior" localSheetId="3" hidden="1">'[30]ePSM RxClaim Data Page'!$K$57</definedName>
    <definedName name="num_claims_class_N_prior" hidden="1">'[32]ePSM RxClaim Data Page'!$K$57</definedName>
    <definedName name="num_claims_class_O_curr" localSheetId="2" hidden="1">'[30]ePSM RxClaim Data Page'!$H$61</definedName>
    <definedName name="num_claims_class_O_curr" localSheetId="3" hidden="1">'[30]ePSM RxClaim Data Page'!$H$61</definedName>
    <definedName name="num_claims_class_O_curr" hidden="1">'[32]ePSM RxClaim Data Page'!$H$61</definedName>
    <definedName name="num_claims_class_O_prior" localSheetId="2" hidden="1">'[30]ePSM RxClaim Data Page'!$K$61</definedName>
    <definedName name="num_claims_class_O_prior" localSheetId="3" hidden="1">'[30]ePSM RxClaim Data Page'!$K$61</definedName>
    <definedName name="num_claims_class_O_prior" hidden="1">'[32]ePSM RxClaim Data Page'!$K$61</definedName>
    <definedName name="num_claims_class_OTHER_curr" localSheetId="2" hidden="1">'[30]ePSM RxClaim Data Page'!$H$77</definedName>
    <definedName name="num_claims_class_OTHER_curr" localSheetId="3" hidden="1">'[30]ePSM RxClaim Data Page'!$H$77</definedName>
    <definedName name="num_claims_class_OTHER_curr" hidden="1">'[32]ePSM RxClaim Data Page'!$H$77</definedName>
    <definedName name="num_claims_class_OTHER_prior" localSheetId="2" hidden="1">'[30]ePSM RxClaim Data Page'!$K$77</definedName>
    <definedName name="num_claims_class_OTHER_prior" localSheetId="3" hidden="1">'[30]ePSM RxClaim Data Page'!$K$77</definedName>
    <definedName name="num_claims_class_OTHER_prior" hidden="1">'[32]ePSM RxClaim Data Page'!$K$77</definedName>
    <definedName name="num_claims_class_P_curr" localSheetId="2" hidden="1">'[30]ePSM RxClaim Data Page'!$H$65</definedName>
    <definedName name="num_claims_class_P_curr" localSheetId="3" hidden="1">'[30]ePSM RxClaim Data Page'!$H$65</definedName>
    <definedName name="num_claims_class_P_curr" hidden="1">'[32]ePSM RxClaim Data Page'!$H$65</definedName>
    <definedName name="num_claims_class_P_prior" localSheetId="2" hidden="1">'[30]ePSM RxClaim Data Page'!$K$65</definedName>
    <definedName name="num_claims_class_P_prior" localSheetId="3" hidden="1">'[30]ePSM RxClaim Data Page'!$K$65</definedName>
    <definedName name="num_claims_class_P_prior" hidden="1">'[32]ePSM RxClaim Data Page'!$K$65</definedName>
    <definedName name="num_claims_class_Q_curr" localSheetId="2" hidden="1">'[30]ePSM RxClaim Data Page'!$H$69</definedName>
    <definedName name="num_claims_class_Q_curr" localSheetId="3" hidden="1">'[30]ePSM RxClaim Data Page'!$H$69</definedName>
    <definedName name="num_claims_class_Q_curr" hidden="1">'[32]ePSM RxClaim Data Page'!$H$69</definedName>
    <definedName name="num_claims_class_Q_prior" localSheetId="2" hidden="1">'[30]ePSM RxClaim Data Page'!$K$69</definedName>
    <definedName name="num_claims_class_Q_prior" localSheetId="3" hidden="1">'[30]ePSM RxClaim Data Page'!$K$69</definedName>
    <definedName name="num_claims_class_Q_prior" hidden="1">'[32]ePSM RxClaim Data Page'!$K$69</definedName>
    <definedName name="num_claims_class_R_curr" localSheetId="2" hidden="1">'[30]ePSM RxClaim Data Page'!$H$73</definedName>
    <definedName name="num_claims_class_R_curr" localSheetId="3" hidden="1">'[30]ePSM RxClaim Data Page'!$H$73</definedName>
    <definedName name="num_claims_class_R_curr" hidden="1">'[32]ePSM RxClaim Data Page'!$H$73</definedName>
    <definedName name="num_claims_class_R_prior" localSheetId="2" hidden="1">'[30]ePSM RxClaim Data Page'!$K$73</definedName>
    <definedName name="num_claims_class_R_prior" localSheetId="3" hidden="1">'[30]ePSM RxClaim Data Page'!$K$73</definedName>
    <definedName name="num_claims_class_R_prior" hidden="1">'[32]ePSM RxClaim Data Page'!$K$73</definedName>
    <definedName name="num_claims_curr" localSheetId="1" hidden="1">'[29]ePSM RxClaim Data Page'!$B$3</definedName>
    <definedName name="num_claims_curr" localSheetId="2" hidden="1">'[30]ePSM RxClaim Data Page'!$B$3</definedName>
    <definedName name="num_claims_curr" localSheetId="3" hidden="1">'[30]ePSM RxClaim Data Page'!$B$3</definedName>
    <definedName name="num_claims_curr" hidden="1">'[40]ePSM RxClaim Data Page'!$B$3</definedName>
    <definedName name="num_claims_prior" localSheetId="1" hidden="1">'[29]ePSM RxClaim Data Page'!$E$3</definedName>
    <definedName name="num_claims_prior" localSheetId="2" hidden="1">'[30]ePSM RxClaim Data Page'!$E$3</definedName>
    <definedName name="num_claims_prior" localSheetId="3" hidden="1">'[30]ePSM RxClaim Data Page'!$E$3</definedName>
    <definedName name="num_claims_prior" hidden="1">'[40]ePSM RxClaim Data Page'!$E$3</definedName>
    <definedName name="num_formulary_claims_curr" localSheetId="1" hidden="1">'[29]ePSM RxClaim Data Page'!$B$10</definedName>
    <definedName name="num_formulary_claims_curr" localSheetId="2" hidden="1">'[30]ePSM RxClaim Data Page'!$B$10</definedName>
    <definedName name="num_formulary_claims_curr" localSheetId="3" hidden="1">'[30]ePSM RxClaim Data Page'!$B$10</definedName>
    <definedName name="num_formulary_claims_curr" hidden="1">'[40]ePSM RxClaim Data Page'!$B$10</definedName>
    <definedName name="num_formulary_claims_prior" localSheetId="1" hidden="1">'[29]ePSM RxClaim Data Page'!$E$10</definedName>
    <definedName name="num_formulary_claims_prior" localSheetId="2" hidden="1">'[30]ePSM RxClaim Data Page'!$E$10</definedName>
    <definedName name="num_formulary_claims_prior" localSheetId="3" hidden="1">'[30]ePSM RxClaim Data Page'!$E$10</definedName>
    <definedName name="num_formulary_claims_prior" hidden="1">'[40]ePSM RxClaim Data Page'!$E$10</definedName>
    <definedName name="num_gen_subst_claims_curr" localSheetId="1" hidden="1">'[29]ePSM RxClaim Data Page'!$B$6</definedName>
    <definedName name="num_gen_subst_claims_curr" localSheetId="2" hidden="1">'[30]ePSM RxClaim Data Page'!$B$6</definedName>
    <definedName name="num_gen_subst_claims_curr" localSheetId="3" hidden="1">'[30]ePSM RxClaim Data Page'!$B$6</definedName>
    <definedName name="num_gen_subst_claims_curr" hidden="1">'[40]ePSM RxClaim Data Page'!$B$6</definedName>
    <definedName name="num_gen_subst_claims_prior" localSheetId="1" hidden="1">'[29]ePSM RxClaim Data Page'!$E$6</definedName>
    <definedName name="num_gen_subst_claims_prior" localSheetId="2" hidden="1">'[30]ePSM RxClaim Data Page'!$E$6</definedName>
    <definedName name="num_gen_subst_claims_prior" localSheetId="3" hidden="1">'[30]ePSM RxClaim Data Page'!$E$6</definedName>
    <definedName name="num_gen_subst_claims_prior" hidden="1">'[40]ePSM RxClaim Data Page'!$E$6</definedName>
    <definedName name="num_generic_claims_curr" localSheetId="1" hidden="1">'[29]ePSM RxClaim Data Page'!$B$5</definedName>
    <definedName name="num_generic_claims_curr" localSheetId="2" hidden="1">'[30]ePSM RxClaim Data Page'!$B$5</definedName>
    <definedName name="num_generic_claims_curr" localSheetId="3" hidden="1">'[30]ePSM RxClaim Data Page'!$B$5</definedName>
    <definedName name="num_generic_claims_curr" hidden="1">'[40]ePSM RxClaim Data Page'!$B$5</definedName>
    <definedName name="num_generic_claims_prior" localSheetId="1" hidden="1">'[29]ePSM RxClaim Data Page'!$E$5</definedName>
    <definedName name="num_generic_claims_prior" localSheetId="2" hidden="1">'[30]ePSM RxClaim Data Page'!$E$5</definedName>
    <definedName name="num_generic_claims_prior" localSheetId="3" hidden="1">'[30]ePSM RxClaim Data Page'!$E$5</definedName>
    <definedName name="num_generic_claims_prior" hidden="1">'[40]ePSM RxClaim Data Page'!$E$5</definedName>
    <definedName name="num_mod_brand_formulary_claims_curr" localSheetId="2" hidden="1">'[30]ePSM RxClaim Data Page'!$B$60</definedName>
    <definedName name="num_mod_brand_formulary_claims_curr" localSheetId="3" hidden="1">'[30]ePSM RxClaim Data Page'!$B$60</definedName>
    <definedName name="num_mod_brand_formulary_claims_curr" hidden="1">'[32]ePSM RxClaim Data Page'!$B$60</definedName>
    <definedName name="num_mod_brand_formulary_claims_prior" localSheetId="2" hidden="1">'[30]ePSM RxClaim Data Page'!$E$60</definedName>
    <definedName name="num_mod_brand_formulary_claims_prior" localSheetId="3" hidden="1">'[30]ePSM RxClaim Data Page'!$E$60</definedName>
    <definedName name="num_mod_brand_formulary_claims_prior" hidden="1">'[32]ePSM RxClaim Data Page'!$E$60</definedName>
    <definedName name="num_mod_generic_claims_curr" localSheetId="2" hidden="1">'[30]ePSM RxClaim Data Page'!$B$56</definedName>
    <definedName name="num_mod_generic_claims_curr" localSheetId="3" hidden="1">'[30]ePSM RxClaim Data Page'!$B$56</definedName>
    <definedName name="num_mod_generic_claims_curr" hidden="1">'[32]ePSM RxClaim Data Page'!$B$56</definedName>
    <definedName name="num_mod_generic_claims_prior" localSheetId="2" hidden="1">'[30]ePSM RxClaim Data Page'!$E$56</definedName>
    <definedName name="num_mod_generic_claims_prior" localSheetId="3" hidden="1">'[30]ePSM RxClaim Data Page'!$E$56</definedName>
    <definedName name="num_mod_generic_claims_prior" hidden="1">'[32]ePSM RxClaim Data Page'!$E$56</definedName>
    <definedName name="num_mod_non_brand_formulary_claims_curr" localSheetId="2" hidden="1">'[30]ePSM RxClaim Data Page'!$B$64</definedName>
    <definedName name="num_mod_non_brand_formulary_claims_curr" localSheetId="3" hidden="1">'[30]ePSM RxClaim Data Page'!$B$64</definedName>
    <definedName name="num_mod_non_brand_formulary_claims_curr" hidden="1">'[32]ePSM RxClaim Data Page'!$B$64</definedName>
    <definedName name="num_mod_non_brand_formulary_claims_prior" localSheetId="2" hidden="1">'[30]ePSM RxClaim Data Page'!$E$64</definedName>
    <definedName name="num_mod_non_brand_formulary_claims_prior" localSheetId="3" hidden="1">'[30]ePSM RxClaim Data Page'!$E$64</definedName>
    <definedName name="num_mod_non_brand_formulary_claims_prior" hidden="1">'[32]ePSM RxClaim Data Page'!$E$64</definedName>
    <definedName name="num_retail_brand_formulary_claims_curr" localSheetId="2" hidden="1">'[30]ePSM RxClaim Data Page'!$B$48</definedName>
    <definedName name="num_retail_brand_formulary_claims_curr" localSheetId="3" hidden="1">'[30]ePSM RxClaim Data Page'!$B$48</definedName>
    <definedName name="num_retail_brand_formulary_claims_curr" hidden="1">'[32]ePSM RxClaim Data Page'!$B$48</definedName>
    <definedName name="num_retail_brand_formulary_claims_prior" localSheetId="2" hidden="1">'[30]ePSM RxClaim Data Page'!$E$48</definedName>
    <definedName name="num_retail_brand_formulary_claims_prior" localSheetId="3" hidden="1">'[30]ePSM RxClaim Data Page'!$E$48</definedName>
    <definedName name="num_retail_brand_formulary_claims_prior" hidden="1">'[32]ePSM RxClaim Data Page'!$E$48</definedName>
    <definedName name="num_retail_generic_claims_curr" localSheetId="2" hidden="1">'[30]ePSM RxClaim Data Page'!$B$44</definedName>
    <definedName name="num_retail_generic_claims_curr" localSheetId="3" hidden="1">'[30]ePSM RxClaim Data Page'!$B$44</definedName>
    <definedName name="num_retail_generic_claims_curr" hidden="1">'[32]ePSM RxClaim Data Page'!$B$44</definedName>
    <definedName name="num_retail_generic_claims_prior" localSheetId="2" hidden="1">'[30]ePSM RxClaim Data Page'!$E$44</definedName>
    <definedName name="num_retail_generic_claims_prior" localSheetId="3" hidden="1">'[30]ePSM RxClaim Data Page'!$E$44</definedName>
    <definedName name="num_retail_generic_claims_prior" hidden="1">'[32]ePSM RxClaim Data Page'!$E$44</definedName>
    <definedName name="num_retail_non_brand_formulary_claims_curr" localSheetId="2" hidden="1">'[30]ePSM RxClaim Data Page'!$B$52</definedName>
    <definedName name="num_retail_non_brand_formulary_claims_curr" localSheetId="3" hidden="1">'[30]ePSM RxClaim Data Page'!$B$52</definedName>
    <definedName name="num_retail_non_brand_formulary_claims_curr" hidden="1">'[32]ePSM RxClaim Data Page'!$B$52</definedName>
    <definedName name="num_retail_non_brand_formulary_claims_prior" localSheetId="2" hidden="1">'[30]ePSM RxClaim Data Page'!$E$52</definedName>
    <definedName name="num_retail_non_brand_formulary_claims_prior" localSheetId="3" hidden="1">'[30]ePSM RxClaim Data Page'!$E$52</definedName>
    <definedName name="num_retail_non_brand_formulary_claims_prior" hidden="1">'[32]ePSM RxClaim Data Page'!$E$52</definedName>
    <definedName name="num_rx_claims_brand_mod_curr" localSheetId="2" hidden="1">'[30]ePSM RxClaim Data Page'!$N$33</definedName>
    <definedName name="num_rx_claims_brand_mod_curr" localSheetId="3" hidden="1">'[30]ePSM RxClaim Data Page'!$N$33</definedName>
    <definedName name="num_rx_claims_brand_mod_curr" hidden="1">'[32]ePSM RxClaim Data Page'!$N$33</definedName>
    <definedName name="num_rx_claims_brand_mod_prior" localSheetId="2" hidden="1">'[30]ePSM RxClaim Data Page'!$Q$33</definedName>
    <definedName name="num_rx_claims_brand_mod_prior" localSheetId="3" hidden="1">'[30]ePSM RxClaim Data Page'!$Q$33</definedName>
    <definedName name="num_rx_claims_brand_mod_prior" hidden="1">'[32]ePSM RxClaim Data Page'!$Q$33</definedName>
    <definedName name="num_rx_claims_brand_retail_curr" localSheetId="2" hidden="1">'[30]ePSM RxClaim Data Page'!$N$15</definedName>
    <definedName name="num_rx_claims_brand_retail_curr" localSheetId="3" hidden="1">'[30]ePSM RxClaim Data Page'!$N$15</definedName>
    <definedName name="num_rx_claims_brand_retail_curr" hidden="1">'[32]ePSM RxClaim Data Page'!$N$15</definedName>
    <definedName name="num_rx_claims_brand_retail_prior" localSheetId="2" hidden="1">'[30]ePSM RxClaim Data Page'!$Q$15</definedName>
    <definedName name="num_rx_claims_brand_retail_prior" localSheetId="3" hidden="1">'[30]ePSM RxClaim Data Page'!$Q$15</definedName>
    <definedName name="num_rx_claims_brand_retail_prior" hidden="1">'[32]ePSM RxClaim Data Page'!$Q$15</definedName>
    <definedName name="num_rx_claims_brand_specialty_curr" hidden="1">'[67]ePSM RxClaim Data Page'!$N$51</definedName>
    <definedName name="num_rx_claims_brand_specialty_prior" hidden="1">'[67]ePSM RxClaim Data Page'!$Q$51</definedName>
    <definedName name="num_rx_claims_mac_mod_curr" localSheetId="2" hidden="1">'[30]ePSM RxClaim Data Page'!$N$21</definedName>
    <definedName name="num_rx_claims_mac_mod_curr" localSheetId="3" hidden="1">'[30]ePSM RxClaim Data Page'!$N$21</definedName>
    <definedName name="num_rx_claims_mac_mod_curr" hidden="1">'[32]ePSM RxClaim Data Page'!$N$21</definedName>
    <definedName name="num_rx_claims_mac_mod_prior" localSheetId="2" hidden="1">'[30]ePSM RxClaim Data Page'!$Q$21</definedName>
    <definedName name="num_rx_claims_mac_mod_prior" localSheetId="3" hidden="1">'[30]ePSM RxClaim Data Page'!$Q$21</definedName>
    <definedName name="num_rx_claims_mac_mod_prior" hidden="1">'[32]ePSM RxClaim Data Page'!$Q$21</definedName>
    <definedName name="num_rx_claims_mac_retail_curr" localSheetId="2" hidden="1">'[30]ePSM RxClaim Data Page'!$N$3</definedName>
    <definedName name="num_rx_claims_mac_retail_curr" localSheetId="3" hidden="1">'[30]ePSM RxClaim Data Page'!$N$3</definedName>
    <definedName name="num_rx_claims_mac_retail_curr" hidden="1">'[32]ePSM RxClaim Data Page'!$N$3</definedName>
    <definedName name="num_rx_claims_mac_retail_prior" localSheetId="2" hidden="1">'[30]ePSM RxClaim Data Page'!$Q$3</definedName>
    <definedName name="num_rx_claims_mac_retail_prior" localSheetId="3" hidden="1">'[30]ePSM RxClaim Data Page'!$Q$3</definedName>
    <definedName name="num_rx_claims_mac_retail_prior" hidden="1">'[32]ePSM RxClaim Data Page'!$Q$3</definedName>
    <definedName name="num_rx_claims_mac_specialty_curr" hidden="1">'[67]ePSM RxClaim Data Page'!$N$39</definedName>
    <definedName name="num_rx_claims_mac_specialty_prior" hidden="1">'[67]ePSM RxClaim Data Page'!$Q$39</definedName>
    <definedName name="num_rx_claims_non_mac_mod_curr" localSheetId="2" hidden="1">'[30]ePSM RxClaim Data Page'!$N$27</definedName>
    <definedName name="num_rx_claims_non_mac_mod_curr" localSheetId="3" hidden="1">'[30]ePSM RxClaim Data Page'!$N$27</definedName>
    <definedName name="num_rx_claims_non_mac_mod_curr" hidden="1">'[32]ePSM RxClaim Data Page'!$N$27</definedName>
    <definedName name="num_rx_claims_non_mac_mod_prior" localSheetId="2" hidden="1">'[30]ePSM RxClaim Data Page'!$Q$27</definedName>
    <definedName name="num_rx_claims_non_mac_mod_prior" localSheetId="3" hidden="1">'[30]ePSM RxClaim Data Page'!$Q$27</definedName>
    <definedName name="num_rx_claims_non_mac_mod_prior" hidden="1">'[32]ePSM RxClaim Data Page'!$Q$27</definedName>
    <definedName name="num_rx_claims_non_mac_retail_curr" localSheetId="2" hidden="1">'[30]ePSM RxClaim Data Page'!$N$9</definedName>
    <definedName name="num_rx_claims_non_mac_retail_curr" localSheetId="3" hidden="1">'[30]ePSM RxClaim Data Page'!$N$9</definedName>
    <definedName name="num_rx_claims_non_mac_retail_curr" hidden="1">'[32]ePSM RxClaim Data Page'!$N$9</definedName>
    <definedName name="num_rx_claims_non_mac_retail_prior" localSheetId="2" hidden="1">'[30]ePSM RxClaim Data Page'!$Q$9</definedName>
    <definedName name="num_rx_claims_non_mac_retail_prior" localSheetId="3" hidden="1">'[30]ePSM RxClaim Data Page'!$Q$9</definedName>
    <definedName name="num_rx_claims_non_mac_retail_prior" hidden="1">'[32]ePSM RxClaim Data Page'!$Q$9</definedName>
    <definedName name="num_rx_claims_non_mac_specialty_curr" hidden="1">'[67]ePSM RxClaim Data Page'!$N$45</definedName>
    <definedName name="num_rx_claims_non_mac_specialty_prior" hidden="1">'[67]ePSM RxClaim Data Page'!$Q$45</definedName>
    <definedName name="num_specialty_brand_formulary_claims_curr" hidden="1">'[67]ePSM RxClaim Data Page'!$B$90</definedName>
    <definedName name="num_specialty_brand_formulary_claims_prior" hidden="1">'[67]ePSM RxClaim Data Page'!$E$90</definedName>
    <definedName name="num_specialty_generic_claims_curr" hidden="1">'[67]ePSM RxClaim Data Page'!$B$86</definedName>
    <definedName name="num_specialty_generic_claims_prior" hidden="1">'[67]ePSM RxClaim Data Page'!$E$86</definedName>
    <definedName name="num_specialty_non_brand_formulary_claims_curr" hidden="1">'[67]ePSM RxClaim Data Page'!$B$94</definedName>
    <definedName name="num_specialty_non_brand_formulary_claims_prior" hidden="1">'[67]ePSM RxClaim Data Page'!$E$94</definedName>
    <definedName name="num_util_members_class_A_curr" localSheetId="2" hidden="1">'[30]ePSM RxClaim Data Page'!$H$4</definedName>
    <definedName name="num_util_members_class_A_curr" localSheetId="3" hidden="1">'[30]ePSM RxClaim Data Page'!$H$4</definedName>
    <definedName name="num_util_members_class_A_curr" hidden="1">'[32]ePSM RxClaim Data Page'!$H$4</definedName>
    <definedName name="num_util_members_class_A_prior" localSheetId="2" hidden="1">'[30]ePSM RxClaim Data Page'!$K$4</definedName>
    <definedName name="num_util_members_class_A_prior" localSheetId="3" hidden="1">'[30]ePSM RxClaim Data Page'!$K$4</definedName>
    <definedName name="num_util_members_class_A_prior" hidden="1">'[32]ePSM RxClaim Data Page'!$K$4</definedName>
    <definedName name="num_util_members_class_B_curr" localSheetId="2" hidden="1">'[30]ePSM RxClaim Data Page'!$H$8</definedName>
    <definedName name="num_util_members_class_B_curr" localSheetId="3" hidden="1">'[30]ePSM RxClaim Data Page'!$H$8</definedName>
    <definedName name="num_util_members_class_B_curr" hidden="1">'[32]ePSM RxClaim Data Page'!$H$8</definedName>
    <definedName name="num_util_members_class_B_prior" localSheetId="2" hidden="1">'[30]ePSM RxClaim Data Page'!$K$8</definedName>
    <definedName name="num_util_members_class_B_prior" localSheetId="3" hidden="1">'[30]ePSM RxClaim Data Page'!$K$8</definedName>
    <definedName name="num_util_members_class_B_prior" hidden="1">'[32]ePSM RxClaim Data Page'!$K$8</definedName>
    <definedName name="num_util_members_class_C_curr" localSheetId="2" hidden="1">'[30]ePSM RxClaim Data Page'!$H$12</definedName>
    <definedName name="num_util_members_class_C_curr" localSheetId="3" hidden="1">'[30]ePSM RxClaim Data Page'!$H$12</definedName>
    <definedName name="num_util_members_class_C_curr" hidden="1">'[32]ePSM RxClaim Data Page'!$H$12</definedName>
    <definedName name="num_util_members_class_C_prior" localSheetId="2" hidden="1">'[30]ePSM RxClaim Data Page'!$K$12</definedName>
    <definedName name="num_util_members_class_C_prior" localSheetId="3" hidden="1">'[30]ePSM RxClaim Data Page'!$K$12</definedName>
    <definedName name="num_util_members_class_C_prior" hidden="1">'[32]ePSM RxClaim Data Page'!$K$12</definedName>
    <definedName name="num_util_members_class_D_curr" localSheetId="2" hidden="1">'[30]ePSM RxClaim Data Page'!$H$16</definedName>
    <definedName name="num_util_members_class_D_curr" localSheetId="3" hidden="1">'[30]ePSM RxClaim Data Page'!$H$16</definedName>
    <definedName name="num_util_members_class_D_curr" hidden="1">'[32]ePSM RxClaim Data Page'!$H$16</definedName>
    <definedName name="num_util_members_class_D_prior" localSheetId="2" hidden="1">'[30]ePSM RxClaim Data Page'!$K$16</definedName>
    <definedName name="num_util_members_class_D_prior" localSheetId="3" hidden="1">'[30]ePSM RxClaim Data Page'!$K$16</definedName>
    <definedName name="num_util_members_class_D_prior" hidden="1">'[32]ePSM RxClaim Data Page'!$K$16</definedName>
    <definedName name="num_util_members_class_E_curr" localSheetId="2" hidden="1">'[30]ePSM RxClaim Data Page'!$H$20</definedName>
    <definedName name="num_util_members_class_E_curr" localSheetId="3" hidden="1">'[30]ePSM RxClaim Data Page'!$H$20</definedName>
    <definedName name="num_util_members_class_E_curr" hidden="1">'[32]ePSM RxClaim Data Page'!$H$20</definedName>
    <definedName name="num_util_members_class_E_prior" localSheetId="2" hidden="1">'[30]ePSM RxClaim Data Page'!$K$20</definedName>
    <definedName name="num_util_members_class_E_prior" localSheetId="3" hidden="1">'[30]ePSM RxClaim Data Page'!$K$20</definedName>
    <definedName name="num_util_members_class_E_prior" hidden="1">'[32]ePSM RxClaim Data Page'!$K$20</definedName>
    <definedName name="num_util_members_class_F_curr" localSheetId="2" hidden="1">'[30]ePSM RxClaim Data Page'!$H$24</definedName>
    <definedName name="num_util_members_class_F_curr" localSheetId="3" hidden="1">'[30]ePSM RxClaim Data Page'!$H$24</definedName>
    <definedName name="num_util_members_class_F_curr" hidden="1">'[32]ePSM RxClaim Data Page'!$H$24</definedName>
    <definedName name="num_util_members_class_F_prior" localSheetId="2" hidden="1">'[30]ePSM RxClaim Data Page'!$K$24</definedName>
    <definedName name="num_util_members_class_F_prior" localSheetId="3" hidden="1">'[30]ePSM RxClaim Data Page'!$K$24</definedName>
    <definedName name="num_util_members_class_F_prior" hidden="1">'[32]ePSM RxClaim Data Page'!$K$24</definedName>
    <definedName name="num_util_members_class_G_curr" localSheetId="2" hidden="1">'[30]ePSM RxClaim Data Page'!$H$28</definedName>
    <definedName name="num_util_members_class_G_curr" localSheetId="3" hidden="1">'[30]ePSM RxClaim Data Page'!$H$28</definedName>
    <definedName name="num_util_members_class_G_curr" hidden="1">'[32]ePSM RxClaim Data Page'!$H$28</definedName>
    <definedName name="num_util_members_class_G_prior" localSheetId="2" hidden="1">'[30]ePSM RxClaim Data Page'!$K$28</definedName>
    <definedName name="num_util_members_class_G_prior" localSheetId="3" hidden="1">'[30]ePSM RxClaim Data Page'!$K$28</definedName>
    <definedName name="num_util_members_class_G_prior" hidden="1">'[32]ePSM RxClaim Data Page'!$K$28</definedName>
    <definedName name="num_util_members_class_H_curr" localSheetId="2" hidden="1">'[30]ePSM RxClaim Data Page'!$H$32</definedName>
    <definedName name="num_util_members_class_H_curr" localSheetId="3" hidden="1">'[30]ePSM RxClaim Data Page'!$H$32</definedName>
    <definedName name="num_util_members_class_H_curr" hidden="1">'[32]ePSM RxClaim Data Page'!$H$32</definedName>
    <definedName name="num_util_members_class_H_prior" localSheetId="2" hidden="1">'[30]ePSM RxClaim Data Page'!$K$32</definedName>
    <definedName name="num_util_members_class_H_prior" localSheetId="3" hidden="1">'[30]ePSM RxClaim Data Page'!$K$32</definedName>
    <definedName name="num_util_members_class_H_prior" hidden="1">'[32]ePSM RxClaim Data Page'!$K$32</definedName>
    <definedName name="num_util_members_class_I_curr" localSheetId="2" hidden="1">'[30]ePSM RxClaim Data Page'!$H$36</definedName>
    <definedName name="num_util_members_class_I_curr" localSheetId="3" hidden="1">'[30]ePSM RxClaim Data Page'!$H$36</definedName>
    <definedName name="num_util_members_class_I_curr" hidden="1">'[32]ePSM RxClaim Data Page'!$H$36</definedName>
    <definedName name="num_util_members_class_I_prior" localSheetId="2" hidden="1">'[30]ePSM RxClaim Data Page'!$K$36</definedName>
    <definedName name="num_util_members_class_I_prior" localSheetId="3" hidden="1">'[30]ePSM RxClaim Data Page'!$K$36</definedName>
    <definedName name="num_util_members_class_I_prior" hidden="1">'[32]ePSM RxClaim Data Page'!$K$36</definedName>
    <definedName name="num_util_members_class_J_curr" localSheetId="2" hidden="1">'[30]ePSM RxClaim Data Page'!$H$40</definedName>
    <definedName name="num_util_members_class_J_curr" localSheetId="3" hidden="1">'[30]ePSM RxClaim Data Page'!$H$40</definedName>
    <definedName name="num_util_members_class_J_curr" hidden="1">'[32]ePSM RxClaim Data Page'!$H$40</definedName>
    <definedName name="num_util_members_class_J_prior" localSheetId="2" hidden="1">'[30]ePSM RxClaim Data Page'!$K$40</definedName>
    <definedName name="num_util_members_class_J_prior" localSheetId="3" hidden="1">'[30]ePSM RxClaim Data Page'!$K$40</definedName>
    <definedName name="num_util_members_class_J_prior" hidden="1">'[32]ePSM RxClaim Data Page'!$K$40</definedName>
    <definedName name="num_util_members_class_K_curr" localSheetId="2" hidden="1">'[30]ePSM RxClaim Data Page'!$H$44</definedName>
    <definedName name="num_util_members_class_K_curr" localSheetId="3" hidden="1">'[30]ePSM RxClaim Data Page'!$H$44</definedName>
    <definedName name="num_util_members_class_K_curr" hidden="1">'[32]ePSM RxClaim Data Page'!$H$44</definedName>
    <definedName name="num_util_members_class_K_prior" localSheetId="2" hidden="1">'[30]ePSM RxClaim Data Page'!$K$44</definedName>
    <definedName name="num_util_members_class_K_prior" localSheetId="3" hidden="1">'[30]ePSM RxClaim Data Page'!$K$44</definedName>
    <definedName name="num_util_members_class_K_prior" hidden="1">'[32]ePSM RxClaim Data Page'!$K$44</definedName>
    <definedName name="num_util_members_class_L_curr" localSheetId="2" hidden="1">'[30]ePSM RxClaim Data Page'!$H$48</definedName>
    <definedName name="num_util_members_class_L_curr" localSheetId="3" hidden="1">'[30]ePSM RxClaim Data Page'!$H$48</definedName>
    <definedName name="num_util_members_class_L_curr" hidden="1">'[32]ePSM RxClaim Data Page'!$H$48</definedName>
    <definedName name="num_util_members_class_L_prior" localSheetId="2" hidden="1">'[30]ePSM RxClaim Data Page'!$K$48</definedName>
    <definedName name="num_util_members_class_L_prior" localSheetId="3" hidden="1">'[30]ePSM RxClaim Data Page'!$K$48</definedName>
    <definedName name="num_util_members_class_L_prior" hidden="1">'[32]ePSM RxClaim Data Page'!$K$48</definedName>
    <definedName name="num_util_members_class_M_curr" localSheetId="2" hidden="1">'[30]ePSM RxClaim Data Page'!$H$52</definedName>
    <definedName name="num_util_members_class_M_curr" localSheetId="3" hidden="1">'[30]ePSM RxClaim Data Page'!$H$52</definedName>
    <definedName name="num_util_members_class_M_curr" hidden="1">'[32]ePSM RxClaim Data Page'!$H$52</definedName>
    <definedName name="num_util_members_class_M_prior" localSheetId="2" hidden="1">'[30]ePSM RxClaim Data Page'!$K$52</definedName>
    <definedName name="num_util_members_class_M_prior" localSheetId="3" hidden="1">'[30]ePSM RxClaim Data Page'!$K$52</definedName>
    <definedName name="num_util_members_class_M_prior" hidden="1">'[32]ePSM RxClaim Data Page'!$K$52</definedName>
    <definedName name="num_util_members_class_N_curr" localSheetId="2" hidden="1">'[30]ePSM RxClaim Data Page'!$H$56</definedName>
    <definedName name="num_util_members_class_N_curr" localSheetId="3" hidden="1">'[30]ePSM RxClaim Data Page'!$H$56</definedName>
    <definedName name="num_util_members_class_N_curr" hidden="1">'[32]ePSM RxClaim Data Page'!$H$56</definedName>
    <definedName name="num_util_members_class_N_prior" localSheetId="2" hidden="1">'[30]ePSM RxClaim Data Page'!$K$56</definedName>
    <definedName name="num_util_members_class_N_prior" localSheetId="3" hidden="1">'[30]ePSM RxClaim Data Page'!$K$56</definedName>
    <definedName name="num_util_members_class_N_prior" hidden="1">'[32]ePSM RxClaim Data Page'!$K$56</definedName>
    <definedName name="num_util_members_class_O_curr" localSheetId="2" hidden="1">'[30]ePSM RxClaim Data Page'!$H$60</definedName>
    <definedName name="num_util_members_class_O_curr" localSheetId="3" hidden="1">'[30]ePSM RxClaim Data Page'!$H$60</definedName>
    <definedName name="num_util_members_class_O_curr" hidden="1">'[32]ePSM RxClaim Data Page'!$H$60</definedName>
    <definedName name="num_util_members_class_O_prior" localSheetId="2" hidden="1">'[30]ePSM RxClaim Data Page'!$K$60</definedName>
    <definedName name="num_util_members_class_O_prior" localSheetId="3" hidden="1">'[30]ePSM RxClaim Data Page'!$K$60</definedName>
    <definedName name="num_util_members_class_O_prior" hidden="1">'[32]ePSM RxClaim Data Page'!$K$60</definedName>
    <definedName name="num_util_members_class_OTHER_curr" localSheetId="2" hidden="1">'[30]ePSM RxClaim Data Page'!$H$76</definedName>
    <definedName name="num_util_members_class_OTHER_curr" localSheetId="3" hidden="1">'[30]ePSM RxClaim Data Page'!$H$76</definedName>
    <definedName name="num_util_members_class_OTHER_curr" hidden="1">'[32]ePSM RxClaim Data Page'!$H$76</definedName>
    <definedName name="num_util_members_class_OTHER_prior" localSheetId="2" hidden="1">'[30]ePSM RxClaim Data Page'!$K$76</definedName>
    <definedName name="num_util_members_class_OTHER_prior" localSheetId="3" hidden="1">'[30]ePSM RxClaim Data Page'!$K$76</definedName>
    <definedName name="num_util_members_class_OTHER_prior" hidden="1">'[32]ePSM RxClaim Data Page'!$K$76</definedName>
    <definedName name="num_util_members_class_P_curr" localSheetId="2" hidden="1">'[30]ePSM RxClaim Data Page'!$H$64</definedName>
    <definedName name="num_util_members_class_P_curr" localSheetId="3" hidden="1">'[30]ePSM RxClaim Data Page'!$H$64</definedName>
    <definedName name="num_util_members_class_P_curr" hidden="1">'[32]ePSM RxClaim Data Page'!$H$64</definedName>
    <definedName name="num_util_members_class_P_prior" localSheetId="2" hidden="1">'[30]ePSM RxClaim Data Page'!$K$64</definedName>
    <definedName name="num_util_members_class_P_prior" localSheetId="3" hidden="1">'[30]ePSM RxClaim Data Page'!$K$64</definedName>
    <definedName name="num_util_members_class_P_prior" hidden="1">'[32]ePSM RxClaim Data Page'!$K$64</definedName>
    <definedName name="num_util_members_class_Q_curr" localSheetId="2" hidden="1">'[30]ePSM RxClaim Data Page'!$H$68</definedName>
    <definedName name="num_util_members_class_Q_curr" localSheetId="3" hidden="1">'[30]ePSM RxClaim Data Page'!$H$68</definedName>
    <definedName name="num_util_members_class_Q_curr" hidden="1">'[32]ePSM RxClaim Data Page'!$H$68</definedName>
    <definedName name="num_util_members_class_Q_prior" localSheetId="2" hidden="1">'[30]ePSM RxClaim Data Page'!$K$68</definedName>
    <definedName name="num_util_members_class_Q_prior" localSheetId="3" hidden="1">'[30]ePSM RxClaim Data Page'!$K$68</definedName>
    <definedName name="num_util_members_class_Q_prior" hidden="1">'[32]ePSM RxClaim Data Page'!$K$68</definedName>
    <definedName name="num_util_members_class_R_curr" localSheetId="2" hidden="1">'[30]ePSM RxClaim Data Page'!$H$72</definedName>
    <definedName name="num_util_members_class_R_curr" localSheetId="3" hidden="1">'[30]ePSM RxClaim Data Page'!$H$72</definedName>
    <definedName name="num_util_members_class_R_curr" hidden="1">'[32]ePSM RxClaim Data Page'!$H$72</definedName>
    <definedName name="num_util_members_class_R_prior" localSheetId="2" hidden="1">'[30]ePSM RxClaim Data Page'!$K$72</definedName>
    <definedName name="num_util_members_class_R_prior" localSheetId="3" hidden="1">'[30]ePSM RxClaim Data Page'!$K$72</definedName>
    <definedName name="num_util_members_class_R_prior" hidden="1">'[32]ePSM RxClaim Data Page'!$K$72</definedName>
    <definedName name="num_util_members_curr" localSheetId="1" hidden="1">'[29]ePSM RxClaim Data Page'!$B$4</definedName>
    <definedName name="num_util_members_curr" localSheetId="2" hidden="1">'[30]ePSM RxClaim Data Page'!$B$4</definedName>
    <definedName name="num_util_members_curr" localSheetId="3" hidden="1">'[30]ePSM RxClaim Data Page'!$B$4</definedName>
    <definedName name="num_util_members_curr" hidden="1">'[40]ePSM RxClaim Data Page'!$B$4</definedName>
    <definedName name="num_util_members_prior" localSheetId="1" hidden="1">'[29]ePSM RxClaim Data Page'!$E$4</definedName>
    <definedName name="num_util_members_prior" localSheetId="2" hidden="1">'[30]ePSM RxClaim Data Page'!$E$4</definedName>
    <definedName name="num_util_members_prior" localSheetId="3" hidden="1">'[30]ePSM RxClaim Data Page'!$E$4</definedName>
    <definedName name="num_util_members_prior" hidden="1">'[40]ePSM RxClaim Data Page'!$E$4</definedName>
    <definedName name="Number_of_Current_Subscribers" localSheetId="5" hidden="1">#REF!</definedName>
    <definedName name="Number_of_Current_Subscribers" localSheetId="1" hidden="1">#REF!</definedName>
    <definedName name="Number_of_Current_Subscribers" localSheetId="2" hidden="1">#REF!</definedName>
    <definedName name="Number_of_Current_Subscribers" localSheetId="3" hidden="1">#REF!</definedName>
    <definedName name="Number_of_Current_Subscribers" hidden="1">#REF!</definedName>
    <definedName name="Number_of_Members_Current" localSheetId="5" hidden="1">#REF!</definedName>
    <definedName name="Number_of_Members_Current" localSheetId="2" hidden="1">#REF!</definedName>
    <definedName name="Number_of_Members_Current" hidden="1">#REF!</definedName>
    <definedName name="Number_of_Members_Prior" localSheetId="5" hidden="1">#REF!</definedName>
    <definedName name="Number_of_Members_Prior" hidden="1">#REF!</definedName>
    <definedName name="Number_of_Prior_FI_Products" localSheetId="5" hidden="1">#REF!</definedName>
    <definedName name="Number_of_Prior_FI_Products" localSheetId="1" hidden="1">#REF!</definedName>
    <definedName name="Number_of_Prior_FI_Products" hidden="1">#REF!</definedName>
    <definedName name="Number_of_Prior_SI_Products" localSheetId="5" hidden="1">#REF!</definedName>
    <definedName name="Number_of_Prior_SI_Products" localSheetId="1" hidden="1">#REF!</definedName>
    <definedName name="Number_of_Prior_SI_Products" hidden="1">#REF!</definedName>
    <definedName name="Number_of_Services" localSheetId="1">#REF!</definedName>
    <definedName name="Number_of_Services">#REF!</definedName>
    <definedName name="NumberOfAccountsSelected" localSheetId="1" hidden="1">'[29]Report Criteria'!$Y$18</definedName>
    <definedName name="NumberOfAccountsSelected" localSheetId="2" hidden="1">'[30]Report Criteria'!$Y$17</definedName>
    <definedName name="NumberOfAccountsSelected" localSheetId="3" hidden="1">'[30]Report Criteria'!$Y$17</definedName>
    <definedName name="NumberOfAccountsSelected" hidden="1">'[40]Report Criteria'!$Y$17</definedName>
    <definedName name="NumberOfNetworksSelected" localSheetId="2" hidden="1">'[30]Report Criteria'!$AA$16</definedName>
    <definedName name="NumberOfNetworksSelected" localSheetId="3" hidden="1">'[30]Report Criteria'!$AA$16</definedName>
    <definedName name="NumberOfNetworksSelected" hidden="1">'[32]Report Criteria'!$AA$17</definedName>
    <definedName name="NumberOfPlansSelected" localSheetId="1" hidden="1">'[29]Report Criteria'!$X$18</definedName>
    <definedName name="NumberOfPlansSelected" localSheetId="2" hidden="1">'[30]Report Criteria'!$X$17</definedName>
    <definedName name="NumberOfPlansSelected" localSheetId="3" hidden="1">'[30]Report Criteria'!$X$17</definedName>
    <definedName name="NumberOfPlansSelected" hidden="1">'[40]Report Criteria'!$X$17</definedName>
    <definedName name="NumberofProducts" localSheetId="5" hidden="1">'[40]ePSM Fund Code'!#REF!</definedName>
    <definedName name="NumberofProducts" localSheetId="1" hidden="1">'[29]ePSM Fund Code'!#REF!</definedName>
    <definedName name="NumberofProducts" localSheetId="2" hidden="1">'[30]ePSM Fund Code'!#REF!</definedName>
    <definedName name="NumberofProducts" localSheetId="3" hidden="1">'[30]ePSM Fund Code'!#REF!</definedName>
    <definedName name="NumberofProducts" hidden="1">'[40]ePSM Fund Code'!#REF!</definedName>
    <definedName name="NumberOfSubGroupsSelected" localSheetId="1" hidden="1">'[29]Report Criteria'!$Z$18</definedName>
    <definedName name="NumberOfSubGroupsSelected" localSheetId="2" hidden="1">'[30]Report Criteria'!$Z$17</definedName>
    <definedName name="NumberOfSubGroupsSelected" localSheetId="3" hidden="1">'[30]Report Criteria'!$Z$17</definedName>
    <definedName name="NumberOfSubGroupsSelected" hidden="1">'[31]Report Criteria'!$Z$18</definedName>
    <definedName name="NumEes" localSheetId="1">#REF!</definedName>
    <definedName name="NumEes" localSheetId="2">#REF!</definedName>
    <definedName name="NumEes">#REF!</definedName>
    <definedName name="NumFamily" localSheetId="1">#REF!</definedName>
    <definedName name="NumFamily" localSheetId="2">#REF!</definedName>
    <definedName name="NumFamily">#REF!</definedName>
    <definedName name="NumSingle" localSheetId="1">#REF!</definedName>
    <definedName name="NumSingle" localSheetId="2">#REF!</definedName>
    <definedName name="NumSingle">#REF!</definedName>
    <definedName name="Nurseline" localSheetId="1">#REF!</definedName>
    <definedName name="Nurseline">#REF!</definedName>
    <definedName name="o">[45]NEWVAR!$Q$50</definedName>
    <definedName name="OAAS" localSheetId="1">#REF!</definedName>
    <definedName name="OAAS" localSheetId="2">#REF!</definedName>
    <definedName name="OAAS">#REF!</definedName>
    <definedName name="OAEPO" localSheetId="1">#REF!</definedName>
    <definedName name="OAEPO" localSheetId="2">#REF!</definedName>
    <definedName name="OAEPO">#REF!</definedName>
    <definedName name="OAHMO" localSheetId="1">#REF!</definedName>
    <definedName name="OAHMO" localSheetId="2">#REF!</definedName>
    <definedName name="OAHMO">#REF!</definedName>
    <definedName name="OAMC" localSheetId="1">#REF!</definedName>
    <definedName name="OAMC">#REF!</definedName>
    <definedName name="OAQPOS" localSheetId="1">#REF!</definedName>
    <definedName name="OAQPOS">#REF!</definedName>
    <definedName name="oarticipantlistbox" localSheetId="1">#REF!</definedName>
    <definedName name="oarticipantlistbox">#REF!</definedName>
    <definedName name="Occupational_Benefits_Coverage" localSheetId="2">'[23]Dropdown Formula '!$A$2:$A$3</definedName>
    <definedName name="Occupational_Benefits_Coverage" localSheetId="3">'[23]Dropdown Formula '!$A$2:$A$3</definedName>
    <definedName name="Occupational_Benefits_Coverage">'[24]Dropdown Formula '!$A$2:$A$3</definedName>
    <definedName name="OH_PMPMdates" localSheetId="1">#REF!</definedName>
    <definedName name="OH_PMPMdates" localSheetId="2">#REF!</definedName>
    <definedName name="OH_PMPMdates">#REF!</definedName>
    <definedName name="OH_RX_TABLE" localSheetId="1">#REF!</definedName>
    <definedName name="OH_RX_TABLE" localSheetId="2">#REF!</definedName>
    <definedName name="OH_RX_TABLE">#REF!</definedName>
    <definedName name="OHIO_NEW_POOL" localSheetId="1">#REF!</definedName>
    <definedName name="OHIO_NEW_POOL" localSheetId="2">#REF!</definedName>
    <definedName name="OHIO_NEW_POOL">#REF!</definedName>
    <definedName name="old" localSheetId="1"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old" localSheetId="2"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old" localSheetId="3"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old"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oldrt_1">'[25]DATA FIELDS'!$E$31</definedName>
    <definedName name="oldrt_2">'[25]DATA FIELDS'!$E$32</definedName>
    <definedName name="oldrt_3">'[25]DATA FIELDS'!$E$33</definedName>
    <definedName name="oldrt_4">'[25]DATA FIELDS'!$E$34</definedName>
    <definedName name="oldrt_5">'[25]DATA FIELDS'!$E$35</definedName>
    <definedName name="oncol_managed" localSheetId="2">#REF!</definedName>
    <definedName name="oncol_managed">#REF!</definedName>
    <definedName name="oncol_netsavings" localSheetId="2">#REF!</definedName>
    <definedName name="oncol_netsavings">#REF!</definedName>
    <definedName name="oncol_pctsavings" localSheetId="2">#REF!</definedName>
    <definedName name="oncol_pctsavings">#REF!</definedName>
    <definedName name="oncol_unmanaged">#REF!</definedName>
    <definedName name="OncologyConc">#REF!</definedName>
    <definedName name="OncologyPros">#REF!</definedName>
    <definedName name="ONE" localSheetId="1">#REF!</definedName>
    <definedName name="ONE">#REF!</definedName>
    <definedName name="OOA_Medical" localSheetId="1">#REF!</definedName>
    <definedName name="OOA_Medical">#REF!</definedName>
    <definedName name="OOA_Rx" localSheetId="1">#REF!</definedName>
    <definedName name="OOA_Rx">#REF!</definedName>
    <definedName name="OOAIncluded">[119]IPENETRATION!$C$7</definedName>
    <definedName name="OOAStd" localSheetId="1">#REF!</definedName>
    <definedName name="OOAStd" localSheetId="2">#REF!</definedName>
    <definedName name="OOAStd">#REF!</definedName>
    <definedName name="OOP_Alt_Opt" localSheetId="1">#REF!</definedName>
    <definedName name="OOP_Alt_Opt" localSheetId="2">#REF!</definedName>
    <definedName name="OOP_Alt_Opt">#REF!</definedName>
    <definedName name="OpenChoice" localSheetId="1">#REF!</definedName>
    <definedName name="OpenChoice" localSheetId="2">#REF!</definedName>
    <definedName name="OpenChoice">#REF!</definedName>
    <definedName name="OpenORlimitednetwork">[35]ListboxPricing!$B$9:$B$11</definedName>
    <definedName name="Optum" localSheetId="1">#REF!</definedName>
    <definedName name="Optum" localSheetId="2">#REF!</definedName>
    <definedName name="Optum">#REF!</definedName>
    <definedName name="ord" localSheetId="1" hidden="1">{#N/A,#N/A,FALSE,"Cosmos Report"}</definedName>
    <definedName name="ord" localSheetId="2" hidden="1">{#N/A,#N/A,FALSE,"Cosmos Report"}</definedName>
    <definedName name="ord" localSheetId="3" hidden="1">{#N/A,#N/A,FALSE,"Cosmos Report"}</definedName>
    <definedName name="ord" hidden="1">{#N/A,#N/A,FALSE,"Cosmos Report"}</definedName>
    <definedName name="OS_list" localSheetId="1">#REF!</definedName>
    <definedName name="OS_list">#REF!</definedName>
    <definedName name="osteoa_managed">#REF!</definedName>
    <definedName name="osteoa_netsavings">#REF!</definedName>
    <definedName name="osteoa_pctsavings">#REF!</definedName>
    <definedName name="osteoa_unmanaged">#REF!</definedName>
    <definedName name="OsteoArthritisConc">#REF!</definedName>
    <definedName name="OsteoArthritisPros">#REF!</definedName>
    <definedName name="osteop_managed">#REF!</definedName>
    <definedName name="osteop_netsavings">#REF!</definedName>
    <definedName name="osteop_pctsavings">#REF!</definedName>
    <definedName name="osteop_unmanaged">#REF!</definedName>
    <definedName name="OsteoporosisConc">#REF!</definedName>
    <definedName name="OsteoporosisPros">#REF!</definedName>
    <definedName name="other_annualawp">#REF!</definedName>
    <definedName name="Other_Bene" localSheetId="1">#REF!</definedName>
    <definedName name="Other_Bene">#REF!</definedName>
    <definedName name="Other_pcttreat">#REF!</definedName>
    <definedName name="other_perM">#REF!</definedName>
    <definedName name="OtherFees">[35]ListboxPricing!$B$1501:$B$1513</definedName>
    <definedName name="Outpatient" localSheetId="1">#REF!</definedName>
    <definedName name="Outpatient" localSheetId="2">#REF!</definedName>
    <definedName name="Outpatient">#REF!</definedName>
    <definedName name="OUTPUT1" localSheetId="1">#REF!</definedName>
    <definedName name="OUTPUT1" localSheetId="2">#REF!</definedName>
    <definedName name="OUTPUT1">#REF!</definedName>
    <definedName name="OUTPUT2" localSheetId="1">#REF!</definedName>
    <definedName name="OUTPUT2" localSheetId="2">#REF!</definedName>
    <definedName name="OUTPUT2">#REF!</definedName>
    <definedName name="OUTPUT3" localSheetId="1">#REF!</definedName>
    <definedName name="OUTPUT3">#REF!</definedName>
    <definedName name="OUTPUT4" localSheetId="1">#REF!</definedName>
    <definedName name="OUTPUT4">#REF!</definedName>
    <definedName name="OutputLookup">'[120]Data Hold'!$H$2:$O$29</definedName>
    <definedName name="OwnerName" localSheetId="2">#REF!</definedName>
    <definedName name="OwnerName">#REF!</definedName>
    <definedName name="p" localSheetId="1" hidden="1">{#N/A,#N/A,FALSE,"Approval Form"}</definedName>
    <definedName name="p" localSheetId="2" hidden="1">{#N/A,#N/A,FALSE,"Approval Form"}</definedName>
    <definedName name="p" localSheetId="3" hidden="1">{#N/A,#N/A,FALSE,"Approval Form"}</definedName>
    <definedName name="p" hidden="1">{#N/A,#N/A,FALSE,"Approval Form"}</definedName>
    <definedName name="P_NAME" localSheetId="1">#REF!</definedName>
    <definedName name="P_NAME">#REF!</definedName>
    <definedName name="P1_Mnths">[121]Data2!$F$5</definedName>
    <definedName name="P1LggdCts">'[122]Input Sheet'!$D$100:$D$103,'[122]Input Sheet'!$G$100:$G$103</definedName>
    <definedName name="P2_Mnths">[121]Data2!$F$6</definedName>
    <definedName name="P2LggdCts">'[122]Input Sheet'!$D$112:$D$115,'[122]Input Sheet'!$G$112:$G$115</definedName>
    <definedName name="P3LggdCts">'[122]Input Sheet'!$D$124:$D$127,'[122]Input Sheet'!$G$124:$G$127</definedName>
    <definedName name="P4LggdCts">'[122]Input Sheet'!$D$136:$D$139,'[122]Input Sheet'!$G$136:$G$139</definedName>
    <definedName name="P5LggdCts">'[122]Input Sheet'!$D$148:$D$151,'[122]Input Sheet'!$G$148:$G$151</definedName>
    <definedName name="P6LggdCts">'[122]Input Sheet'!$D$160:$D$163,'[122]Input Sheet'!$G$160:$G$163</definedName>
    <definedName name="P7LggdCts">'[122]Input Sheet'!$D$172:$D$175,'[122]Input Sheet'!$G$172:$G$175</definedName>
    <definedName name="P8LggdCts">'[122]Input Sheet'!$D$184:$D$187,'[122]Input Sheet'!$G$184:$G$187</definedName>
    <definedName name="Packaged_Dental_Factors" localSheetId="1">#REF!</definedName>
    <definedName name="Packaged_Dental_Factors" localSheetId="2">#REF!</definedName>
    <definedName name="Packaged_Dental_Factors">#REF!</definedName>
    <definedName name="PacketGuarantee" localSheetId="2">#REF!</definedName>
    <definedName name="PacketGuarantee">#REF!</definedName>
    <definedName name="PacketIncrements" localSheetId="2">#REF!</definedName>
    <definedName name="PacketIncrements">#REF!</definedName>
    <definedName name="PADD" localSheetId="1">#REF!</definedName>
    <definedName name="PADD">#REF!</definedName>
    <definedName name="page1" localSheetId="1">#REF!</definedName>
    <definedName name="page1">#REF!</definedName>
    <definedName name="page2" localSheetId="1">#REF!</definedName>
    <definedName name="page2">#REF!</definedName>
    <definedName name="page3" localSheetId="1">#REF!</definedName>
    <definedName name="page3">#REF!</definedName>
    <definedName name="PageNumbers" localSheetId="2" hidden="1">'[30]Table of Contents'!$M$3:$M$13</definedName>
    <definedName name="PageNumbers" localSheetId="3" hidden="1">'[30]Table of Contents'!$M$3:$M$13</definedName>
    <definedName name="PageNumbers" hidden="1">'[32]Table of Contents'!$M$3:$M$13</definedName>
    <definedName name="pah_annualawp" localSheetId="2">#REF!</definedName>
    <definedName name="pah_annualawp">#REF!</definedName>
    <definedName name="pah_managed" localSheetId="2">#REF!</definedName>
    <definedName name="pah_managed">#REF!</definedName>
    <definedName name="pah_netsavings" localSheetId="2">#REF!</definedName>
    <definedName name="pah_netsavings">#REF!</definedName>
    <definedName name="pah_pctsavings">#REF!</definedName>
    <definedName name="pah_pcttreat">#REF!</definedName>
    <definedName name="PAH_PerM">#REF!</definedName>
    <definedName name="pah_unmanaged">#REF!</definedName>
    <definedName name="Paid" localSheetId="1">#REF!</definedName>
    <definedName name="Paid">#REF!</definedName>
    <definedName name="Paid_Amount" localSheetId="1">#REF!</definedName>
    <definedName name="Paid_Amount">#REF!</definedName>
    <definedName name="paid_female_0_19_curr" localSheetId="1" hidden="1">'[29]ePSM RxClaim Data Page'!$B$17</definedName>
    <definedName name="paid_female_0_19_curr" localSheetId="2" hidden="1">'[30]ePSM RxClaim Data Page'!$B$17</definedName>
    <definedName name="paid_female_0_19_curr" localSheetId="3" hidden="1">'[30]ePSM RxClaim Data Page'!$B$17</definedName>
    <definedName name="paid_female_0_19_curr" hidden="1">'[40]ePSM RxClaim Data Page'!$B$17</definedName>
    <definedName name="paid_female_0_19_prior" localSheetId="2" hidden="1">'[30]ePSM RxClaim Data Page'!$E$17</definedName>
    <definedName name="paid_female_0_19_prior" localSheetId="3" hidden="1">'[30]ePSM RxClaim Data Page'!$E$17</definedName>
    <definedName name="paid_female_0_19_prior" hidden="1">'[32]ePSM RxClaim Data Page'!$E$17</definedName>
    <definedName name="paid_female_20_44_curr" localSheetId="1" hidden="1">'[29]ePSM RxClaim Data Page'!$B$19</definedName>
    <definedName name="paid_female_20_44_curr" localSheetId="2" hidden="1">'[30]ePSM RxClaim Data Page'!$B$19</definedName>
    <definedName name="paid_female_20_44_curr" localSheetId="3" hidden="1">'[30]ePSM RxClaim Data Page'!$B$19</definedName>
    <definedName name="paid_female_20_44_curr" hidden="1">'[40]ePSM RxClaim Data Page'!$B$19</definedName>
    <definedName name="paid_female_20_44_prior" localSheetId="2" hidden="1">'[30]ePSM RxClaim Data Page'!$E$19</definedName>
    <definedName name="paid_female_20_44_prior" localSheetId="3" hidden="1">'[30]ePSM RxClaim Data Page'!$E$19</definedName>
    <definedName name="paid_female_20_44_prior" hidden="1">'[32]ePSM RxClaim Data Page'!$E$19</definedName>
    <definedName name="paid_female_45_64_curr" localSheetId="1" hidden="1">'[29]ePSM RxClaim Data Page'!$B$21</definedName>
    <definedName name="paid_female_45_64_curr" localSheetId="2" hidden="1">'[30]ePSM RxClaim Data Page'!$B$21</definedName>
    <definedName name="paid_female_45_64_curr" localSheetId="3" hidden="1">'[30]ePSM RxClaim Data Page'!$B$21</definedName>
    <definedName name="paid_female_45_64_curr" hidden="1">'[40]ePSM RxClaim Data Page'!$B$21</definedName>
    <definedName name="paid_female_45_64_prior" localSheetId="2" hidden="1">'[30]ePSM RxClaim Data Page'!$E$21</definedName>
    <definedName name="paid_female_45_64_prior" localSheetId="3" hidden="1">'[30]ePSM RxClaim Data Page'!$E$21</definedName>
    <definedName name="paid_female_45_64_prior" hidden="1">'[32]ePSM RxClaim Data Page'!$E$21</definedName>
    <definedName name="paid_female_65_over_curr" localSheetId="1" hidden="1">'[29]ePSM RxClaim Data Page'!$B$23</definedName>
    <definedName name="paid_female_65_over_curr" localSheetId="2" hidden="1">'[30]ePSM RxClaim Data Page'!$B$23</definedName>
    <definedName name="paid_female_65_over_curr" localSheetId="3" hidden="1">'[30]ePSM RxClaim Data Page'!$B$23</definedName>
    <definedName name="paid_female_65_over_curr" hidden="1">'[40]ePSM RxClaim Data Page'!$B$23</definedName>
    <definedName name="paid_female_65_over_prior" localSheetId="2" hidden="1">'[30]ePSM RxClaim Data Page'!$E$23</definedName>
    <definedName name="paid_female_65_over_prior" localSheetId="3" hidden="1">'[30]ePSM RxClaim Data Page'!$E$23</definedName>
    <definedName name="paid_female_65_over_prior" hidden="1">'[32]ePSM RxClaim Data Page'!$E$23</definedName>
    <definedName name="paid_male_0_19_curr" localSheetId="1" hidden="1">'[29]ePSM RxClaim Data Page'!$B$16</definedName>
    <definedName name="paid_male_0_19_curr" localSheetId="2" hidden="1">'[30]ePSM RxClaim Data Page'!$B$16</definedName>
    <definedName name="paid_male_0_19_curr" localSheetId="3" hidden="1">'[30]ePSM RxClaim Data Page'!$B$16</definedName>
    <definedName name="paid_male_0_19_curr" hidden="1">'[40]ePSM RxClaim Data Page'!$B$16</definedName>
    <definedName name="paid_male_0_19_prior" localSheetId="2" hidden="1">'[30]ePSM RxClaim Data Page'!$E$16</definedName>
    <definedName name="paid_male_0_19_prior" localSheetId="3" hidden="1">'[30]ePSM RxClaim Data Page'!$E$16</definedName>
    <definedName name="paid_male_0_19_prior" hidden="1">'[32]ePSM RxClaim Data Page'!$E$16</definedName>
    <definedName name="paid_male_20_44_curr" localSheetId="1" hidden="1">'[29]ePSM RxClaim Data Page'!$B$18</definedName>
    <definedName name="paid_male_20_44_curr" localSheetId="2" hidden="1">'[30]ePSM RxClaim Data Page'!$B$18</definedName>
    <definedName name="paid_male_20_44_curr" localSheetId="3" hidden="1">'[30]ePSM RxClaim Data Page'!$B$18</definedName>
    <definedName name="paid_male_20_44_curr" hidden="1">'[40]ePSM RxClaim Data Page'!$B$18</definedName>
    <definedName name="paid_male_20_44_prior" localSheetId="2" hidden="1">'[30]ePSM RxClaim Data Page'!$E$18</definedName>
    <definedName name="paid_male_20_44_prior" localSheetId="3" hidden="1">'[30]ePSM RxClaim Data Page'!$E$18</definedName>
    <definedName name="paid_male_20_44_prior" hidden="1">'[32]ePSM RxClaim Data Page'!$E$18</definedName>
    <definedName name="paid_male_45_64_curr" localSheetId="1" hidden="1">'[29]ePSM RxClaim Data Page'!$B$20</definedName>
    <definedName name="paid_male_45_64_curr" localSheetId="2" hidden="1">'[30]ePSM RxClaim Data Page'!$B$20</definedName>
    <definedName name="paid_male_45_64_curr" localSheetId="3" hidden="1">'[30]ePSM RxClaim Data Page'!$B$20</definedName>
    <definedName name="paid_male_45_64_curr" hidden="1">'[40]ePSM RxClaim Data Page'!$B$20</definedName>
    <definedName name="paid_male_45_64_prior" localSheetId="2" hidden="1">'[30]ePSM RxClaim Data Page'!$E$20</definedName>
    <definedName name="paid_male_45_64_prior" localSheetId="3" hidden="1">'[30]ePSM RxClaim Data Page'!$E$20</definedName>
    <definedName name="paid_male_45_64_prior" hidden="1">'[32]ePSM RxClaim Data Page'!$E$20</definedName>
    <definedName name="paid_male_65_over_curr" localSheetId="1" hidden="1">'[29]ePSM RxClaim Data Page'!$B$22</definedName>
    <definedName name="paid_male_65_over_curr" localSheetId="2" hidden="1">'[30]ePSM RxClaim Data Page'!$B$22</definedName>
    <definedName name="paid_male_65_over_curr" localSheetId="3" hidden="1">'[30]ePSM RxClaim Data Page'!$B$22</definedName>
    <definedName name="paid_male_65_over_curr" hidden="1">'[40]ePSM RxClaim Data Page'!$B$22</definedName>
    <definedName name="paid_male_65_over_prior" localSheetId="2" hidden="1">'[30]ePSM RxClaim Data Page'!$E$22</definedName>
    <definedName name="paid_male_65_over_prior" localSheetId="3" hidden="1">'[30]ePSM RxClaim Data Page'!$E$22</definedName>
    <definedName name="paid_male_65_over_prior" hidden="1">'[32]ePSM RxClaim Data Page'!$E$22</definedName>
    <definedName name="PAIN_PREV_BOB" localSheetId="2">#REF!</definedName>
    <definedName name="PAIN_PREV_BOB">#REF!</definedName>
    <definedName name="Par_Non_Par" localSheetId="1">#REF!</definedName>
    <definedName name="Par_Non_Par" localSheetId="2">#REF!</definedName>
    <definedName name="Par_Non_Par">#REF!</definedName>
    <definedName name="PartialEPR" localSheetId="1">#REF!</definedName>
    <definedName name="PartialEPR" localSheetId="2">#REF!</definedName>
    <definedName name="PartialEPR">#REF!</definedName>
    <definedName name="Patient_Discharge_Status" localSheetId="1">#REF!</definedName>
    <definedName name="Patient_Discharge_Status">#REF!</definedName>
    <definedName name="PAY_AMT" localSheetId="1">#REF!</definedName>
    <definedName name="PAY_AMT">#REF!</definedName>
    <definedName name="Payroll" localSheetId="1">#REF!</definedName>
    <definedName name="Payroll">#REF!</definedName>
    <definedName name="PCAdj" localSheetId="1">#REF!</definedName>
    <definedName name="PCAdj">#REF!</definedName>
    <definedName name="Pcoins" localSheetId="1">#REF!</definedName>
    <definedName name="Pcoins">#REF!</definedName>
    <definedName name="PCT_BOB_PT_COUNT_Range">#REF!</definedName>
    <definedName name="PCT_BOB_SPEND_Range">#REF!</definedName>
    <definedName name="PCT_CLIENT_PT_COUNT_Range">#REF!</definedName>
    <definedName name="PCT_CLIENT_SPEND_Range">#REF!</definedName>
    <definedName name="PDO" localSheetId="1">#REF!</definedName>
    <definedName name="PDO">#REF!</definedName>
    <definedName name="PEER_GROSS_IMPU">#REF!</definedName>
    <definedName name="PEER_HRI">#REF!</definedName>
    <definedName name="PeergroupBOB">'[123]DATA (2)'!$D$24</definedName>
    <definedName name="PerCapita" localSheetId="1">#REF!</definedName>
    <definedName name="PerCapita" localSheetId="2">#REF!</definedName>
    <definedName name="PerCapita">#REF!</definedName>
    <definedName name="PercentPassThroughRebates" localSheetId="2">#REF!</definedName>
    <definedName name="PercentPassThroughRebates">#REF!</definedName>
    <definedName name="PercentPassTRebateGuaranteed" localSheetId="2">#REF!</definedName>
    <definedName name="PercentPassTRebateGuaranteed">#REF!</definedName>
    <definedName name="PercentTraditionalRebates">#REF!</definedName>
    <definedName name="PerecentTradRebateGuaranteed">#REF!</definedName>
    <definedName name="perfguar" localSheetId="2">'[23]Dropdown Formula '!#REF!</definedName>
    <definedName name="perfguar" localSheetId="3">'[23]Dropdown Formula '!#REF!</definedName>
    <definedName name="perfguar">'[24]Dropdown Formula '!#REF!</definedName>
    <definedName name="perfguar2" localSheetId="2">'[23]Dropdown Formula '!#REF!</definedName>
    <definedName name="perfguar2" localSheetId="3">'[23]Dropdown Formula '!#REF!</definedName>
    <definedName name="perfguar2">'[24]Dropdown Formula '!#REF!</definedName>
    <definedName name="Period2Sec" localSheetId="1">#REF!</definedName>
    <definedName name="Period2Sec" localSheetId="2">#REF!</definedName>
    <definedName name="Period2Sec">#REF!</definedName>
    <definedName name="PersonalChoice" localSheetId="1">#REF!</definedName>
    <definedName name="PersonalChoice" localSheetId="2">#REF!</definedName>
    <definedName name="PersonalChoice">#REF!</definedName>
    <definedName name="PH_Name">'[58]General Info'!$L$20</definedName>
    <definedName name="Pharmacy_Paid_Amount_per_Member" localSheetId="5" hidden="1">#REF!</definedName>
    <definedName name="Pharmacy_Paid_Amount_per_Member" localSheetId="2" hidden="1">#REF!</definedName>
    <definedName name="Pharmacy_Paid_Amount_per_Member" hidden="1">#REF!</definedName>
    <definedName name="PHCS_Rx_Rates" localSheetId="1">#REF!</definedName>
    <definedName name="PHCS_Rx_Rates" localSheetId="2">#REF!</definedName>
    <definedName name="PHCS_Rx_Rates">#REF!</definedName>
    <definedName name="Physician" localSheetId="1">#REF!</definedName>
    <definedName name="Physician" localSheetId="2">#REF!</definedName>
    <definedName name="Physician">#REF!</definedName>
    <definedName name="physverif" localSheetId="2">'[23]Dropdown Formula '!#REF!</definedName>
    <definedName name="physverif" localSheetId="3">'[23]Dropdown Formula '!#REF!</definedName>
    <definedName name="physverif">'[24]Dropdown Formula '!#REF!</definedName>
    <definedName name="PIC_ALl_Census" localSheetId="1">#REF!</definedName>
    <definedName name="PIC_ALl_Census" localSheetId="2">#REF!</definedName>
    <definedName name="PIC_ALl_Census">#REF!</definedName>
    <definedName name="PICKS" localSheetId="1">#REF!</definedName>
    <definedName name="PICKS" localSheetId="2">#REF!</definedName>
    <definedName name="PICKS">#REF!</definedName>
    <definedName name="PIN" localSheetId="1">#REF!</definedName>
    <definedName name="PIN" localSheetId="2">#REF!</definedName>
    <definedName name="PIN">#REF!</definedName>
    <definedName name="PIPE_DRUG_1">#REF!</definedName>
    <definedName name="PIPE_DRUG_2">#REF!</definedName>
    <definedName name="PIPE_HIGH_1">#REF!</definedName>
    <definedName name="PIPE_HIGH_2">#REF!</definedName>
    <definedName name="PIPE_LOW_1">#REF!</definedName>
    <definedName name="PIPE_LOW_2">#REF!</definedName>
    <definedName name="PIPE_PMPM_1">#REF!</definedName>
    <definedName name="PIPE_PMPM_2">#REF!</definedName>
    <definedName name="PIPELINE_KEY1">#REF!</definedName>
    <definedName name="PIPELINE_KEY2">#REF!</definedName>
    <definedName name="Place_of_Treatment_Description" localSheetId="1">#REF!</definedName>
    <definedName name="Place_of_Treatment_Description">#REF!</definedName>
    <definedName name="PLAN" localSheetId="1">#REF!</definedName>
    <definedName name="PLAN">#REF!</definedName>
    <definedName name="Plan_Allowable" localSheetId="1">#REF!</definedName>
    <definedName name="Plan_Allowable">#REF!</definedName>
    <definedName name="plan_colHSA" localSheetId="1">#REF!</definedName>
    <definedName name="plan_colHSA">#REF!</definedName>
    <definedName name="plan_designs" localSheetId="1">#REF!</definedName>
    <definedName name="plan_designs">#REF!</definedName>
    <definedName name="PLAN_MNEMONIC" localSheetId="1">#REF!</definedName>
    <definedName name="PLAN_MNEMONIC">#REF!</definedName>
    <definedName name="PlanAltRan">[26]Main!$V$3</definedName>
    <definedName name="PlanAssDetailFITemplate">'[27]Alts Template FI'!$A$1:$T$47</definedName>
    <definedName name="PlanAssDisclaimer">'[27]Alts Template FI'!$A$94:$T$95</definedName>
    <definedName name="PlanAssTotalFITemplate">'[27]Alts Template FI'!$A$75:$T$92</definedName>
    <definedName name="PlanDoc">"* A signed and dated Plan Document is required within 60 days of the proposed effective date.  If the description of the benefits or plan provisions differ from what was initially utilized to underwrite the risk, the premium rates "</definedName>
    <definedName name="PlanID">'[57]Drop Downs'!$F$136:$F$153</definedName>
    <definedName name="PlanLocFITemplate">'[27]Alts Template FI'!$49:$64</definedName>
    <definedName name="PlanName" localSheetId="1">#REF!</definedName>
    <definedName name="PlanName" localSheetId="2">#REF!</definedName>
    <definedName name="PlanName">#REF!</definedName>
    <definedName name="PlanNo" localSheetId="1">#REF!</definedName>
    <definedName name="PlanNo" localSheetId="2">#REF!</definedName>
    <definedName name="PlanNo">#REF!</definedName>
    <definedName name="plans2" localSheetId="1">#REF!</definedName>
    <definedName name="plans2" localSheetId="2">#REF!</definedName>
    <definedName name="plans2">#REF!</definedName>
    <definedName name="plans3" localSheetId="1">#REF!</definedName>
    <definedName name="plans3">#REF!</definedName>
    <definedName name="plans4" localSheetId="1">#REF!</definedName>
    <definedName name="plans4">#REF!</definedName>
    <definedName name="plans5" localSheetId="1">#REF!</definedName>
    <definedName name="plans5">#REF!</definedName>
    <definedName name="PlanSIR" localSheetId="1">#REF!</definedName>
    <definedName name="PlanSIR">#REF!</definedName>
    <definedName name="PlanSponsor">[26]Main!$B$3</definedName>
    <definedName name="PlanSponsorAddress">[26]Main!$B$4</definedName>
    <definedName name="PlanSponsorCity">[26]Main!$B$5</definedName>
    <definedName name="PlanSponsorContactFirstName">[26]Main!$B$8</definedName>
    <definedName name="PlanSponsorContactLastName">[26]Main!$B$9</definedName>
    <definedName name="PlanSponsorContactTitle">[26]Main!$B$10</definedName>
    <definedName name="PlanSponsorID">[27]Main!$B$2</definedName>
    <definedName name="PlanSponsorState">[26]Main!$B$6</definedName>
    <definedName name="PlanSponsorZIP">[26]Main!$B$7</definedName>
    <definedName name="PlanTotalFITemplate">'[27]Alts Template FI'!$A$66:$T$73</definedName>
    <definedName name="PM_COST_PREC_HIGH" localSheetId="2">#REF!</definedName>
    <definedName name="PM_COST_PREC_HIGH">#REF!</definedName>
    <definedName name="PM_HIGH_MBR_PREC" localSheetId="2">#REF!</definedName>
    <definedName name="PM_HIGH_MBR_PREC">#REF!</definedName>
    <definedName name="PM_keyfinding_1" localSheetId="2">#REF!</definedName>
    <definedName name="PM_keyfinding_1">#REF!</definedName>
    <definedName name="PM_keyfinding_2">#REF!</definedName>
    <definedName name="PM_TOP_DI_DRIVER">#REF!</definedName>
    <definedName name="PMI_CLIENT_SCORE">#REF!</definedName>
    <definedName name="PMI_DRIVER_1">#REF!</definedName>
    <definedName name="PMI_DRIVER_2">#REF!</definedName>
    <definedName name="PMI_DRIVER_3">#REF!</definedName>
    <definedName name="PMI_keyfinding_1">#REF!</definedName>
    <definedName name="PMI_keyfinding_2">#REF!</definedName>
    <definedName name="PMI_keyfinding_3">#REF!</definedName>
    <definedName name="PMI_PEER_SCORE">#REF!</definedName>
    <definedName name="PMI_SCORE">#REF!</definedName>
    <definedName name="PMI_YOUR_AD_PREC_1">#REF!</definedName>
    <definedName name="PMI_YOUR_AD_PREC_2">#REF!</definedName>
    <definedName name="PMI_YOUR_AD_PREC_3">#REF!</definedName>
    <definedName name="pms" localSheetId="1" hidden="1">{#N/A,#N/A,FALSE,"Approval2"}</definedName>
    <definedName name="pms" localSheetId="2" hidden="1">{#N/A,#N/A,FALSE,"Approval2"}</definedName>
    <definedName name="pms" localSheetId="3" hidden="1">{#N/A,#N/A,FALSE,"Approval2"}</definedName>
    <definedName name="pms" hidden="1">{#N/A,#N/A,FALSE,"Approval2"}</definedName>
    <definedName name="pnpclaims">OFFSET([59]PNPDATA!$I$3,0,0,COUNTA([59]PNPDATA!$I$3:$I$65000),1)</definedName>
    <definedName name="pnpcnt">OFFSET([59]PNPDATA!$J$3,0,0,COUNTA([59]PNPDATA!$J$3:$J$65000),1)</definedName>
    <definedName name="pnpstatus">OFFSET([59]PNPDATA!$H$3,0,0,COUNTA([59]PNPDATA!$H$3:$H$65000),1)</definedName>
    <definedName name="pnpsublo">OFFSET([59]PNPDATA!$G$3,0,0,COUNTA([59]PNPDATA!$G$3:$G$65000),1)</definedName>
    <definedName name="poi" localSheetId="1" hidden="1">{#N/A,#N/A,FALSE,"monthly";#N/A,#N/A,FALSE,"med spec 97-98"}</definedName>
    <definedName name="poi" localSheetId="2" hidden="1">{#N/A,#N/A,FALSE,"monthly";#N/A,#N/A,FALSE,"med spec 97-98"}</definedName>
    <definedName name="poi" localSheetId="3" hidden="1">{#N/A,#N/A,FALSE,"monthly";#N/A,#N/A,FALSE,"med spec 97-98"}</definedName>
    <definedName name="poi" hidden="1">{#N/A,#N/A,FALSE,"monthly";#N/A,#N/A,FALSE,"med spec 97-98"}</definedName>
    <definedName name="poiu" localSheetId="1" hidden="1">{#N/A,#N/A,FALSE,"98-99 Recap";#N/A,#N/A,FALSE,"Exec Summary"}</definedName>
    <definedName name="poiu" localSheetId="2" hidden="1">{#N/A,#N/A,FALSE,"98-99 Recap";#N/A,#N/A,FALSE,"Exec Summary"}</definedName>
    <definedName name="poiu" localSheetId="3" hidden="1">{#N/A,#N/A,FALSE,"98-99 Recap";#N/A,#N/A,FALSE,"Exec Summary"}</definedName>
    <definedName name="poiu" hidden="1">{#N/A,#N/A,FALSE,"98-99 Recap";#N/A,#N/A,FALSE,"Exec Summary"}</definedName>
    <definedName name="poiuyghjk" localSheetId="1" hidden="1">{#N/A,#N/A,FALSE,"monthly";#N/A,#N/A,FALSE,"med spec 97-98"}</definedName>
    <definedName name="poiuyghjk" localSheetId="2" hidden="1">{#N/A,#N/A,FALSE,"monthly";#N/A,#N/A,FALSE,"med spec 97-98"}</definedName>
    <definedName name="poiuyghjk" localSheetId="3" hidden="1">{#N/A,#N/A,FALSE,"monthly";#N/A,#N/A,FALSE,"med spec 97-98"}</definedName>
    <definedName name="poiuyghjk" hidden="1">{#N/A,#N/A,FALSE,"monthly";#N/A,#N/A,FALSE,"med spec 97-98"}</definedName>
    <definedName name="poiyuyt" localSheetId="1" hidden="1">{#N/A,#N/A,FALSE,"monthly";#N/A,#N/A,FALSE,"aeroglide 98"}</definedName>
    <definedName name="poiyuyt" localSheetId="2" hidden="1">{#N/A,#N/A,FALSE,"monthly";#N/A,#N/A,FALSE,"aeroglide 98"}</definedName>
    <definedName name="poiyuyt" localSheetId="3" hidden="1">{#N/A,#N/A,FALSE,"monthly";#N/A,#N/A,FALSE,"aeroglide 98"}</definedName>
    <definedName name="poiyuyt" hidden="1">{#N/A,#N/A,FALSE,"monthly";#N/A,#N/A,FALSE,"aeroglide 98"}</definedName>
    <definedName name="PolicyEndDate">[26]Main!$B$12</definedName>
    <definedName name="PolicyEndDateFormatted">[26]Main!$C$12</definedName>
    <definedName name="PolicyInfo" localSheetId="1">#REF!</definedName>
    <definedName name="PolicyInfo" localSheetId="2">#REF!</definedName>
    <definedName name="PolicyInfo">#REF!</definedName>
    <definedName name="PolicyName" localSheetId="1">#REF!</definedName>
    <definedName name="PolicyName" localSheetId="2">#REF!</definedName>
    <definedName name="PolicyName">#REF!</definedName>
    <definedName name="PolicyNumber" localSheetId="1">#REF!</definedName>
    <definedName name="PolicyNumber" localSheetId="2">#REF!</definedName>
    <definedName name="PolicyNumber">#REF!</definedName>
    <definedName name="PolicyPeriod" localSheetId="1">#REF!</definedName>
    <definedName name="PolicyPeriod">#REF!</definedName>
    <definedName name="PolicyStartDate">[26]Main!$B$11</definedName>
    <definedName name="PolicyStartDateFormatted">[26]Main!$C$11</definedName>
    <definedName name="poliujnbnf" localSheetId="1" hidden="1">{#N/A,#N/A,FALSE,"98-99 Recap";#N/A,#N/A,FALSE,"Exec Summary"}</definedName>
    <definedName name="poliujnbnf" localSheetId="2" hidden="1">{#N/A,#N/A,FALSE,"98-99 Recap";#N/A,#N/A,FALSE,"Exec Summary"}</definedName>
    <definedName name="poliujnbnf" localSheetId="3" hidden="1">{#N/A,#N/A,FALSE,"98-99 Recap";#N/A,#N/A,FALSE,"Exec Summary"}</definedName>
    <definedName name="poliujnbnf" hidden="1">{#N/A,#N/A,FALSE,"98-99 Recap";#N/A,#N/A,FALSE,"Exec Summary"}</definedName>
    <definedName name="POOLING_POINT_OVER_150">'[124]MUD &gt;150 Calc'!#REF!</definedName>
    <definedName name="PoolingChosen">'[125]Logic Engine'!$K$37</definedName>
    <definedName name="PoolingName">'[125]Logic Engine'!$N$39:$P$50</definedName>
    <definedName name="PoolingPt" localSheetId="1" hidden="1">[126]Calculations!$BZ$34</definedName>
    <definedName name="PoolingPt" localSheetId="2" hidden="1">[126]Calculations!$BZ$34</definedName>
    <definedName name="PoolingPt" localSheetId="3" hidden="1">[126]Calculations!$BZ$34</definedName>
    <definedName name="PoolingPt" hidden="1">[127]Calculations!$BZ$34</definedName>
    <definedName name="POS_Med_Base_Rate_Adj">'[128]Common Data'!$AY$29</definedName>
    <definedName name="POSDiff" localSheetId="1">#REF!</definedName>
    <definedName name="POSDiff" localSheetId="2">#REF!</definedName>
    <definedName name="POSDiff">#REF!</definedName>
    <definedName name="ppo" localSheetId="1">#REF!</definedName>
    <definedName name="ppo" localSheetId="2">#REF!</definedName>
    <definedName name="ppo">#REF!</definedName>
    <definedName name="PPO_Adult" localSheetId="1">#REF!</definedName>
    <definedName name="PPO_Adult" localSheetId="2">#REF!</definedName>
    <definedName name="PPO_Adult">#REF!</definedName>
    <definedName name="PPO_All" localSheetId="1">#REF!</definedName>
    <definedName name="PPO_All">#REF!</definedName>
    <definedName name="PPO_Baby" localSheetId="1">#REF!</definedName>
    <definedName name="PPO_Baby">#REF!</definedName>
    <definedName name="PPO_Child" localSheetId="1">#REF!</definedName>
    <definedName name="PPO_Child">#REF!</definedName>
    <definedName name="PPO_Dental_List" localSheetId="1">#REF!</definedName>
    <definedName name="PPO_Dental_List">#REF!</definedName>
    <definedName name="PPO_Gyne" localSheetId="1">#REF!</definedName>
    <definedName name="PPO_Gyne">#REF!</definedName>
    <definedName name="PPO_MT" localSheetId="1">#REF!</definedName>
    <definedName name="PPO_MT">#REF!</definedName>
    <definedName name="PPO_ND" localSheetId="1">#REF!</definedName>
    <definedName name="PPO_ND">#REF!</definedName>
    <definedName name="PPO_Network">[84]Detail!#REF!</definedName>
    <definedName name="PPO_POS_Rates" localSheetId="1">#REF!</definedName>
    <definedName name="PPO_POS_Rates" localSheetId="2">#REF!</definedName>
    <definedName name="PPO_POS_Rates">#REF!</definedName>
    <definedName name="PPO_PR" localSheetId="1">#REF!</definedName>
    <definedName name="PPO_PR" localSheetId="2">#REF!</definedName>
    <definedName name="PPO_PR">#REF!</definedName>
    <definedName name="PPO_SD" localSheetId="1">#REF!</definedName>
    <definedName name="PPO_SD" localSheetId="2">#REF!</definedName>
    <definedName name="PPO_SD">#REF!</definedName>
    <definedName name="PPO_SMH" localSheetId="1">#REF!</definedName>
    <definedName name="PPO_SMH">#REF!</definedName>
    <definedName name="PPO_Vis" localSheetId="1">#REF!</definedName>
    <definedName name="PPO_Vis">#REF!</definedName>
    <definedName name="PPO_VT" localSheetId="1">#REF!</definedName>
    <definedName name="PPO_VT">#REF!</definedName>
    <definedName name="PPO_WY" localSheetId="1">#REF!</definedName>
    <definedName name="PPO_WY">#REF!</definedName>
    <definedName name="PPOO" localSheetId="1" hidden="1">{#N/A,#N/A,TRUE,"CC &amp; Adv VADC";#N/A,#N/A,TRUE,"Choice &amp; Ind VADC";#N/A,#N/A,TRUE,"BluPref VADC";#N/A,#N/A,TRUE,"Rx VADC"}</definedName>
    <definedName name="PPOO" localSheetId="2" hidden="1">{#N/A,#N/A,TRUE,"CC &amp; Adv VADC";#N/A,#N/A,TRUE,"Choice &amp; Ind VADC";#N/A,#N/A,TRUE,"BluPref VADC";#N/A,#N/A,TRUE,"Rx VADC"}</definedName>
    <definedName name="PPOO" localSheetId="3" hidden="1">{#N/A,#N/A,TRUE,"CC &amp; Adv VADC";#N/A,#N/A,TRUE,"Choice &amp; Ind VADC";#N/A,#N/A,TRUE,"BluPref VADC";#N/A,#N/A,TRUE,"Rx VADC"}</definedName>
    <definedName name="PPOO" hidden="1">{#N/A,#N/A,TRUE,"CC &amp; Adv VADC";#N/A,#N/A,TRUE,"Choice &amp; Ind VADC";#N/A,#N/A,TRUE,"BluPref VADC";#N/A,#N/A,TRUE,"Rx VADC"}</definedName>
    <definedName name="PPOPOS_PMPMS" localSheetId="1">#REF!</definedName>
    <definedName name="PPOPOS_PMPMS" localSheetId="2">#REF!</definedName>
    <definedName name="PPOPOS_PMPMS">#REF!</definedName>
    <definedName name="PRCITY" localSheetId="1">#REF!</definedName>
    <definedName name="PRCITY" localSheetId="2">#REF!</definedName>
    <definedName name="PRCITY">#REF!</definedName>
    <definedName name="PREC_CHROND_SPEND" localSheetId="2">#REF!</definedName>
    <definedName name="PREC_CHROND_SPEND">#REF!</definedName>
    <definedName name="PRED_GDR_Y06">#REF!</definedName>
    <definedName name="PRED_GDR_Y06_HIGH">#REF!</definedName>
    <definedName name="PRED_GDR_Y06_LOW">#REF!</definedName>
    <definedName name="PRED_GDR_Y07">#REF!</definedName>
    <definedName name="PRED_GDR_Y08">#REF!</definedName>
    <definedName name="PRED_GDR_Y08_HIGH">#REF!</definedName>
    <definedName name="PRED_GDR_Y08_LOW">#REF!</definedName>
    <definedName name="PreEx" localSheetId="1">#REF!</definedName>
    <definedName name="PreEx">#REF!</definedName>
    <definedName name="PREM" localSheetId="1">#REF!</definedName>
    <definedName name="PREM">#REF!</definedName>
    <definedName name="PremAmt" localSheetId="1">#REF!</definedName>
    <definedName name="PremAmt">#REF!</definedName>
    <definedName name="PremierProd" localSheetId="1">#REF!</definedName>
    <definedName name="PremierProd">#REF!</definedName>
    <definedName name="PresentDt">#REF!</definedName>
    <definedName name="PRI_BASE_FCA">[48]SourcePrior!$H$119</definedName>
    <definedName name="PRI_BASE_NAF">[48]SourcePrior!$G$119</definedName>
    <definedName name="PRI_BASE_PMPM_RAF">[48]SourcePrior!$J$119</definedName>
    <definedName name="PRI_BASE_RAF">[48]SourcePrior!$F$119</definedName>
    <definedName name="PRI_BROKER_RANGE">[48]SourcePrior!$G$82:$G$83,[48]SourcePrior!$G$86:$G$92,[48]SourcePrior!$M$86:$P$92,[48]SourcePrior!$M$82:$Q$82</definedName>
    <definedName name="PRI_DRUG_FCA">[48]SourcePrior!$H$120</definedName>
    <definedName name="PRI_DRUG_PMPM_RAF">[48]SourcePrior!$J$120</definedName>
    <definedName name="PRI_DRUG_RAF">[48]SourcePrior!$F$120</definedName>
    <definedName name="PRI_GENERAL_RANGE">[48]SourcePrior!$D$103:$D$127,[48]SourcePrior!$I$104:$J$110,[48]SourcePrior!$U$103:$U$116,[48]SourcePrior!$W$103:$W$106,[48]SourcePrior!$D$132:$E$136</definedName>
    <definedName name="PRI_MEMBERSHIP_RANGE">[48]SourcePrior!$A$171:$F$321,[48]SourcePrior!$G$171:$AP$189</definedName>
    <definedName name="PRI_QUOTE_ID">[48]SourcePrior!$D$112</definedName>
    <definedName name="PricingBasis">[35]ListboxPricing!$B$3:$B$6</definedName>
    <definedName name="primary_payor_ind" localSheetId="1" hidden="1">'[29]ePSM Header Data Page'!$B$27</definedName>
    <definedName name="primary_payor_ind" localSheetId="2" hidden="1">'[30]ePSM Header Data Page'!$B$27</definedName>
    <definedName name="primary_payor_ind" localSheetId="3" hidden="1">'[30]ePSM Header Data Page'!$B$27</definedName>
    <definedName name="primary_payor_ind" hidden="1">'[40]ePSM Header Data Page'!$B$27</definedName>
    <definedName name="Primy_ID" localSheetId="1">#REF!</definedName>
    <definedName name="Primy_ID" localSheetId="2">#REF!</definedName>
    <definedName name="Primy_ID">#REF!</definedName>
    <definedName name="_xlnm.Print_Area" localSheetId="5">'FF 1.0 - Price Form '!$A$1:$C$7</definedName>
    <definedName name="_xlnm.Print_Area" localSheetId="0">INPUT!$B$1</definedName>
    <definedName name="_xlnm.Print_Area" localSheetId="1">'Instructions and Bid Forms'!$A$1:$C$20</definedName>
    <definedName name="_xlnm.Print_Area" localSheetId="2">'TF- 1.0 General Questionnaire'!$B$1:$D$97</definedName>
    <definedName name="_xlnm.Print_Area" localSheetId="3">'TF 2.0 Stoploss Questionnaire'!$B$1:$F$60</definedName>
    <definedName name="_xlnm.Print_Area" localSheetId="4">'TF 3.0 REF'!$A$1:$C$52</definedName>
    <definedName name="_xlnm.Print_Area">#REF!</definedName>
    <definedName name="Print_Area_MI" localSheetId="1">#REF!</definedName>
    <definedName name="Print_Area_MI" localSheetId="2">#REF!</definedName>
    <definedName name="Print_Area_MI">#REF!</definedName>
    <definedName name="PRINT_OUTPUT" localSheetId="1">#REF!</definedName>
    <definedName name="PRINT_OUTPUT" localSheetId="2">#REF!</definedName>
    <definedName name="PRINT_OUTPUT">#REF!</definedName>
    <definedName name="_xlnm.Print_Titles" localSheetId="1">#REF!</definedName>
    <definedName name="_xlnm.Print_Titles" localSheetId="2">'TF- 1.0 General Questionnaire'!$1:$5</definedName>
    <definedName name="_xlnm.Print_Titles" localSheetId="3">'TF 2.0 Stoploss Questionnaire'!$1:$6</definedName>
    <definedName name="_xlnm.Print_Titles">#REF!</definedName>
    <definedName name="Print_Titles_MI" localSheetId="1">#REF!</definedName>
    <definedName name="Print_Titles_MI" localSheetId="2">#REF!</definedName>
    <definedName name="Print_Titles_MI">#REF!</definedName>
    <definedName name="printa">#N/A</definedName>
    <definedName name="PRINTALL" localSheetId="1">#REF!</definedName>
    <definedName name="PRINTALL" localSheetId="2">#REF!</definedName>
    <definedName name="PRINTALL">#REF!</definedName>
    <definedName name="printb">#N/A</definedName>
    <definedName name="PRINTINFORCE" localSheetId="1">#REF!</definedName>
    <definedName name="PRINTINFORCE" localSheetId="2">#REF!</definedName>
    <definedName name="PRINTINFORCE">#REF!</definedName>
    <definedName name="PRINTLARGECLMS" localSheetId="1">#REF!</definedName>
    <definedName name="PRINTLARGECLMS" localSheetId="2">#REF!</definedName>
    <definedName name="PRINTLARGECLMS">#REF!</definedName>
    <definedName name="PrintMacro">"Button 4"</definedName>
    <definedName name="PRINTMEDPROJ" localSheetId="1">#REF!</definedName>
    <definedName name="PRINTMEDPROJ">#REF!</definedName>
    <definedName name="PRINTMNTHLYCLMS" localSheetId="1">#REF!</definedName>
    <definedName name="PRINTMNTHLYCLMS" localSheetId="2">#REF!</definedName>
    <definedName name="PRINTMNTHLYCLMS">#REF!</definedName>
    <definedName name="PRINTNEWRATES" localSheetId="1">#REF!</definedName>
    <definedName name="PRINTNEWRATES" localSheetId="2">#REF!</definedName>
    <definedName name="PRINTNEWRATES">#REF!</definedName>
    <definedName name="PRINTOLDRATES" localSheetId="1">#REF!</definedName>
    <definedName name="PRINTOLDRATES">#REF!</definedName>
    <definedName name="Prior_Claims_Above_50K_Check" localSheetId="2" hidden="1">#REF!</definedName>
    <definedName name="Prior_Claims_Above_50K_Check" localSheetId="3" hidden="1">#REF!</definedName>
    <definedName name="Prior_Claims_Above_50K_Check" hidden="1">'[32]Med Cat - Prior page'!$C$9</definedName>
    <definedName name="prior_yyyymmdd_incurred_end_date" localSheetId="1" hidden="1">'[29]ePSM Header Data Page'!$D$24</definedName>
    <definedName name="prior_yyyymmdd_incurred_end_date" localSheetId="2" hidden="1">'[30]ePSM Header Data Page'!$D$24</definedName>
    <definedName name="prior_yyyymmdd_incurred_end_date" localSheetId="3" hidden="1">'[30]ePSM Header Data Page'!$D$24</definedName>
    <definedName name="prior_yyyymmdd_incurred_end_date" hidden="1">'[40]ePSM Header Data Page'!$D$24</definedName>
    <definedName name="prior_yyyymmdd_processed_end_date" localSheetId="1" hidden="1">'[29]ePSM Header Data Page'!$D$25</definedName>
    <definedName name="prior_yyyymmdd_processed_end_date" localSheetId="2" hidden="1">'[30]ePSM Header Data Page'!$D$25</definedName>
    <definedName name="prior_yyyymmdd_processed_end_date" localSheetId="3" hidden="1">'[30]ePSM Header Data Page'!$D$25</definedName>
    <definedName name="prior_yyyymmdd_processed_end_date" hidden="1">'[40]ePSM Header Data Page'!$D$25</definedName>
    <definedName name="PRIOR1" localSheetId="1">#REF!</definedName>
    <definedName name="PRIOR1" localSheetId="2">#REF!</definedName>
    <definedName name="PRIOR1">#REF!</definedName>
    <definedName name="PRIOR2" localSheetId="1">#REF!</definedName>
    <definedName name="PRIOR2" localSheetId="2">#REF!</definedName>
    <definedName name="PRIOR2">#REF!</definedName>
    <definedName name="PRIOR3" localSheetId="1">#REF!</definedName>
    <definedName name="PRIOR3" localSheetId="2">#REF!</definedName>
    <definedName name="PRIOR3">#REF!</definedName>
    <definedName name="PRIOR4" localSheetId="1">#REF!</definedName>
    <definedName name="PRIOR4">#REF!</definedName>
    <definedName name="PRIOR5" localSheetId="1">#REF!</definedName>
    <definedName name="PRIOR5">#REF!</definedName>
    <definedName name="PriorClaimsDate">'[27]Utilization (Internal)'!$A$5</definedName>
    <definedName name="PriorPeriod" localSheetId="2">#REF!</definedName>
    <definedName name="PriorPeriod">#REF!</definedName>
    <definedName name="PriorPriorPeriod" localSheetId="2">#REF!</definedName>
    <definedName name="PriorPriorPeriod">#REF!</definedName>
    <definedName name="Proc_Lev" localSheetId="1">#REF!</definedName>
    <definedName name="Proc_Lev" localSheetId="2">#REF!</definedName>
    <definedName name="Proc_Lev">#REF!</definedName>
    <definedName name="ProcEndDateCurr" localSheetId="1" hidden="1">'[29]ePSM Header Data Page'!$B$12</definedName>
    <definedName name="ProcEndDateCurr" localSheetId="2" hidden="1">'[30]ePSM Header Data Page'!$B$12</definedName>
    <definedName name="ProcEndDateCurr" localSheetId="3" hidden="1">'[30]ePSM Header Data Page'!$B$12</definedName>
    <definedName name="ProcEndDateCurr" hidden="1">'[40]ePSM Header Data Page'!$B$12</definedName>
    <definedName name="ProcEndDatePrior" localSheetId="1" hidden="1">'[29]ePSM Header Data Page'!$B$13</definedName>
    <definedName name="ProcEndDatePrior" localSheetId="2" hidden="1">'[30]ePSM Header Data Page'!$B$13</definedName>
    <definedName name="ProcEndDatePrior" localSheetId="3" hidden="1">'[30]ePSM Header Data Page'!$B$13</definedName>
    <definedName name="ProcEndDatePrior" hidden="1">'[40]ePSM Header Data Page'!$B$13</definedName>
    <definedName name="ProcStartDateCurr" localSheetId="1" hidden="1">'[29]ePSM Header Data Page'!$B$10</definedName>
    <definedName name="ProcStartDateCurr" localSheetId="2" hidden="1">'[30]ePSM Header Data Page'!$B$10</definedName>
    <definedName name="ProcStartDateCurr" localSheetId="3" hidden="1">'[30]ePSM Header Data Page'!$B$10</definedName>
    <definedName name="ProcStartDateCurr" hidden="1">'[40]ePSM Header Data Page'!$B$10</definedName>
    <definedName name="ProcStartDatePrior" localSheetId="1" hidden="1">'[29]ePSM Header Data Page'!$B$11</definedName>
    <definedName name="ProcStartDatePrior" localSheetId="2" hidden="1">'[30]ePSM Header Data Page'!$B$11</definedName>
    <definedName name="ProcStartDatePrior" localSheetId="3" hidden="1">'[30]ePSM Header Data Page'!$B$11</definedName>
    <definedName name="ProcStartDatePrior" hidden="1">'[40]ePSM Header Data Page'!$B$11</definedName>
    <definedName name="Prod1">'[122]List - Tables'!$I$5</definedName>
    <definedName name="Prod10CurEEs">[27]Main!$C$71</definedName>
    <definedName name="Prod10CurFeesPEPM">[27]Main!$E$71</definedName>
    <definedName name="Prod10RenEEs">[27]Main!$D$71</definedName>
    <definedName name="Prod10RenFeesPEPM">[27]Main!$F$71</definedName>
    <definedName name="Prod1CurEEs">[27]Main!$C$62</definedName>
    <definedName name="Prod1CurFeesPEPM">[27]Main!$E$62</definedName>
    <definedName name="Prod1Loc1RateLives10" localSheetId="1">#REF!</definedName>
    <definedName name="Prod1Loc1RateLives10" localSheetId="2">#REF!</definedName>
    <definedName name="Prod1Loc1RateLives10">#REF!</definedName>
    <definedName name="Prod1Loc1RateLives12" localSheetId="1">#REF!</definedName>
    <definedName name="Prod1Loc1RateLives12" localSheetId="2">#REF!</definedName>
    <definedName name="Prod1Loc1RateLives12">#REF!</definedName>
    <definedName name="Prod1Loc1RateLives14" localSheetId="1">#REF!</definedName>
    <definedName name="Prod1Loc1RateLives14" localSheetId="2">#REF!</definedName>
    <definedName name="Prod1Loc1RateLives14">#REF!</definedName>
    <definedName name="Prod1Loc1RateLives16" localSheetId="1">#REF!</definedName>
    <definedName name="Prod1Loc1RateLives16">#REF!</definedName>
    <definedName name="Prod1Loc1RateLives18" localSheetId="1">#REF!</definedName>
    <definedName name="Prod1Loc1RateLives18">#REF!</definedName>
    <definedName name="Prod1Loc1RateLives20" localSheetId="1">#REF!</definedName>
    <definedName name="Prod1Loc1RateLives20">#REF!</definedName>
    <definedName name="Prod1Loc1RateLives4" localSheetId="1">#REF!</definedName>
    <definedName name="Prod1Loc1RateLives4">#REF!</definedName>
    <definedName name="Prod1Loc1RateLives6" localSheetId="1">#REF!</definedName>
    <definedName name="Prod1Loc1RateLives6">#REF!</definedName>
    <definedName name="Prod1Loc1RateLives8" localSheetId="1">#REF!</definedName>
    <definedName name="Prod1Loc1RateLives8">#REF!</definedName>
    <definedName name="Prod1RenEEs">[27]Main!$D$62</definedName>
    <definedName name="Prod1RenFeesPEPM">[27]Main!$F$62</definedName>
    <definedName name="Prod1TotalRateLives10" localSheetId="1">#REF!</definedName>
    <definedName name="Prod1TotalRateLives10" localSheetId="2">#REF!</definedName>
    <definedName name="Prod1TotalRateLives10">#REF!</definedName>
    <definedName name="Prod1TotalRateLives12" localSheetId="1">#REF!</definedName>
    <definedName name="Prod1TotalRateLives12" localSheetId="2">#REF!</definedName>
    <definedName name="Prod1TotalRateLives12">#REF!</definedName>
    <definedName name="Prod1TotalRateLives14" localSheetId="1">#REF!</definedName>
    <definedName name="Prod1TotalRateLives14" localSheetId="2">#REF!</definedName>
    <definedName name="Prod1TotalRateLives14">#REF!</definedName>
    <definedName name="Prod1TotalRateLives16" localSheetId="1">#REF!</definedName>
    <definedName name="Prod1TotalRateLives16">#REF!</definedName>
    <definedName name="Prod1TotalRateLives18" localSheetId="1">#REF!</definedName>
    <definedName name="Prod1TotalRateLives18">#REF!</definedName>
    <definedName name="Prod1TotalRateLives20" localSheetId="1">#REF!</definedName>
    <definedName name="Prod1TotalRateLives20">#REF!</definedName>
    <definedName name="Prod1TotalRateLives4" localSheetId="1">#REF!</definedName>
    <definedName name="Prod1TotalRateLives4">#REF!</definedName>
    <definedName name="Prod1TotalRateLives6" localSheetId="1">#REF!</definedName>
    <definedName name="Prod1TotalRateLives6">#REF!</definedName>
    <definedName name="Prod1TotalRateLives8" localSheetId="1">#REF!</definedName>
    <definedName name="Prod1TotalRateLives8">#REF!</definedName>
    <definedName name="Prod2">'[122]List - Tables'!$I$7</definedName>
    <definedName name="Prod2CurEEs">[27]Main!$C$63</definedName>
    <definedName name="Prod2CurFeesPEPM">[27]Main!$E$63</definedName>
    <definedName name="Prod2RenEEs">[27]Main!$D$63</definedName>
    <definedName name="Prod2RenFeesPEPM">[27]Main!$F$63</definedName>
    <definedName name="Prod3">'[122]List - Tables'!$I$9</definedName>
    <definedName name="Prod3CurEEs">[27]Main!$C$64</definedName>
    <definedName name="Prod3CurFeesPEPM">[27]Main!$E$64</definedName>
    <definedName name="Prod3RenEEs">[27]Main!$D$64</definedName>
    <definedName name="Prod3RenFeesPEPM">[27]Main!$F$64</definedName>
    <definedName name="Prod4">'[122]List - Tables'!$I$11</definedName>
    <definedName name="Prod4CurEEs">[27]Main!$C$65</definedName>
    <definedName name="Prod4CurFeesPEPM">[27]Main!$E$65</definedName>
    <definedName name="Prod4RenEEs">[27]Main!$D$65</definedName>
    <definedName name="Prod4RenFeesPEPM">[27]Main!$F$65</definedName>
    <definedName name="Prod5">'[122]List - Tables'!$I$13</definedName>
    <definedName name="Prod5CurEEs">[27]Main!$C$66</definedName>
    <definedName name="Prod5CurFeesPEPM">[27]Main!$E$66</definedName>
    <definedName name="Prod5RenEEs">[27]Main!$D$66</definedName>
    <definedName name="Prod5RenFeesPEPM">[27]Main!$F$66</definedName>
    <definedName name="Prod6">'[122]List - Tables'!$I$15</definedName>
    <definedName name="Prod6CurEEs">[27]Main!$C$67</definedName>
    <definedName name="Prod6CurFeesPEPM">[27]Main!$E$67</definedName>
    <definedName name="Prod6RenEEs">[27]Main!$D$67</definedName>
    <definedName name="Prod6RenFeesPEPM">[27]Main!$F$67</definedName>
    <definedName name="Prod7">'[122]List - Tables'!$I$17</definedName>
    <definedName name="Prod7CurEEs">[27]Main!$C$68</definedName>
    <definedName name="Prod7CurFeesPEPM">[27]Main!$E$68</definedName>
    <definedName name="Prod7RenEEs">[27]Main!$D$68</definedName>
    <definedName name="Prod7RenFeesPEPM">[27]Main!$F$68</definedName>
    <definedName name="Prod8">'[122]List - Tables'!$I$19</definedName>
    <definedName name="Prod8CurEEs">[27]Main!$C$69</definedName>
    <definedName name="Prod8CurFeesPEPM">[27]Main!$E$69</definedName>
    <definedName name="Prod8RenEEs">[27]Main!$D$69</definedName>
    <definedName name="Prod8RenFeesPEPM">[27]Main!$F$69</definedName>
    <definedName name="Prod9CurEEs">[27]Main!$C$70</definedName>
    <definedName name="Prod9CurFeesPEPM">[27]Main!$E$70</definedName>
    <definedName name="Prod9RenEEs">[27]Main!$D$70</definedName>
    <definedName name="Prod9RenFeesPEPM">[27]Main!$F$70</definedName>
    <definedName name="PRODT_CD" localSheetId="1">#REF!</definedName>
    <definedName name="PRODT_CD" localSheetId="2">#REF!</definedName>
    <definedName name="PRODT_CD">#REF!</definedName>
    <definedName name="Product" localSheetId="2" hidden="1">'[30]ePSM Header Data Page'!$B$5</definedName>
    <definedName name="Product" localSheetId="3" hidden="1">'[30]ePSM Header Data Page'!$B$5</definedName>
    <definedName name="Product" hidden="1">'[32]ePSM Header Data Page'!$B$5</definedName>
    <definedName name="Product_01_delete_prior" localSheetId="5" hidden="1">#REF!</definedName>
    <definedName name="Product_01_delete_prior" localSheetId="1" hidden="1">#REF!</definedName>
    <definedName name="Product_01_delete_prior" localSheetId="2" hidden="1">#REF!</definedName>
    <definedName name="Product_01_delete_prior" localSheetId="3" hidden="1">#REF!</definedName>
    <definedName name="Product_01_delete_prior" hidden="1">#REF!</definedName>
    <definedName name="Product_01_members" localSheetId="5" hidden="1">#REF!</definedName>
    <definedName name="Product_01_members" localSheetId="1" hidden="1">#REF!</definedName>
    <definedName name="Product_01_members" localSheetId="2" hidden="1">#REF!</definedName>
    <definedName name="Product_01_members" localSheetId="3" hidden="1">#REF!</definedName>
    <definedName name="Product_01_members" hidden="1">#REF!</definedName>
    <definedName name="Product_02_delete_prior" localSheetId="5" hidden="1">#REF!</definedName>
    <definedName name="Product_02_delete_prior" localSheetId="1" hidden="1">#REF!</definedName>
    <definedName name="Product_02_delete_prior" localSheetId="2" hidden="1">#REF!</definedName>
    <definedName name="Product_02_delete_prior" localSheetId="3" hidden="1">#REF!</definedName>
    <definedName name="Product_02_delete_prior" hidden="1">#REF!</definedName>
    <definedName name="Product_02_members" localSheetId="5" hidden="1">#REF!</definedName>
    <definedName name="Product_02_members" localSheetId="1" hidden="1">#REF!</definedName>
    <definedName name="Product_02_members" localSheetId="2" hidden="1">#REF!</definedName>
    <definedName name="Product_02_members" localSheetId="3" hidden="1">#REF!</definedName>
    <definedName name="Product_02_members" hidden="1">#REF!</definedName>
    <definedName name="Product_03_delete_prior" localSheetId="5" hidden="1">#REF!</definedName>
    <definedName name="Product_03_delete_prior" localSheetId="1" hidden="1">#REF!</definedName>
    <definedName name="Product_03_delete_prior" localSheetId="2" hidden="1">#REF!</definedName>
    <definedName name="Product_03_delete_prior" localSheetId="3" hidden="1">#REF!</definedName>
    <definedName name="Product_03_delete_prior" hidden="1">#REF!</definedName>
    <definedName name="Product_03_members" localSheetId="5" hidden="1">#REF!</definedName>
    <definedName name="Product_03_members" localSheetId="1" hidden="1">#REF!</definedName>
    <definedName name="Product_03_members" localSheetId="2" hidden="1">#REF!</definedName>
    <definedName name="Product_03_members" localSheetId="3" hidden="1">#REF!</definedName>
    <definedName name="Product_03_members" hidden="1">#REF!</definedName>
    <definedName name="Product_04_delete_prior" localSheetId="5" hidden="1">#REF!</definedName>
    <definedName name="Product_04_delete_prior" localSheetId="1" hidden="1">#REF!</definedName>
    <definedName name="Product_04_delete_prior" localSheetId="2" hidden="1">#REF!</definedName>
    <definedName name="Product_04_delete_prior" localSheetId="3" hidden="1">#REF!</definedName>
    <definedName name="Product_04_delete_prior" hidden="1">#REF!</definedName>
    <definedName name="Product_04_members" localSheetId="5" hidden="1">#REF!</definedName>
    <definedName name="Product_04_members" localSheetId="1" hidden="1">#REF!</definedName>
    <definedName name="Product_04_members" localSheetId="2" hidden="1">#REF!</definedName>
    <definedName name="Product_04_members" localSheetId="3" hidden="1">#REF!</definedName>
    <definedName name="Product_04_members" hidden="1">#REF!</definedName>
    <definedName name="Product_05_delete_prior" localSheetId="5" hidden="1">#REF!</definedName>
    <definedName name="Product_05_delete_prior" localSheetId="1" hidden="1">#REF!</definedName>
    <definedName name="Product_05_delete_prior" localSheetId="2" hidden="1">#REF!</definedName>
    <definedName name="Product_05_delete_prior" localSheetId="3" hidden="1">#REF!</definedName>
    <definedName name="Product_05_delete_prior" hidden="1">#REF!</definedName>
    <definedName name="Product_05_members" localSheetId="5" hidden="1">#REF!</definedName>
    <definedName name="Product_05_members" localSheetId="1" hidden="1">#REF!</definedName>
    <definedName name="Product_05_members" localSheetId="2" hidden="1">#REF!</definedName>
    <definedName name="Product_05_members" localSheetId="3" hidden="1">#REF!</definedName>
    <definedName name="Product_05_members" hidden="1">#REF!</definedName>
    <definedName name="Product_06_delete_prior" localSheetId="5" hidden="1">#REF!</definedName>
    <definedName name="Product_06_delete_prior" localSheetId="1" hidden="1">#REF!</definedName>
    <definedName name="Product_06_delete_prior" localSheetId="2" hidden="1">#REF!</definedName>
    <definedName name="Product_06_delete_prior" localSheetId="3" hidden="1">#REF!</definedName>
    <definedName name="Product_06_delete_prior" hidden="1">#REF!</definedName>
    <definedName name="Product_06_members" localSheetId="5" hidden="1">#REF!</definedName>
    <definedName name="Product_06_members" localSheetId="1" hidden="1">#REF!</definedName>
    <definedName name="Product_06_members" localSheetId="2" hidden="1">#REF!</definedName>
    <definedName name="Product_06_members" localSheetId="3" hidden="1">#REF!</definedName>
    <definedName name="Product_06_members" hidden="1">#REF!</definedName>
    <definedName name="Product_07_delete_prior" localSheetId="5" hidden="1">#REF!</definedName>
    <definedName name="Product_07_delete_prior" localSheetId="1" hidden="1">#REF!</definedName>
    <definedName name="Product_07_delete_prior" localSheetId="2" hidden="1">#REF!</definedName>
    <definedName name="Product_07_delete_prior" localSheetId="3" hidden="1">#REF!</definedName>
    <definedName name="Product_07_delete_prior" hidden="1">#REF!</definedName>
    <definedName name="Product_07_members" localSheetId="5" hidden="1">#REF!</definedName>
    <definedName name="Product_07_members" localSheetId="1" hidden="1">#REF!</definedName>
    <definedName name="Product_07_members" localSheetId="2" hidden="1">#REF!</definedName>
    <definedName name="Product_07_members" localSheetId="3" hidden="1">#REF!</definedName>
    <definedName name="Product_07_members" hidden="1">#REF!</definedName>
    <definedName name="Product_08_delete_prior" localSheetId="5" hidden="1">#REF!</definedName>
    <definedName name="Product_08_delete_prior" localSheetId="1" hidden="1">#REF!</definedName>
    <definedName name="Product_08_delete_prior" localSheetId="2" hidden="1">#REF!</definedName>
    <definedName name="Product_08_delete_prior" localSheetId="3" hidden="1">#REF!</definedName>
    <definedName name="Product_08_delete_prior" hidden="1">#REF!</definedName>
    <definedName name="Product_08_members" localSheetId="5" hidden="1">#REF!</definedName>
    <definedName name="Product_08_members" localSheetId="1" hidden="1">#REF!</definedName>
    <definedName name="Product_08_members" localSheetId="2" hidden="1">#REF!</definedName>
    <definedName name="Product_08_members" localSheetId="3" hidden="1">#REF!</definedName>
    <definedName name="Product_08_members" hidden="1">#REF!</definedName>
    <definedName name="Product_09_delete_prior" localSheetId="5" hidden="1">#REF!</definedName>
    <definedName name="Product_09_delete_prior" localSheetId="1" hidden="1">#REF!</definedName>
    <definedName name="Product_09_delete_prior" localSheetId="2" hidden="1">#REF!</definedName>
    <definedName name="Product_09_delete_prior" localSheetId="3" hidden="1">#REF!</definedName>
    <definedName name="Product_09_delete_prior" hidden="1">#REF!</definedName>
    <definedName name="Product_09_members" localSheetId="5" hidden="1">#REF!</definedName>
    <definedName name="Product_09_members" localSheetId="1" hidden="1">#REF!</definedName>
    <definedName name="Product_09_members" localSheetId="2" hidden="1">#REF!</definedName>
    <definedName name="Product_09_members" localSheetId="3" hidden="1">#REF!</definedName>
    <definedName name="Product_09_members" hidden="1">#REF!</definedName>
    <definedName name="Product_10_delete_prior" localSheetId="5" hidden="1">#REF!</definedName>
    <definedName name="Product_10_delete_prior" localSheetId="1" hidden="1">#REF!</definedName>
    <definedName name="Product_10_delete_prior" localSheetId="2" hidden="1">#REF!</definedName>
    <definedName name="Product_10_delete_prior" localSheetId="3" hidden="1">#REF!</definedName>
    <definedName name="Product_10_delete_prior" hidden="1">#REF!</definedName>
    <definedName name="Product_10_members" localSheetId="5" hidden="1">#REF!</definedName>
    <definedName name="Product_10_members" localSheetId="1" hidden="1">#REF!</definedName>
    <definedName name="Product_10_members" localSheetId="2" hidden="1">#REF!</definedName>
    <definedName name="Product_10_members" localSheetId="3" hidden="1">#REF!</definedName>
    <definedName name="Product_10_members" hidden="1">#REF!</definedName>
    <definedName name="Product_11_delete_prior" localSheetId="5" hidden="1">#REF!</definedName>
    <definedName name="Product_11_delete_prior" localSheetId="1" hidden="1">#REF!</definedName>
    <definedName name="Product_11_delete_prior" localSheetId="2" hidden="1">#REF!</definedName>
    <definedName name="Product_11_delete_prior" localSheetId="3" hidden="1">#REF!</definedName>
    <definedName name="Product_11_delete_prior" hidden="1">#REF!</definedName>
    <definedName name="Product_11_members" localSheetId="5" hidden="1">#REF!</definedName>
    <definedName name="Product_11_members" localSheetId="1" hidden="1">#REF!</definedName>
    <definedName name="Product_11_members" localSheetId="2" hidden="1">#REF!</definedName>
    <definedName name="Product_11_members" localSheetId="3" hidden="1">#REF!</definedName>
    <definedName name="Product_11_members" hidden="1">#REF!</definedName>
    <definedName name="Product_12_delete_prior" localSheetId="5" hidden="1">#REF!</definedName>
    <definedName name="Product_12_delete_prior" localSheetId="1" hidden="1">#REF!</definedName>
    <definedName name="Product_12_delete_prior" localSheetId="2" hidden="1">#REF!</definedName>
    <definedName name="Product_12_delete_prior" localSheetId="3" hidden="1">#REF!</definedName>
    <definedName name="Product_12_delete_prior" hidden="1">#REF!</definedName>
    <definedName name="Product_12_members" localSheetId="5" hidden="1">#REF!</definedName>
    <definedName name="Product_12_members" localSheetId="1" hidden="1">#REF!</definedName>
    <definedName name="Product_12_members" localSheetId="2" hidden="1">#REF!</definedName>
    <definedName name="Product_12_members" localSheetId="3" hidden="1">#REF!</definedName>
    <definedName name="Product_12_members" hidden="1">#REF!</definedName>
    <definedName name="Product_13_delete_prior" localSheetId="5" hidden="1">#REF!</definedName>
    <definedName name="Product_13_delete_prior" localSheetId="1" hidden="1">#REF!</definedName>
    <definedName name="Product_13_delete_prior" localSheetId="2" hidden="1">#REF!</definedName>
    <definedName name="Product_13_delete_prior" localSheetId="3" hidden="1">#REF!</definedName>
    <definedName name="Product_13_delete_prior" hidden="1">#REF!</definedName>
    <definedName name="Product_13_members" localSheetId="5" hidden="1">#REF!</definedName>
    <definedName name="Product_13_members" localSheetId="1" hidden="1">#REF!</definedName>
    <definedName name="Product_13_members" localSheetId="2" hidden="1">#REF!</definedName>
    <definedName name="Product_13_members" localSheetId="3" hidden="1">#REF!</definedName>
    <definedName name="Product_13_members" hidden="1">#REF!</definedName>
    <definedName name="Product_14_delete_prior" localSheetId="5" hidden="1">#REF!</definedName>
    <definedName name="Product_14_delete_prior" localSheetId="1" hidden="1">#REF!</definedName>
    <definedName name="Product_14_delete_prior" localSheetId="2" hidden="1">#REF!</definedName>
    <definedName name="Product_14_delete_prior" localSheetId="3" hidden="1">#REF!</definedName>
    <definedName name="Product_14_delete_prior" hidden="1">#REF!</definedName>
    <definedName name="Product_14_members" localSheetId="5" hidden="1">#REF!</definedName>
    <definedName name="Product_14_members" localSheetId="1" hidden="1">#REF!</definedName>
    <definedName name="Product_14_members" localSheetId="2" hidden="1">#REF!</definedName>
    <definedName name="Product_14_members" localSheetId="3" hidden="1">#REF!</definedName>
    <definedName name="Product_14_members" hidden="1">#REF!</definedName>
    <definedName name="Product_15_delete_prior" localSheetId="5" hidden="1">#REF!</definedName>
    <definedName name="Product_15_delete_prior" localSheetId="1" hidden="1">#REF!</definedName>
    <definedName name="Product_15_delete_prior" localSheetId="2" hidden="1">#REF!</definedName>
    <definedName name="Product_15_delete_prior" localSheetId="3" hidden="1">#REF!</definedName>
    <definedName name="Product_15_delete_prior" hidden="1">#REF!</definedName>
    <definedName name="Product_15_members" localSheetId="5" hidden="1">#REF!</definedName>
    <definedName name="Product_15_members" localSheetId="1" hidden="1">#REF!</definedName>
    <definedName name="Product_15_members" localSheetId="2" hidden="1">#REF!</definedName>
    <definedName name="Product_15_members" localSheetId="3" hidden="1">#REF!</definedName>
    <definedName name="Product_15_members" hidden="1">#REF!</definedName>
    <definedName name="Product_30_delete_prior" localSheetId="5" hidden="1">#REF!</definedName>
    <definedName name="Product_30_delete_prior" localSheetId="1" hidden="1">#REF!</definedName>
    <definedName name="Product_30_delete_prior" localSheetId="2" hidden="1">#REF!</definedName>
    <definedName name="Product_30_delete_prior" localSheetId="3" hidden="1">#REF!</definedName>
    <definedName name="Product_30_delete_prior" hidden="1">#REF!</definedName>
    <definedName name="Product_30_members" localSheetId="5" hidden="1">#REF!</definedName>
    <definedName name="Product_30_members" localSheetId="1" hidden="1">#REF!</definedName>
    <definedName name="Product_30_members" localSheetId="2" hidden="1">#REF!</definedName>
    <definedName name="Product_30_members" localSheetId="3" hidden="1">#REF!</definedName>
    <definedName name="Product_30_members" hidden="1">#REF!</definedName>
    <definedName name="Product_40_delete_prior" localSheetId="5" hidden="1">#REF!</definedName>
    <definedName name="Product_40_delete_prior" localSheetId="1" hidden="1">#REF!</definedName>
    <definedName name="Product_40_delete_prior" localSheetId="2" hidden="1">#REF!</definedName>
    <definedName name="Product_40_delete_prior" localSheetId="3" hidden="1">#REF!</definedName>
    <definedName name="Product_40_delete_prior" hidden="1">#REF!</definedName>
    <definedName name="Product_40_members" localSheetId="5" hidden="1">#REF!</definedName>
    <definedName name="Product_40_members" localSheetId="1" hidden="1">#REF!</definedName>
    <definedName name="Product_40_members" localSheetId="2" hidden="1">#REF!</definedName>
    <definedName name="Product_40_members" localSheetId="3" hidden="1">#REF!</definedName>
    <definedName name="Product_40_members" hidden="1">#REF!</definedName>
    <definedName name="Product_41_delete_prior" localSheetId="5" hidden="1">#REF!</definedName>
    <definedName name="Product_41_delete_prior" localSheetId="1" hidden="1">#REF!</definedName>
    <definedName name="Product_41_delete_prior" localSheetId="2" hidden="1">#REF!</definedName>
    <definedName name="Product_41_delete_prior" localSheetId="3" hidden="1">#REF!</definedName>
    <definedName name="Product_41_delete_prior" hidden="1">#REF!</definedName>
    <definedName name="Product_41_members" localSheetId="5" hidden="1">#REF!</definedName>
    <definedName name="Product_41_members" localSheetId="1" hidden="1">#REF!</definedName>
    <definedName name="Product_41_members" localSheetId="2" hidden="1">#REF!</definedName>
    <definedName name="Product_41_members" localSheetId="3" hidden="1">#REF!</definedName>
    <definedName name="Product_41_members" hidden="1">#REF!</definedName>
    <definedName name="Product_42_delete_prior" localSheetId="5" hidden="1">#REF!</definedName>
    <definedName name="Product_42_delete_prior" localSheetId="1" hidden="1">#REF!</definedName>
    <definedName name="Product_42_delete_prior" localSheetId="2" hidden="1">#REF!</definedName>
    <definedName name="Product_42_delete_prior" localSheetId="3" hidden="1">#REF!</definedName>
    <definedName name="Product_42_delete_prior" hidden="1">#REF!</definedName>
    <definedName name="Product_42_members" localSheetId="5" hidden="1">#REF!</definedName>
    <definedName name="Product_42_members" localSheetId="1" hidden="1">#REF!</definedName>
    <definedName name="Product_42_members" localSheetId="2" hidden="1">#REF!</definedName>
    <definedName name="Product_42_members" localSheetId="3" hidden="1">#REF!</definedName>
    <definedName name="Product_42_members" hidden="1">#REF!</definedName>
    <definedName name="Product_43_delete_prior" localSheetId="5" hidden="1">#REF!</definedName>
    <definedName name="Product_43_delete_prior" localSheetId="1" hidden="1">#REF!</definedName>
    <definedName name="Product_43_delete_prior" localSheetId="2" hidden="1">#REF!</definedName>
    <definedName name="Product_43_delete_prior" localSheetId="3" hidden="1">#REF!</definedName>
    <definedName name="Product_43_delete_prior" hidden="1">#REF!</definedName>
    <definedName name="Product_43_members" localSheetId="5" hidden="1">#REF!</definedName>
    <definedName name="Product_43_members" localSheetId="1" hidden="1">#REF!</definedName>
    <definedName name="Product_43_members" localSheetId="2" hidden="1">#REF!</definedName>
    <definedName name="Product_43_members" localSheetId="3" hidden="1">#REF!</definedName>
    <definedName name="Product_43_members" hidden="1">#REF!</definedName>
    <definedName name="Product_44_delete_prior" localSheetId="5" hidden="1">#REF!</definedName>
    <definedName name="Product_44_delete_prior" localSheetId="1" hidden="1">#REF!</definedName>
    <definedName name="Product_44_delete_prior" localSheetId="2" hidden="1">#REF!</definedName>
    <definedName name="Product_44_delete_prior" localSheetId="3" hidden="1">#REF!</definedName>
    <definedName name="Product_44_delete_prior" hidden="1">#REF!</definedName>
    <definedName name="Product_44_members" localSheetId="5" hidden="1">#REF!</definedName>
    <definedName name="Product_44_members" localSheetId="1" hidden="1">#REF!</definedName>
    <definedName name="Product_44_members" localSheetId="2" hidden="1">#REF!</definedName>
    <definedName name="Product_44_members" localSheetId="3" hidden="1">#REF!</definedName>
    <definedName name="Product_44_members" hidden="1">#REF!</definedName>
    <definedName name="Product_45_delete_prior" localSheetId="5" hidden="1">#REF!</definedName>
    <definedName name="Product_45_delete_prior" localSheetId="1" hidden="1">#REF!</definedName>
    <definedName name="Product_45_delete_prior" localSheetId="2" hidden="1">#REF!</definedName>
    <definedName name="Product_45_delete_prior" localSheetId="3" hidden="1">#REF!</definedName>
    <definedName name="Product_45_delete_prior" hidden="1">#REF!</definedName>
    <definedName name="Product_45_members" localSheetId="5" hidden="1">#REF!</definedName>
    <definedName name="Product_45_members" localSheetId="1" hidden="1">#REF!</definedName>
    <definedName name="Product_45_members" localSheetId="2" hidden="1">#REF!</definedName>
    <definedName name="Product_45_members" localSheetId="3" hidden="1">#REF!</definedName>
    <definedName name="Product_45_members" hidden="1">#REF!</definedName>
    <definedName name="Product_46_delete_prior" localSheetId="5" hidden="1">#REF!</definedName>
    <definedName name="Product_46_delete_prior" localSheetId="1" hidden="1">#REF!</definedName>
    <definedName name="Product_46_delete_prior" localSheetId="2" hidden="1">#REF!</definedName>
    <definedName name="Product_46_delete_prior" localSheetId="3" hidden="1">#REF!</definedName>
    <definedName name="Product_46_delete_prior" hidden="1">#REF!</definedName>
    <definedName name="Product_46_members" localSheetId="5" hidden="1">#REF!</definedName>
    <definedName name="Product_46_members" localSheetId="1" hidden="1">#REF!</definedName>
    <definedName name="Product_46_members" localSheetId="2" hidden="1">#REF!</definedName>
    <definedName name="Product_46_members" localSheetId="3" hidden="1">#REF!</definedName>
    <definedName name="Product_46_members" hidden="1">#REF!</definedName>
    <definedName name="Product_47_delete_prior" localSheetId="5" hidden="1">#REF!</definedName>
    <definedName name="Product_47_delete_prior" localSheetId="1" hidden="1">#REF!</definedName>
    <definedName name="Product_47_delete_prior" localSheetId="2" hidden="1">#REF!</definedName>
    <definedName name="Product_47_delete_prior" localSheetId="3" hidden="1">#REF!</definedName>
    <definedName name="Product_47_delete_prior" hidden="1">#REF!</definedName>
    <definedName name="Product_47_members" localSheetId="5" hidden="1">#REF!</definedName>
    <definedName name="Product_47_members" localSheetId="1" hidden="1">#REF!</definedName>
    <definedName name="Product_47_members" localSheetId="2" hidden="1">#REF!</definedName>
    <definedName name="Product_47_members" localSheetId="3" hidden="1">#REF!</definedName>
    <definedName name="Product_47_members" hidden="1">#REF!</definedName>
    <definedName name="Product_48_delete_prior" localSheetId="5" hidden="1">#REF!</definedName>
    <definedName name="Product_48_delete_prior" localSheetId="1" hidden="1">#REF!</definedName>
    <definedName name="Product_48_delete_prior" localSheetId="2" hidden="1">#REF!</definedName>
    <definedName name="Product_48_delete_prior" localSheetId="3" hidden="1">#REF!</definedName>
    <definedName name="Product_48_delete_prior" hidden="1">#REF!</definedName>
    <definedName name="Product_48_members" localSheetId="5" hidden="1">#REF!</definedName>
    <definedName name="Product_48_members" localSheetId="1" hidden="1">#REF!</definedName>
    <definedName name="Product_48_members" localSheetId="2" hidden="1">#REF!</definedName>
    <definedName name="Product_48_members" localSheetId="3" hidden="1">#REF!</definedName>
    <definedName name="Product_48_members" hidden="1">#REF!</definedName>
    <definedName name="Product_49_delete_prior" localSheetId="5" hidden="1">#REF!</definedName>
    <definedName name="Product_49_delete_prior" localSheetId="1" hidden="1">#REF!</definedName>
    <definedName name="Product_49_delete_prior" localSheetId="2" hidden="1">#REF!</definedName>
    <definedName name="Product_49_delete_prior" localSheetId="3" hidden="1">#REF!</definedName>
    <definedName name="Product_49_delete_prior" hidden="1">#REF!</definedName>
    <definedName name="Product_49_members" localSheetId="5" hidden="1">#REF!</definedName>
    <definedName name="Product_49_members" localSheetId="1" hidden="1">#REF!</definedName>
    <definedName name="Product_49_members" localSheetId="2" hidden="1">#REF!</definedName>
    <definedName name="Product_49_members" localSheetId="3" hidden="1">#REF!</definedName>
    <definedName name="Product_49_members" hidden="1">#REF!</definedName>
    <definedName name="Product_50_delete_prior" localSheetId="5" hidden="1">#REF!</definedName>
    <definedName name="Product_50_delete_prior" localSheetId="1" hidden="1">#REF!</definedName>
    <definedName name="Product_50_delete_prior" localSheetId="2" hidden="1">#REF!</definedName>
    <definedName name="Product_50_delete_prior" localSheetId="3" hidden="1">#REF!</definedName>
    <definedName name="Product_50_delete_prior" hidden="1">#REF!</definedName>
    <definedName name="Product_50_members" localSheetId="5" hidden="1">#REF!</definedName>
    <definedName name="Product_50_members" localSheetId="1" hidden="1">#REF!</definedName>
    <definedName name="Product_50_members" localSheetId="2" hidden="1">#REF!</definedName>
    <definedName name="Product_50_members" localSheetId="3" hidden="1">#REF!</definedName>
    <definedName name="Product_50_members" hidden="1">#REF!</definedName>
    <definedName name="Product_51_delete_prior" localSheetId="5" hidden="1">#REF!</definedName>
    <definedName name="Product_51_delete_prior" localSheetId="1" hidden="1">#REF!</definedName>
    <definedName name="Product_51_delete_prior" localSheetId="2" hidden="1">#REF!</definedName>
    <definedName name="Product_51_delete_prior" localSheetId="3" hidden="1">#REF!</definedName>
    <definedName name="Product_51_delete_prior" hidden="1">#REF!</definedName>
    <definedName name="Product_51_members" localSheetId="5" hidden="1">#REF!</definedName>
    <definedName name="Product_51_members" localSheetId="1" hidden="1">#REF!</definedName>
    <definedName name="Product_51_members" localSheetId="2" hidden="1">#REF!</definedName>
    <definedName name="Product_51_members" localSheetId="3" hidden="1">#REF!</definedName>
    <definedName name="Product_51_members" hidden="1">#REF!</definedName>
    <definedName name="Product_52_delete_prior" localSheetId="5" hidden="1">#REF!</definedName>
    <definedName name="Product_52_delete_prior" localSheetId="1" hidden="1">#REF!</definedName>
    <definedName name="Product_52_delete_prior" localSheetId="2" hidden="1">#REF!</definedName>
    <definedName name="Product_52_delete_prior" localSheetId="3" hidden="1">#REF!</definedName>
    <definedName name="Product_52_delete_prior" hidden="1">#REF!</definedName>
    <definedName name="Product_52_members" localSheetId="5" hidden="1">#REF!</definedName>
    <definedName name="Product_52_members" localSheetId="1" hidden="1">#REF!</definedName>
    <definedName name="Product_52_members" localSheetId="2" hidden="1">#REF!</definedName>
    <definedName name="Product_52_members" localSheetId="3" hidden="1">#REF!</definedName>
    <definedName name="Product_52_members" hidden="1">#REF!</definedName>
    <definedName name="Product_53_delete_prior" localSheetId="5" hidden="1">#REF!</definedName>
    <definedName name="Product_53_delete_prior" localSheetId="1" hidden="1">#REF!</definedName>
    <definedName name="Product_53_delete_prior" localSheetId="2" hidden="1">#REF!</definedName>
    <definedName name="Product_53_delete_prior" localSheetId="3" hidden="1">#REF!</definedName>
    <definedName name="Product_53_delete_prior" hidden="1">#REF!</definedName>
    <definedName name="Product_53_members" localSheetId="5" hidden="1">#REF!</definedName>
    <definedName name="Product_53_members" localSheetId="1" hidden="1">#REF!</definedName>
    <definedName name="Product_53_members" localSheetId="2" hidden="1">#REF!</definedName>
    <definedName name="Product_53_members" localSheetId="3" hidden="1">#REF!</definedName>
    <definedName name="Product_53_members" hidden="1">#REF!</definedName>
    <definedName name="Product_54_delete_prior" localSheetId="5" hidden="1">#REF!</definedName>
    <definedName name="Product_54_delete_prior" localSheetId="1" hidden="1">#REF!</definedName>
    <definedName name="Product_54_delete_prior" localSheetId="2" hidden="1">#REF!</definedName>
    <definedName name="Product_54_delete_prior" localSheetId="3" hidden="1">#REF!</definedName>
    <definedName name="Product_54_delete_prior" hidden="1">#REF!</definedName>
    <definedName name="Product_54_members" localSheetId="5" hidden="1">#REF!</definedName>
    <definedName name="Product_54_members" localSheetId="1" hidden="1">#REF!</definedName>
    <definedName name="Product_54_members" localSheetId="2" hidden="1">#REF!</definedName>
    <definedName name="Product_54_members" localSheetId="3" hidden="1">#REF!</definedName>
    <definedName name="Product_54_members" hidden="1">#REF!</definedName>
    <definedName name="Product_55_delete_prior" localSheetId="5" hidden="1">#REF!</definedName>
    <definedName name="Product_55_delete_prior" localSheetId="1" hidden="1">#REF!</definedName>
    <definedName name="Product_55_delete_prior" localSheetId="2" hidden="1">#REF!</definedName>
    <definedName name="Product_55_delete_prior" localSheetId="3" hidden="1">#REF!</definedName>
    <definedName name="Product_55_delete_prior" hidden="1">#REF!</definedName>
    <definedName name="Product_55_members" localSheetId="5" hidden="1">#REF!</definedName>
    <definedName name="Product_55_members" localSheetId="1" hidden="1">#REF!</definedName>
    <definedName name="Product_55_members" localSheetId="2" hidden="1">#REF!</definedName>
    <definedName name="Product_55_members" localSheetId="3" hidden="1">#REF!</definedName>
    <definedName name="Product_55_members" hidden="1">#REF!</definedName>
    <definedName name="Product_56_delete_prior" localSheetId="5" hidden="1">#REF!</definedName>
    <definedName name="Product_56_delete_prior" localSheetId="1" hidden="1">#REF!</definedName>
    <definedName name="Product_56_delete_prior" localSheetId="2" hidden="1">#REF!</definedName>
    <definedName name="Product_56_delete_prior" localSheetId="3" hidden="1">#REF!</definedName>
    <definedName name="Product_56_delete_prior" hidden="1">#REF!</definedName>
    <definedName name="Product_56_members" localSheetId="5" hidden="1">#REF!</definedName>
    <definedName name="Product_56_members" localSheetId="1" hidden="1">#REF!</definedName>
    <definedName name="Product_56_members" localSheetId="2" hidden="1">#REF!</definedName>
    <definedName name="Product_56_members" localSheetId="3" hidden="1">#REF!</definedName>
    <definedName name="Product_56_members" hidden="1">#REF!</definedName>
    <definedName name="Product_57_delete_prior" localSheetId="5" hidden="1">#REF!</definedName>
    <definedName name="Product_57_delete_prior" localSheetId="1" hidden="1">#REF!</definedName>
    <definedName name="Product_57_delete_prior" localSheetId="2" hidden="1">#REF!</definedName>
    <definedName name="Product_57_delete_prior" localSheetId="3" hidden="1">#REF!</definedName>
    <definedName name="Product_57_delete_prior" hidden="1">#REF!</definedName>
    <definedName name="Product_57_members" localSheetId="5" hidden="1">#REF!</definedName>
    <definedName name="Product_57_members" localSheetId="1" hidden="1">#REF!</definedName>
    <definedName name="Product_57_members" localSheetId="2" hidden="1">#REF!</definedName>
    <definedName name="Product_57_members" localSheetId="3" hidden="1">#REF!</definedName>
    <definedName name="Product_57_members" hidden="1">#REF!</definedName>
    <definedName name="Product_58_delete_prior" localSheetId="5" hidden="1">#REF!</definedName>
    <definedName name="Product_58_delete_prior" localSheetId="1" hidden="1">#REF!</definedName>
    <definedName name="Product_58_delete_prior" localSheetId="2" hidden="1">#REF!</definedName>
    <definedName name="Product_58_delete_prior" localSheetId="3" hidden="1">#REF!</definedName>
    <definedName name="Product_58_delete_prior" hidden="1">#REF!</definedName>
    <definedName name="Product_58_members" localSheetId="5" hidden="1">#REF!</definedName>
    <definedName name="Product_58_members" localSheetId="1" hidden="1">#REF!</definedName>
    <definedName name="Product_58_members" localSheetId="2" hidden="1">#REF!</definedName>
    <definedName name="Product_58_members" localSheetId="3" hidden="1">#REF!</definedName>
    <definedName name="Product_58_members" hidden="1">#REF!</definedName>
    <definedName name="Product_59_delete_prior" localSheetId="5" hidden="1">#REF!</definedName>
    <definedName name="Product_59_delete_prior" localSheetId="1" hidden="1">#REF!</definedName>
    <definedName name="Product_59_delete_prior" localSheetId="2" hidden="1">#REF!</definedName>
    <definedName name="Product_59_delete_prior" localSheetId="3" hidden="1">#REF!</definedName>
    <definedName name="Product_59_delete_prior" hidden="1">#REF!</definedName>
    <definedName name="Product_59_members" localSheetId="5" hidden="1">#REF!</definedName>
    <definedName name="Product_59_members" localSheetId="1" hidden="1">#REF!</definedName>
    <definedName name="Product_59_members" localSheetId="2" hidden="1">#REF!</definedName>
    <definedName name="Product_59_members" localSheetId="3" hidden="1">#REF!</definedName>
    <definedName name="Product_59_members" hidden="1">#REF!</definedName>
    <definedName name="Product_68_delete_prior" localSheetId="5" hidden="1">#REF!</definedName>
    <definedName name="Product_68_delete_prior" localSheetId="1" hidden="1">#REF!</definedName>
    <definedName name="Product_68_delete_prior" hidden="1">#REF!</definedName>
    <definedName name="Product_68_members" localSheetId="5" hidden="1">#REF!</definedName>
    <definedName name="Product_68_members" localSheetId="1" hidden="1">#REF!</definedName>
    <definedName name="Product_68_members" hidden="1">#REF!</definedName>
    <definedName name="Product_69_delete_prior" localSheetId="5" hidden="1">#REF!</definedName>
    <definedName name="Product_69_delete_prior" localSheetId="1" hidden="1">#REF!</definedName>
    <definedName name="Product_69_delete_prior" hidden="1">#REF!</definedName>
    <definedName name="Product_69_members" localSheetId="5" hidden="1">#REF!</definedName>
    <definedName name="Product_69_members" localSheetId="1" hidden="1">#REF!</definedName>
    <definedName name="Product_69_members" hidden="1">#REF!</definedName>
    <definedName name="Product_70_delete_prior" localSheetId="5" hidden="1">#REF!</definedName>
    <definedName name="Product_70_delete_prior" localSheetId="1" hidden="1">#REF!</definedName>
    <definedName name="Product_70_delete_prior" hidden="1">#REF!</definedName>
    <definedName name="Product_70_members" localSheetId="5" hidden="1">#REF!</definedName>
    <definedName name="Product_70_members" localSheetId="1" hidden="1">#REF!</definedName>
    <definedName name="Product_70_members" hidden="1">#REF!</definedName>
    <definedName name="Product_71_delete_prior" localSheetId="5" hidden="1">#REF!</definedName>
    <definedName name="Product_71_delete_prior" localSheetId="1" hidden="1">#REF!</definedName>
    <definedName name="Product_71_delete_prior" hidden="1">#REF!</definedName>
    <definedName name="Product_71_members" localSheetId="5" hidden="1">#REF!</definedName>
    <definedName name="Product_71_members" localSheetId="1" hidden="1">#REF!</definedName>
    <definedName name="Product_71_members" hidden="1">#REF!</definedName>
    <definedName name="Product_72_delete_prior" localSheetId="5" hidden="1">#REF!</definedName>
    <definedName name="Product_72_delete_prior" localSheetId="1" hidden="1">#REF!</definedName>
    <definedName name="Product_72_delete_prior" hidden="1">#REF!</definedName>
    <definedName name="Product_72_members" localSheetId="5" hidden="1">#REF!</definedName>
    <definedName name="Product_72_members" localSheetId="1" hidden="1">#REF!</definedName>
    <definedName name="Product_72_members" hidden="1">#REF!</definedName>
    <definedName name="Product_73_delete_prior" localSheetId="5" hidden="1">#REF!</definedName>
    <definedName name="Product_73_delete_prior" localSheetId="1" hidden="1">#REF!</definedName>
    <definedName name="Product_73_delete_prior" hidden="1">#REF!</definedName>
    <definedName name="Product_73_members" localSheetId="5" hidden="1">#REF!</definedName>
    <definedName name="Product_73_members" localSheetId="1" hidden="1">#REF!</definedName>
    <definedName name="Product_73_members" hidden="1">#REF!</definedName>
    <definedName name="Product_74_delete_prior" localSheetId="5" hidden="1">#REF!</definedName>
    <definedName name="Product_74_delete_prior" localSheetId="1" hidden="1">#REF!</definedName>
    <definedName name="Product_74_delete_prior" hidden="1">#REF!</definedName>
    <definedName name="Product_74_members" localSheetId="5" hidden="1">#REF!</definedName>
    <definedName name="Product_74_members" localSheetId="1" hidden="1">#REF!</definedName>
    <definedName name="Product_74_members" hidden="1">#REF!</definedName>
    <definedName name="Product_75_delete_prior" localSheetId="5" hidden="1">#REF!</definedName>
    <definedName name="Product_75_delete_prior" localSheetId="1" hidden="1">#REF!</definedName>
    <definedName name="Product_75_delete_prior" hidden="1">#REF!</definedName>
    <definedName name="Product_75_members" localSheetId="5" hidden="1">#REF!</definedName>
    <definedName name="Product_75_members" localSheetId="1" hidden="1">#REF!</definedName>
    <definedName name="Product_75_members" hidden="1">#REF!</definedName>
    <definedName name="Product_76_delete_prior" localSheetId="5" hidden="1">#REF!</definedName>
    <definedName name="Product_76_delete_prior" localSheetId="1" hidden="1">#REF!</definedName>
    <definedName name="Product_76_delete_prior" hidden="1">#REF!</definedName>
    <definedName name="Product_76_members" localSheetId="5" hidden="1">#REF!</definedName>
    <definedName name="Product_76_members" localSheetId="1" hidden="1">#REF!</definedName>
    <definedName name="Product_76_members" hidden="1">#REF!</definedName>
    <definedName name="Product_80_delete_prior" localSheetId="5" hidden="1">#REF!</definedName>
    <definedName name="Product_80_delete_prior" localSheetId="1" hidden="1">#REF!</definedName>
    <definedName name="Product_80_delete_prior" hidden="1">#REF!</definedName>
    <definedName name="Product_80_members" localSheetId="5" hidden="1">#REF!</definedName>
    <definedName name="Product_80_members" localSheetId="1" hidden="1">#REF!</definedName>
    <definedName name="Product_80_members" hidden="1">#REF!</definedName>
    <definedName name="Product_80_members_curr" localSheetId="5" hidden="1">#REF!</definedName>
    <definedName name="Product_80_members_curr" localSheetId="1" hidden="1">#REF!</definedName>
    <definedName name="Product_80_members_curr" hidden="1">#REF!</definedName>
    <definedName name="Product_81_delete_prior" localSheetId="5" hidden="1">#REF!</definedName>
    <definedName name="Product_81_delete_prior" localSheetId="1" hidden="1">#REF!</definedName>
    <definedName name="Product_81_delete_prior" hidden="1">#REF!</definedName>
    <definedName name="Product_81_members" localSheetId="5" hidden="1">#REF!</definedName>
    <definedName name="Product_81_members" localSheetId="1" hidden="1">#REF!</definedName>
    <definedName name="Product_81_members" hidden="1">#REF!</definedName>
    <definedName name="Product_81_members_curr" localSheetId="5" hidden="1">#REF!</definedName>
    <definedName name="Product_81_members_curr" localSheetId="1" hidden="1">#REF!</definedName>
    <definedName name="Product_81_members_curr" hidden="1">#REF!</definedName>
    <definedName name="Product_82_delete_prior" localSheetId="5" hidden="1">#REF!</definedName>
    <definedName name="Product_82_delete_prior" localSheetId="1" hidden="1">#REF!</definedName>
    <definedName name="Product_82_delete_prior" hidden="1">#REF!</definedName>
    <definedName name="Product_82_members" localSheetId="5" hidden="1">#REF!</definedName>
    <definedName name="Product_82_members" localSheetId="1" hidden="1">#REF!</definedName>
    <definedName name="Product_82_members" hidden="1">#REF!</definedName>
    <definedName name="Product_82_members_curr" localSheetId="5" hidden="1">#REF!</definedName>
    <definedName name="Product_82_members_curr" localSheetId="1" hidden="1">#REF!</definedName>
    <definedName name="Product_82_members_curr" hidden="1">#REF!</definedName>
    <definedName name="Product_89_delete_prior" localSheetId="5" hidden="1">#REF!</definedName>
    <definedName name="Product_89_delete_prior" localSheetId="1" hidden="1">#REF!</definedName>
    <definedName name="Product_89_delete_prior" hidden="1">#REF!</definedName>
    <definedName name="Product_89_members" localSheetId="5" hidden="1">#REF!</definedName>
    <definedName name="Product_89_members" localSheetId="1" hidden="1">#REF!</definedName>
    <definedName name="Product_89_members" hidden="1">#REF!</definedName>
    <definedName name="Product_89_members_CURR" localSheetId="5" hidden="1">#REF!</definedName>
    <definedName name="Product_89_members_CURR" localSheetId="1" hidden="1">#REF!</definedName>
    <definedName name="Product_89_members_CURR" hidden="1">#REF!</definedName>
    <definedName name="Product_90_delete_prior" localSheetId="5" hidden="1">#REF!</definedName>
    <definedName name="Product_90_delete_prior" localSheetId="1" hidden="1">#REF!</definedName>
    <definedName name="Product_90_delete_prior" hidden="1">#REF!</definedName>
    <definedName name="Product_90_members" localSheetId="5" hidden="1">#REF!</definedName>
    <definedName name="Product_90_members" localSheetId="1" hidden="1">#REF!</definedName>
    <definedName name="Product_90_members" hidden="1">#REF!</definedName>
    <definedName name="Product_90_members_curr" localSheetId="5" hidden="1">#REF!</definedName>
    <definedName name="Product_90_members_curr" localSheetId="1" hidden="1">#REF!</definedName>
    <definedName name="Product_90_members_curr" hidden="1">#REF!</definedName>
    <definedName name="Product_91_delete_prior" localSheetId="5" hidden="1">#REF!</definedName>
    <definedName name="Product_91_delete_prior" localSheetId="1" hidden="1">#REF!</definedName>
    <definedName name="Product_91_delete_prior" hidden="1">#REF!</definedName>
    <definedName name="Product_91_members" localSheetId="5" hidden="1">#REF!</definedName>
    <definedName name="Product_91_members" localSheetId="1" hidden="1">#REF!</definedName>
    <definedName name="Product_91_members" hidden="1">#REF!</definedName>
    <definedName name="Product_91_members_curr" localSheetId="5" hidden="1">#REF!</definedName>
    <definedName name="Product_91_members_curr" localSheetId="1" hidden="1">#REF!</definedName>
    <definedName name="Product_91_members_curr" hidden="1">#REF!</definedName>
    <definedName name="Product_99_delete_prior" localSheetId="5" hidden="1">#REF!</definedName>
    <definedName name="Product_99_delete_prior" localSheetId="1" hidden="1">#REF!</definedName>
    <definedName name="Product_99_delete_prior" localSheetId="2" hidden="1">#REF!</definedName>
    <definedName name="Product_99_delete_prior" localSheetId="3" hidden="1">#REF!</definedName>
    <definedName name="Product_99_delete_prior" hidden="1">#REF!</definedName>
    <definedName name="Product_99_members" localSheetId="5" hidden="1">#REF!</definedName>
    <definedName name="Product_99_members" localSheetId="1" hidden="1">#REF!</definedName>
    <definedName name="Product_99_members" localSheetId="2" hidden="1">#REF!</definedName>
    <definedName name="Product_99_members" localSheetId="3" hidden="1">#REF!</definedName>
    <definedName name="Product_99_members" hidden="1">#REF!</definedName>
    <definedName name="Product_Check" localSheetId="2" hidden="1">'[30]ePSM Header Data Page'!$H$13</definedName>
    <definedName name="Product_Check" localSheetId="3" hidden="1">'[30]ePSM Header Data Page'!$H$13</definedName>
    <definedName name="Product_Check" hidden="1">'[32]ePSM Header Data Page'!$H$13</definedName>
    <definedName name="Product_DN_delete_prior" localSheetId="5" hidden="1">#REF!</definedName>
    <definedName name="Product_DN_delete_prior" localSheetId="1" hidden="1">#REF!</definedName>
    <definedName name="Product_DN_delete_prior" localSheetId="2" hidden="1">#REF!</definedName>
    <definedName name="Product_DN_delete_prior" localSheetId="3" hidden="1">#REF!</definedName>
    <definedName name="Product_DN_delete_prior" hidden="1">#REF!</definedName>
    <definedName name="Product_DN_members" localSheetId="5" hidden="1">#REF!</definedName>
    <definedName name="Product_DN_members" localSheetId="1" hidden="1">#REF!</definedName>
    <definedName name="Product_DN_members" localSheetId="2" hidden="1">#REF!</definedName>
    <definedName name="Product_DN_members" localSheetId="3" hidden="1">#REF!</definedName>
    <definedName name="Product_DN_members" hidden="1">#REF!</definedName>
    <definedName name="Product_M1_delete_prior" localSheetId="5" hidden="1">#REF!</definedName>
    <definedName name="Product_M1_delete_prior" localSheetId="1" hidden="1">#REF!</definedName>
    <definedName name="Product_M1_delete_prior" hidden="1">#REF!</definedName>
    <definedName name="Product_M1_members" localSheetId="5" hidden="1">#REF!</definedName>
    <definedName name="Product_M1_members" localSheetId="1" hidden="1">#REF!</definedName>
    <definedName name="Product_M1_members" hidden="1">#REF!</definedName>
    <definedName name="Product_M1_members_curr" localSheetId="5" hidden="1">#REF!</definedName>
    <definedName name="Product_M1_members_curr" localSheetId="1" hidden="1">#REF!</definedName>
    <definedName name="Product_M1_members_curr" hidden="1">#REF!</definedName>
    <definedName name="Product_M2_delete_prior" localSheetId="5" hidden="1">#REF!</definedName>
    <definedName name="Product_M2_delete_prior" localSheetId="1" hidden="1">#REF!</definedName>
    <definedName name="Product_M2_delete_prior" hidden="1">#REF!</definedName>
    <definedName name="Product_M2_members" localSheetId="5" hidden="1">#REF!</definedName>
    <definedName name="Product_M2_members" localSheetId="1" hidden="1">#REF!</definedName>
    <definedName name="Product_M2_members" hidden="1">#REF!</definedName>
    <definedName name="Product_M2_members_curr" localSheetId="5" hidden="1">#REF!</definedName>
    <definedName name="Product_M2_members_curr" localSheetId="1" hidden="1">#REF!</definedName>
    <definedName name="Product_M2_members_curr" hidden="1">#REF!</definedName>
    <definedName name="Product_M3_delete_prior" localSheetId="5" hidden="1">#REF!</definedName>
    <definedName name="Product_M3_delete_prior" localSheetId="1" hidden="1">#REF!</definedName>
    <definedName name="Product_M3_delete_prior" hidden="1">#REF!</definedName>
    <definedName name="Product_M3_members" localSheetId="5" hidden="1">#REF!</definedName>
    <definedName name="Product_M3_members" localSheetId="1" hidden="1">#REF!</definedName>
    <definedName name="Product_M3_members" hidden="1">#REF!</definedName>
    <definedName name="Product_M3_members_curr" localSheetId="5" hidden="1">#REF!</definedName>
    <definedName name="Product_M3_members_curr" localSheetId="1" hidden="1">#REF!</definedName>
    <definedName name="Product_M3_members_curr" hidden="1">#REF!</definedName>
    <definedName name="Product_Match" localSheetId="1">#REF!</definedName>
    <definedName name="Product_Match">#REF!</definedName>
    <definedName name="Product_Name" localSheetId="2" hidden="1">'[30]ePSM Header Data Page'!$H$11</definedName>
    <definedName name="Product_Name" localSheetId="3" hidden="1">'[30]ePSM Header Data Page'!$H$11</definedName>
    <definedName name="Product_Name" hidden="1">'[32]ePSM Header Data Page'!$H$11</definedName>
    <definedName name="Product_Q1_delete_prior" localSheetId="5" hidden="1">#REF!</definedName>
    <definedName name="Product_Q1_delete_prior" localSheetId="1" hidden="1">#REF!</definedName>
    <definedName name="Product_Q1_delete_prior" localSheetId="2" hidden="1">#REF!</definedName>
    <definedName name="Product_Q1_delete_prior" hidden="1">#REF!</definedName>
    <definedName name="Product_Q1_members" localSheetId="5" hidden="1">#REF!</definedName>
    <definedName name="Product_Q1_members" localSheetId="1" hidden="1">#REF!</definedName>
    <definedName name="Product_Q1_members" localSheetId="2" hidden="1">#REF!</definedName>
    <definedName name="Product_Q1_members" hidden="1">#REF!</definedName>
    <definedName name="Product_Q1_members_curr" localSheetId="5" hidden="1">#REF!</definedName>
    <definedName name="Product_Q1_members_curr" localSheetId="1" hidden="1">#REF!</definedName>
    <definedName name="Product_Q1_members_curr" localSheetId="2" hidden="1">#REF!</definedName>
    <definedName name="Product_Q1_members_curr" hidden="1">#REF!</definedName>
    <definedName name="Product_Q2_delete_prior" localSheetId="5" hidden="1">#REF!</definedName>
    <definedName name="Product_Q2_delete_prior" localSheetId="1" hidden="1">#REF!</definedName>
    <definedName name="Product_Q2_delete_prior" hidden="1">#REF!</definedName>
    <definedName name="Product_Q2_members" localSheetId="5" hidden="1">#REF!</definedName>
    <definedName name="Product_Q2_members" localSheetId="1" hidden="1">#REF!</definedName>
    <definedName name="Product_Q2_members" hidden="1">#REF!</definedName>
    <definedName name="Product_Q2_members_curr" localSheetId="5" hidden="1">#REF!</definedName>
    <definedName name="Product_Q2_members_curr" localSheetId="1" hidden="1">#REF!</definedName>
    <definedName name="Product_Q2_members_curr" hidden="1">#REF!</definedName>
    <definedName name="Product_Q3_delete_prior" localSheetId="5" hidden="1">#REF!</definedName>
    <definedName name="Product_Q3_delete_prior" localSheetId="1" hidden="1">#REF!</definedName>
    <definedName name="Product_Q3_delete_prior" hidden="1">#REF!</definedName>
    <definedName name="Product_Q3_members" localSheetId="5" hidden="1">#REF!</definedName>
    <definedName name="Product_Q3_members" localSheetId="1" hidden="1">#REF!</definedName>
    <definedName name="Product_Q3_members" hidden="1">#REF!</definedName>
    <definedName name="Product_Q3_members_curr" localSheetId="5" hidden="1">#REF!</definedName>
    <definedName name="Product_Q3_members_curr" localSheetId="1" hidden="1">#REF!</definedName>
    <definedName name="Product_Q3_members_curr" hidden="1">#REF!</definedName>
    <definedName name="Product_RX_delete_prior" localSheetId="5" hidden="1">#REF!</definedName>
    <definedName name="Product_RX_delete_prior" localSheetId="1" hidden="1">#REF!</definedName>
    <definedName name="Product_RX_delete_prior" localSheetId="2" hidden="1">#REF!</definedName>
    <definedName name="Product_RX_delete_prior" localSheetId="3" hidden="1">#REF!</definedName>
    <definedName name="Product_RX_delete_prior" hidden="1">#REF!</definedName>
    <definedName name="Product_RX_members" localSheetId="5" hidden="1">#REF!</definedName>
    <definedName name="Product_RX_members" localSheetId="1" hidden="1">#REF!</definedName>
    <definedName name="Product_RX_members" localSheetId="2" hidden="1">#REF!</definedName>
    <definedName name="Product_RX_members" localSheetId="3" hidden="1">#REF!</definedName>
    <definedName name="Product_RX_members" hidden="1">#REF!</definedName>
    <definedName name="Product1">[27]Main!$B$62</definedName>
    <definedName name="Product10">[27]Main!$B$71</definedName>
    <definedName name="Product18_or_22" localSheetId="2" hidden="1">'[30]ePSM Fund Code'!$L$6</definedName>
    <definedName name="Product18_or_22" localSheetId="3" hidden="1">'[30]ePSM Fund Code'!$L$6</definedName>
    <definedName name="Product18_or_22" hidden="1">'[32]ePSM Fund Code'!$L$7</definedName>
    <definedName name="Product2">[27]Main!$B$63</definedName>
    <definedName name="Product22" localSheetId="5" hidden="1">'[40]ePSM Fund Code'!#REF!</definedName>
    <definedName name="Product22" localSheetId="1" hidden="1">'[29]ePSM Fund Code'!#REF!</definedName>
    <definedName name="Product22" localSheetId="2" hidden="1">'[30]ePSM Fund Code'!#REF!</definedName>
    <definedName name="Product22" localSheetId="3" hidden="1">'[30]ePSM Fund Code'!#REF!</definedName>
    <definedName name="Product22" hidden="1">'[40]ePSM Fund Code'!#REF!</definedName>
    <definedName name="Product3">[27]Main!$B$64</definedName>
    <definedName name="Product4">[27]Main!$B$65</definedName>
    <definedName name="Product5">[27]Main!$B$66</definedName>
    <definedName name="Product6">[27]Main!$B$67</definedName>
    <definedName name="Product7">[27]Main!$B$68</definedName>
    <definedName name="Product8">[27]Main!$B$69</definedName>
    <definedName name="Product9">[27]Main!$B$70</definedName>
    <definedName name="ProductCategories">[27]Main!$AD$3:$AD$82</definedName>
    <definedName name="ProductList" localSheetId="1">#REF!</definedName>
    <definedName name="ProductList" localSheetId="2">#REF!</definedName>
    <definedName name="ProductList">#REF!</definedName>
    <definedName name="ProductList2" localSheetId="1">#REF!</definedName>
    <definedName name="ProductList2" localSheetId="2">#REF!</definedName>
    <definedName name="ProductList2">#REF!</definedName>
    <definedName name="ProductName" localSheetId="1">#REF!</definedName>
    <definedName name="ProductName" localSheetId="2">#REF!</definedName>
    <definedName name="ProductName">#REF!</definedName>
    <definedName name="ProductNum" localSheetId="2">OFFSET([110]Products!$B$10,0,1,1,COUNTA([110]Products!$A$10:$IV$10))</definedName>
    <definedName name="ProductNum" localSheetId="3">OFFSET([110]Products!$B$10,0,1,1,COUNTA([110]Products!$A$10:$IV$10))</definedName>
    <definedName name="ProductNum">OFFSET([111]Products!$B$10,0,1,1,COUNTA([111]Products!$A$10:$IV$10))</definedName>
    <definedName name="ProductPlatforms">[27]Main!$AB$3:$AD$87</definedName>
    <definedName name="Products">'[27]Utilization (Internal)'!$A$6</definedName>
    <definedName name="ProductTable" localSheetId="1">#REF!</definedName>
    <definedName name="ProductTable" localSheetId="2">#REF!</definedName>
    <definedName name="ProductTable">#REF!</definedName>
    <definedName name="ProgramFolder">[28]Client!$B$8</definedName>
    <definedName name="ProgrammingFees">[35]ListboxPricing!$B$1491</definedName>
    <definedName name="ProgramServicesProducts">[27]Main!$AD$3:$AE$82</definedName>
    <definedName name="ProgServAetnaSelect" localSheetId="1">#REF!</definedName>
    <definedName name="ProgServAetnaSelect" localSheetId="2">#REF!</definedName>
    <definedName name="ProgServAetnaSelect">#REF!</definedName>
    <definedName name="ProgServAHFCPOS2" localSheetId="1">#REF!</definedName>
    <definedName name="ProgServAHFCPOS2" localSheetId="2">#REF!</definedName>
    <definedName name="ProgServAHFCPOS2">#REF!</definedName>
    <definedName name="ProgServAHFOAAetnaSelect" localSheetId="1">#REF!</definedName>
    <definedName name="ProgServAHFOAAetnaSelect" localSheetId="2">#REF!</definedName>
    <definedName name="ProgServAHFOAAetnaSelect">#REF!</definedName>
    <definedName name="ProgServAHFOAPOS" localSheetId="1">#REF!</definedName>
    <definedName name="ProgServAHFOAPOS">#REF!</definedName>
    <definedName name="ProgServAHFPPO" localSheetId="1">#REF!</definedName>
    <definedName name="ProgServAHFPPO">#REF!</definedName>
    <definedName name="ProgServCPOS" localSheetId="1">#REF!</definedName>
    <definedName name="ProgServCPOS">#REF!</definedName>
    <definedName name="ProgServCPOS2" localSheetId="1">#REF!</definedName>
    <definedName name="ProgServCPOS2">#REF!</definedName>
    <definedName name="ProgServHMO" localSheetId="1">#REF!</definedName>
    <definedName name="ProgServHMO">#REF!</definedName>
    <definedName name="ProgServIndemnityDental" localSheetId="1">#REF!</definedName>
    <definedName name="ProgServIndemnityDental">#REF!</definedName>
    <definedName name="ProgServOAHMO" localSheetId="1">#REF!</definedName>
    <definedName name="ProgServOAHMO">#REF!</definedName>
    <definedName name="ProgServOAPOS" localSheetId="1">#REF!</definedName>
    <definedName name="ProgServOAPOS">#REF!</definedName>
    <definedName name="ProgServPOS" localSheetId="1">#REF!</definedName>
    <definedName name="ProgServPOS">#REF!</definedName>
    <definedName name="ProgServPPO" localSheetId="1">#REF!</definedName>
    <definedName name="ProgServPPO">#REF!</definedName>
    <definedName name="ProgServPPODental" localSheetId="1">#REF!</definedName>
    <definedName name="ProgServPPODental">#REF!</definedName>
    <definedName name="ProgServQPOS" localSheetId="1">#REF!</definedName>
    <definedName name="ProgServQPOS">#REF!</definedName>
    <definedName name="ProgServRX" localSheetId="1">#REF!</definedName>
    <definedName name="ProgServRX">#REF!</definedName>
    <definedName name="ProgServTC" localSheetId="1">#REF!</definedName>
    <definedName name="ProgServTC">#REF!</definedName>
    <definedName name="ProgServVision" localSheetId="1">#REF!</definedName>
    <definedName name="ProgServVision">#REF!</definedName>
    <definedName name="PROJVAR" localSheetId="1">#REF!</definedName>
    <definedName name="PROJVAR">#REF!</definedName>
    <definedName name="PROV_ID" localSheetId="1">#REF!</definedName>
    <definedName name="PROV_ID">#REF!</definedName>
    <definedName name="Prov_net_total_admits_curr" localSheetId="1" hidden="1">'[29]ePSM Medical Data Page'!$B$43</definedName>
    <definedName name="Prov_net_total_admits_curr" localSheetId="2" hidden="1">'[29]ePSM Medical Data Page'!$B$43</definedName>
    <definedName name="Prov_net_total_admits_curr" localSheetId="3" hidden="1">'[29]ePSM Medical Data Page'!$B$43</definedName>
    <definedName name="Prov_net_total_admits_curr" hidden="1">'[40]ePSM Medical Data Page'!$B$43</definedName>
    <definedName name="Prov_net_total_admits_prior" localSheetId="1" hidden="1">'[29]ePSM Medical Data Page'!$E$43</definedName>
    <definedName name="Prov_net_total_admits_prior" localSheetId="2" hidden="1">'[29]ePSM Medical Data Page'!$E$43</definedName>
    <definedName name="Prov_net_total_admits_prior" localSheetId="3" hidden="1">'[29]ePSM Medical Data Page'!$E$43</definedName>
    <definedName name="Prov_net_total_admits_prior" hidden="1">'[40]ePSM Medical Data Page'!$E$43</definedName>
    <definedName name="Prov_Network_Physician_Other_Footnote" localSheetId="1" hidden="1">#REF!</definedName>
    <definedName name="Prov_Network_Physician_Other_Footnote" localSheetId="2" hidden="1">#REF!</definedName>
    <definedName name="Prov_Network_Physician_Other_Footnote" hidden="1">#REF!</definedName>
    <definedName name="PROV_ST" localSheetId="1">#REF!</definedName>
    <definedName name="PROV_ST" localSheetId="2">#REF!</definedName>
    <definedName name="PROV_ST">#REF!</definedName>
    <definedName name="PROV_ZIP" localSheetId="1">#REF!</definedName>
    <definedName name="PROV_ZIP" localSheetId="2">#REF!</definedName>
    <definedName name="PROV_ZIP">#REF!</definedName>
    <definedName name="Provider" localSheetId="1">#REF!</definedName>
    <definedName name="Provider">#REF!</definedName>
    <definedName name="PROVIDER_BY_UNIQUE_TINS" localSheetId="1">#REF!</definedName>
    <definedName name="PROVIDER_BY_UNIQUE_TINS">#REF!</definedName>
    <definedName name="PROVIDER_DOLLAR_THRESHOLD" localSheetId="1">#REF!</definedName>
    <definedName name="PROVIDER_DOLLAR_THRESHOLD">#REF!</definedName>
    <definedName name="Provider_Name" localSheetId="1">#REF!</definedName>
    <definedName name="Provider_Name">#REF!</definedName>
    <definedName name="Provider_Network_Exp_Dental_Range" localSheetId="5" hidden="1">#REF!</definedName>
    <definedName name="Provider_Network_Exp_Dental_Range" localSheetId="1" hidden="1">#REF!</definedName>
    <definedName name="Provider_Network_Exp_Dental_Range" localSheetId="2" hidden="1">#REF!</definedName>
    <definedName name="Provider_Network_Exp_Dental_Range" localSheetId="3" hidden="1">#REF!</definedName>
    <definedName name="Provider_Network_Exp_Dental_Range" hidden="1">#REF!</definedName>
    <definedName name="Provider_Network_Exp_Medical_Range" localSheetId="1" hidden="1">#REF!</definedName>
    <definedName name="Provider_Network_Exp_Medical_Range" localSheetId="2" hidden="1">#REF!</definedName>
    <definedName name="Provider_Network_Exp_Medical_Range" localSheetId="3" hidden="1">#REF!</definedName>
    <definedName name="Provider_Network_Exp_Medical_Range" hidden="1">#REF!</definedName>
    <definedName name="Provider_TIN" localSheetId="1">#REF!</definedName>
    <definedName name="Provider_TIN">#REF!</definedName>
    <definedName name="Provider_Type" localSheetId="1">#REF!</definedName>
    <definedName name="Provider_Type">#REF!</definedName>
    <definedName name="PROVTY" localSheetId="1">#REF!</definedName>
    <definedName name="PROVTY">#REF!</definedName>
    <definedName name="Provtype" localSheetId="1">#REF!</definedName>
    <definedName name="Provtype">#REF!</definedName>
    <definedName name="psor_annualawp">#REF!</definedName>
    <definedName name="psor_managed">#REF!</definedName>
    <definedName name="psor_netsavings">#REF!</definedName>
    <definedName name="psor_pctsavings">#REF!</definedName>
    <definedName name="psor_pcttreat">#REF!</definedName>
    <definedName name="Psor_PerM">#REF!</definedName>
    <definedName name="PSOR_Referrals">#REF!</definedName>
    <definedName name="psor_unmanaged">#REF!</definedName>
    <definedName name="PsoriasisConc">#REF!</definedName>
    <definedName name="PsoriasisPros">#REF!</definedName>
    <definedName name="PSQM_keyfinding_1">#REF!</definedName>
    <definedName name="PSQM_keyfinding_2">#REF!</definedName>
    <definedName name="PSQM_Keyfinding_5">#REF!</definedName>
    <definedName name="psqm_pt_count">#REF!</definedName>
    <definedName name="psqm_raw_data">#REF!</definedName>
    <definedName name="psqm_score">#REF!</definedName>
    <definedName name="psqm_tgt_gross_tot">#REF!</definedName>
    <definedName name="psqm_tgt_rx_tot">#REF!</definedName>
    <definedName name="PSUName" localSheetId="1" hidden="1">'[29]ePSM Header Data Page'!$B$4</definedName>
    <definedName name="PSUName" localSheetId="2" hidden="1">'[30]ePSM Header Data Page'!$B$4</definedName>
    <definedName name="PSUName" localSheetId="3" hidden="1">'[30]ePSM Header Data Page'!$B$4</definedName>
    <definedName name="PSUName" hidden="1">'[40]ePSM Header Data Page'!$B$4</definedName>
    <definedName name="PSUNumber" localSheetId="1" hidden="1">'[29]ePSM Header Data Page'!$B$3</definedName>
    <definedName name="PSUNumber" localSheetId="2" hidden="1">'[30]ePSM Header Data Page'!$B$3</definedName>
    <definedName name="PSUNumber" localSheetId="3" hidden="1">'[30]ePSM Header Data Page'!$B$3</definedName>
    <definedName name="PSUNumber" hidden="1">'[40]ePSM Header Data Page'!$B$3</definedName>
    <definedName name="PulmonaryConc" localSheetId="2">#REF!</definedName>
    <definedName name="PulmonaryConc">#REF!</definedName>
    <definedName name="PulmonaryPros" localSheetId="2">#REF!</definedName>
    <definedName name="PulmonaryPros">#REF!</definedName>
    <definedName name="PW_Developer" localSheetId="1">#REF!</definedName>
    <definedName name="PW_Developer" localSheetId="2">#REF!</definedName>
    <definedName name="PW_Developer">#REF!</definedName>
    <definedName name="PW_VBA" localSheetId="1">#REF!</definedName>
    <definedName name="PW_VBA">#REF!</definedName>
    <definedName name="q" localSheetId="1" hidden="1">{#N/A,#N/A,FALSE,"Approval Form"}</definedName>
    <definedName name="q" localSheetId="2" hidden="1">{#N/A,#N/A,FALSE,"Approval Form"}</definedName>
    <definedName name="q" localSheetId="3" hidden="1">{#N/A,#N/A,FALSE,"Approval Form"}</definedName>
    <definedName name="q" hidden="1">{#N/A,#N/A,FALSE,"Approval Form"}</definedName>
    <definedName name="q_1" localSheetId="1" hidden="1">{#N/A,#N/A,FALSE,"Summary Trigon Pay";#N/A,#N/A,FALSE,"Summary Total Pay";#N/A,#N/A,FALSE,"Budget Trigon Pay";#N/A,#N/A,FALSE,"Budget Total Pay";#N/A,#N/A,FALSE,"YTD Compare Trigon Pay";#N/A,#N/A,FALSE,"YTD Compare Total Pay";#N/A,#N/A,FALSE,"Monthly Trigon Pay";#N/A,#N/A,FALSE,"Monthly Total Pay";#N/A,#N/A,FALSE,"R12 Total Pay Graphs";#N/A,#N/A,FALSE,"R12 PatPay Graphs";#N/A,#N/A,FALSE,"Monthly FI Graphs";#N/A,#N/A,FALSE,"Monthly FO Graphs";#N/A,#N/A,FALSE,"Monthly PI Graphs";#N/A,#N/A,FALSE,"Monthly PO Graphs";#N/A,#N/A,FALSE,"Monthly DR Graphs"}</definedName>
    <definedName name="q_1" localSheetId="2" hidden="1">{#N/A,#N/A,FALSE,"Summary Trigon Pay";#N/A,#N/A,FALSE,"Summary Total Pay";#N/A,#N/A,FALSE,"Budget Trigon Pay";#N/A,#N/A,FALSE,"Budget Total Pay";#N/A,#N/A,FALSE,"YTD Compare Trigon Pay";#N/A,#N/A,FALSE,"YTD Compare Total Pay";#N/A,#N/A,FALSE,"Monthly Trigon Pay";#N/A,#N/A,FALSE,"Monthly Total Pay";#N/A,#N/A,FALSE,"R12 Total Pay Graphs";#N/A,#N/A,FALSE,"R12 PatPay Graphs";#N/A,#N/A,FALSE,"Monthly FI Graphs";#N/A,#N/A,FALSE,"Monthly FO Graphs";#N/A,#N/A,FALSE,"Monthly PI Graphs";#N/A,#N/A,FALSE,"Monthly PO Graphs";#N/A,#N/A,FALSE,"Monthly DR Graphs"}</definedName>
    <definedName name="q_1" localSheetId="3" hidden="1">{#N/A,#N/A,FALSE,"Summary Trigon Pay";#N/A,#N/A,FALSE,"Summary Total Pay";#N/A,#N/A,FALSE,"Budget Trigon Pay";#N/A,#N/A,FALSE,"Budget Total Pay";#N/A,#N/A,FALSE,"YTD Compare Trigon Pay";#N/A,#N/A,FALSE,"YTD Compare Total Pay";#N/A,#N/A,FALSE,"Monthly Trigon Pay";#N/A,#N/A,FALSE,"Monthly Total Pay";#N/A,#N/A,FALSE,"R12 Total Pay Graphs";#N/A,#N/A,FALSE,"R12 PatPay Graphs";#N/A,#N/A,FALSE,"Monthly FI Graphs";#N/A,#N/A,FALSE,"Monthly FO Graphs";#N/A,#N/A,FALSE,"Monthly PI Graphs";#N/A,#N/A,FALSE,"Monthly PO Graphs";#N/A,#N/A,FALSE,"Monthly DR Graphs"}</definedName>
    <definedName name="q_1" hidden="1">{#N/A,#N/A,FALSE,"Summary Trigon Pay";#N/A,#N/A,FALSE,"Summary Total Pay";#N/A,#N/A,FALSE,"Budget Trigon Pay";#N/A,#N/A,FALSE,"Budget Total Pay";#N/A,#N/A,FALSE,"YTD Compare Trigon Pay";#N/A,#N/A,FALSE,"YTD Compare Total Pay";#N/A,#N/A,FALSE,"Monthly Trigon Pay";#N/A,#N/A,FALSE,"Monthly Total Pay";#N/A,#N/A,FALSE,"R12 Total Pay Graphs";#N/A,#N/A,FALSE,"R12 PatPay Graphs";#N/A,#N/A,FALSE,"Monthly FI Graphs";#N/A,#N/A,FALSE,"Monthly FO Graphs";#N/A,#N/A,FALSE,"Monthly PI Graphs";#N/A,#N/A,FALSE,"Monthly PO Graphs";#N/A,#N/A,FALSE,"Monthly DR Graphs"}</definedName>
    <definedName name="Q1_Warn">'[25]ACT INPUT WV'!$F$67</definedName>
    <definedName name="Q2_Warn">'[25]ACT INPUT WV'!$F$68</definedName>
    <definedName name="Q3_Warn">'[25]ACT INPUT WV'!$F$69</definedName>
    <definedName name="QPOS" localSheetId="1">#REF!</definedName>
    <definedName name="QPOS" localSheetId="2">#REF!</definedName>
    <definedName name="QPOS">#REF!</definedName>
    <definedName name="qpos_factors">'[129]Factor Table'!$A$68:$Q$70</definedName>
    <definedName name="QPOS_Network">[84]Detail!#REF!</definedName>
    <definedName name="qq">[45]NEWVAR!$Q$80</definedName>
    <definedName name="Qry_Breakdown_RA_To_County" localSheetId="1">#REF!</definedName>
    <definedName name="Qry_Breakdown_RA_To_County" localSheetId="2">#REF!</definedName>
    <definedName name="Qry_Breakdown_RA_To_County">#REF!</definedName>
    <definedName name="Qry_Breakdown_State_Rates" localSheetId="1">#REF!</definedName>
    <definedName name="Qry_Breakdown_State_Rates" localSheetId="2">#REF!</definedName>
    <definedName name="Qry_Breakdown_State_Rates">#REF!</definedName>
    <definedName name="Qry_Exhibits_StrctrOutline" localSheetId="1">#REF!</definedName>
    <definedName name="Qry_Exhibits_StrctrOutline" localSheetId="2">#REF!</definedName>
    <definedName name="Qry_Exhibits_StrctrOutline">#REF!</definedName>
    <definedName name="Qry_Export_PSS_Outline" localSheetId="1">#REF!</definedName>
    <definedName name="Qry_Export_PSS_Outline">#REF!</definedName>
    <definedName name="Qry_Exprt_Rate_Dev" localSheetId="1">#REF!</definedName>
    <definedName name="Qry_Exprt_Rate_Dev">#REF!</definedName>
    <definedName name="qry_Exprt_ST_Profit" localSheetId="1">#REF!</definedName>
    <definedName name="qry_Exprt_ST_Profit">#REF!</definedName>
    <definedName name="qry_output_record" localSheetId="1">#REF!</definedName>
    <definedName name="qry_output_record">#REF!</definedName>
    <definedName name="Qry_ProfitEval_SiteSpec" localSheetId="1">#REF!</definedName>
    <definedName name="Qry_ProfitEval_SiteSpec">#REF!</definedName>
    <definedName name="qry_Screen_RateDev" localSheetId="1">#REF!</definedName>
    <definedName name="qry_Screen_RateDev">#REF!</definedName>
    <definedName name="qry_Screen_StateProfit" localSheetId="1">#REF!</definedName>
    <definedName name="qry_Screen_StateProfit">#REF!</definedName>
    <definedName name="qry_Screen_View_Aggregate" localSheetId="1">#REF!</definedName>
    <definedName name="qry_Screen_View_Aggregate">#REF!</definedName>
    <definedName name="Qry_sfm_DataOutput" localSheetId="1">#REF!</definedName>
    <definedName name="Qry_sfm_DataOutput">#REF!</definedName>
    <definedName name="Query_from_MS_Access_Database" localSheetId="1">#REF!</definedName>
    <definedName name="Query_from_MS_Access_Database">#REF!</definedName>
    <definedName name="Query2" localSheetId="1">#REF!</definedName>
    <definedName name="Query2">#REF!</definedName>
    <definedName name="quote_type">'[25]DATA FIELDS'!$E$21</definedName>
    <definedName name="QuoteNew">"This offer is valid only if a signed Disclosure Statement and Application are received within 30 days prior to, but no later than 15 days following the effective date."</definedName>
    <definedName name="qw" localSheetId="1" hidden="1">{#N/A,#N/A,FALSE,"monthly";#N/A,#N/A,FALSE,"med spec 97-98"}</definedName>
    <definedName name="qw" localSheetId="2" hidden="1">{#N/A,#N/A,FALSE,"monthly";#N/A,#N/A,FALSE,"med spec 97-98"}</definedName>
    <definedName name="qw" localSheetId="3" hidden="1">{#N/A,#N/A,FALSE,"monthly";#N/A,#N/A,FALSE,"med spec 97-98"}</definedName>
    <definedName name="qw" hidden="1">{#N/A,#N/A,FALSE,"monthly";#N/A,#N/A,FALSE,"med spec 97-98"}</definedName>
    <definedName name="r_rx">[88]Data!$E$3:$E$72</definedName>
    <definedName name="RA">[62]DATA!#REF!</definedName>
    <definedName name="ra_annualawp" localSheetId="2">#REF!</definedName>
    <definedName name="ra_annualawp">#REF!</definedName>
    <definedName name="ra_managed" localSheetId="2">#REF!</definedName>
    <definedName name="ra_managed">#REF!</definedName>
    <definedName name="ra_netsavings" localSheetId="2">#REF!</definedName>
    <definedName name="ra_netsavings">#REF!</definedName>
    <definedName name="Ra_pctsavings">#REF!</definedName>
    <definedName name="ra_pcttreat">#REF!</definedName>
    <definedName name="RA_PerM">#REF!</definedName>
    <definedName name="ra_prevtreat">#REF!</definedName>
    <definedName name="RA_Referrals">#REF!</definedName>
    <definedName name="ra_unmanaged">#REF!</definedName>
    <definedName name="RAConc">#REF!</definedName>
    <definedName name="RAllBOs">[28]Client!$I$2:$I$51</definedName>
    <definedName name="RANGE1" localSheetId="1">#REF!</definedName>
    <definedName name="RANGE1" localSheetId="2">#REF!</definedName>
    <definedName name="RANGE1">#REF!</definedName>
    <definedName name="RANGE2" localSheetId="1">#REF!</definedName>
    <definedName name="RANGE2" localSheetId="2">#REF!</definedName>
    <definedName name="RANGE2">#REF!</definedName>
    <definedName name="RANGE3" localSheetId="1">#REF!</definedName>
    <definedName name="RANGE3" localSheetId="2">#REF!</definedName>
    <definedName name="RANGE3">#REF!</definedName>
    <definedName name="RANGE4" localSheetId="1">#REF!</definedName>
    <definedName name="RANGE4">#REF!</definedName>
    <definedName name="rangeBLKQuest" localSheetId="2">[96]Questionaire!#REF!,[96]Questionaire!#REF!,[96]Questionaire!#REF!,[96]Questionaire!#REF!,[96]Questionaire!#REF!,#REF!,#REF!,[96]Questionaire!$D$224:$D$224</definedName>
    <definedName name="rangeBLKQuest">[96]Questionaire!#REF!,[96]Questionaire!#REF!,[96]Questionaire!#REF!,[96]Questionaire!#REF!,[96]Questionaire!#REF!,#REF!,#REF!,[96]Questionaire!$D$224:$D$224</definedName>
    <definedName name="rangeEligibilityClasses" localSheetId="2">#REF!</definedName>
    <definedName name="rangeEligibilityClasses">#REF!</definedName>
    <definedName name="rangeIntro" localSheetId="2">#REF!</definedName>
    <definedName name="rangeIntro">#REF!</definedName>
    <definedName name="rangeNumber" localSheetId="2">#REF!</definedName>
    <definedName name="rangeNumber">#REF!</definedName>
    <definedName name="rangeProtectName">#REF!</definedName>
    <definedName name="rangeProtectSht">#REF!</definedName>
    <definedName name="rangeReplace1">#REF!</definedName>
    <definedName name="rangeReplace2">#REF!</definedName>
    <definedName name="rangeRFPClosed">#REF!</definedName>
    <definedName name="RangeWSSelect">#REF!</definedName>
    <definedName name="rangeWSSheet">#REF!</definedName>
    <definedName name="RAPros">#REF!</definedName>
    <definedName name="rate">'[50]HLTHCARE EXPENSE SUMMARY'!#REF!</definedName>
    <definedName name="RateColumn" localSheetId="1">#REF!</definedName>
    <definedName name="RateColumn" localSheetId="2">#REF!</definedName>
    <definedName name="RateColumn">#REF!</definedName>
    <definedName name="RATES" localSheetId="1">#REF!</definedName>
    <definedName name="RATES" localSheetId="2">#REF!</definedName>
    <definedName name="RATES">#REF!</definedName>
    <definedName name="rates02" localSheetId="1">'[116]loftis construction'!#REF!</definedName>
    <definedName name="rates02" localSheetId="2">'[115]loftis construction'!#REF!</definedName>
    <definedName name="rates02" localSheetId="3">'[115]loftis construction'!#REF!</definedName>
    <definedName name="rates02">'[116]loftis construction'!#REF!</definedName>
    <definedName name="ratescr02" localSheetId="2">'[115]loftis construction'!$B$15:$G$29</definedName>
    <definedName name="ratescr02" localSheetId="3">'[115]loftis construction'!$B$15:$G$29</definedName>
    <definedName name="ratescr02">'[116]loftis construction'!$B$15:$G$29</definedName>
    <definedName name="RateTable" localSheetId="1">#REF!</definedName>
    <definedName name="RateTable" localSheetId="2">#REF!</definedName>
    <definedName name="RateTable">#REF!</definedName>
    <definedName name="RBenOps">[28]Client!$J$2:$J$51</definedName>
    <definedName name="RBOGroups">[28]Client!$K$2:$K$19</definedName>
    <definedName name="RCurGroup">[28]Client!$K$22:$K$52</definedName>
    <definedName name="RCurTab">[28]Client!$K$21:$K$52</definedName>
    <definedName name="RebateGuaranteed">[35]ListboxRebates!$C$26:$C$27</definedName>
    <definedName name="Rebates">[35]ListboxRebates!$C$29:$C$6031</definedName>
    <definedName name="recap" localSheetId="1">#REF!</definedName>
    <definedName name="recap" localSheetId="2">#REF!</definedName>
    <definedName name="recap">#REF!</definedName>
    <definedName name="RECAP_NONSP_OWNER_AI" localSheetId="2">#REF!</definedName>
    <definedName name="RECAP_NONSP_OWNER_AI">#REF!</definedName>
    <definedName name="RECAP_SP_OWNER_AI" localSheetId="2">#REF!</definedName>
    <definedName name="RECAP_SP_OWNER_AI">#REF!</definedName>
    <definedName name="Recaplatest" localSheetId="1">#REF!</definedName>
    <definedName name="Recaplatest">#REF!</definedName>
    <definedName name="RecapNY" localSheetId="1">#REF!</definedName>
    <definedName name="RecapNY">#REF!</definedName>
    <definedName name="RecapStateSpecific" localSheetId="1">#REF!</definedName>
    <definedName name="RecapStateSpecific">#REF!</definedName>
    <definedName name="_xlnm.Recorder" localSheetId="1">#REF!</definedName>
    <definedName name="_xlnm.Recorder">#REF!</definedName>
    <definedName name="REF" localSheetId="1">#REF!</definedName>
    <definedName name="REF">#REF!</definedName>
    <definedName name="region_select">'[44]Exp Factors'!#REF!</definedName>
    <definedName name="reins" localSheetId="1" hidden="1">{#N/A,#N/A,FALSE,"II.General ";#N/A,#N/A,FALSE,"III.Plan Design";#N/A,#N/A,FALSE,"IV.Delivery System";#N/A,#N/A,FALSE,"V.Reimbursement";#N/A,#N/A,FALSE,"VI.Manage-Satisf.";#N/A,#N/A,FALSE,"VII. &amp;VIII. Other";#N/A,#N/A,FALSE,"Appendix 2";#N/A,#N/A,FALSE,"Appendix 3a";#N/A,#N/A,FALSE,"Appendix 3b";#N/A,#N/A,FALSE,"Appendix 3b(cont.)"}</definedName>
    <definedName name="reins" localSheetId="2" hidden="1">{#N/A,#N/A,FALSE,"II.General ";#N/A,#N/A,FALSE,"III.Plan Design";#N/A,#N/A,FALSE,"IV.Delivery System";#N/A,#N/A,FALSE,"V.Reimbursement";#N/A,#N/A,FALSE,"VI.Manage-Satisf.";#N/A,#N/A,FALSE,"VII. &amp;VIII. Other";#N/A,#N/A,FALSE,"Appendix 2";#N/A,#N/A,FALSE,"Appendix 3a";#N/A,#N/A,FALSE,"Appendix 3b";#N/A,#N/A,FALSE,"Appendix 3b(cont.)"}</definedName>
    <definedName name="reins" localSheetId="3" hidden="1">{#N/A,#N/A,FALSE,"II.General ";#N/A,#N/A,FALSE,"III.Plan Design";#N/A,#N/A,FALSE,"IV.Delivery System";#N/A,#N/A,FALSE,"V.Reimbursement";#N/A,#N/A,FALSE,"VI.Manage-Satisf.";#N/A,#N/A,FALSE,"VII. &amp;VIII. Other";#N/A,#N/A,FALSE,"Appendix 2";#N/A,#N/A,FALSE,"Appendix 3a";#N/A,#N/A,FALSE,"Appendix 3b";#N/A,#N/A,FALSE,"Appendix 3b(cont.)"}</definedName>
    <definedName name="reins" hidden="1">{#N/A,#N/A,FALSE,"II.General ";#N/A,#N/A,FALSE,"III.Plan Design";#N/A,#N/A,FALSE,"IV.Delivery System";#N/A,#N/A,FALSE,"V.Reimbursement";#N/A,#N/A,FALSE,"VI.Manage-Satisf.";#N/A,#N/A,FALSE,"VII. &amp;VIII. Other";#N/A,#N/A,FALSE,"Appendix 2";#N/A,#N/A,FALSE,"Appendix 3a";#N/A,#N/A,FALSE,"Appendix 3b";#N/A,#N/A,FALSE,"Appendix 3b(cont.)"}</definedName>
    <definedName name="Remove_Aetna_PPO_II_Ntwk" localSheetId="5" hidden="1">#REF!</definedName>
    <definedName name="Remove_Aetna_PPO_II_Ntwk" localSheetId="1" hidden="1">#REF!</definedName>
    <definedName name="Remove_Aetna_PPO_II_Ntwk" localSheetId="2" hidden="1">#REF!</definedName>
    <definedName name="Remove_Aetna_PPO_II_Ntwk" hidden="1">#REF!</definedName>
    <definedName name="Remove_Aetna_PPO_Ntwk" localSheetId="5" hidden="1">#REF!</definedName>
    <definedName name="Remove_Aetna_PPO_Ntwk" localSheetId="1" hidden="1">#REF!</definedName>
    <definedName name="Remove_Aetna_PPO_Ntwk" localSheetId="2" hidden="1">#REF!</definedName>
    <definedName name="Remove_Aetna_PPO_Ntwk" hidden="1">#REF!</definedName>
    <definedName name="Remove_Aetna_Spec_Ntwk" localSheetId="5" hidden="1">#REF!</definedName>
    <definedName name="Remove_Aetna_Spec_Ntwk" localSheetId="1" hidden="1">#REF!</definedName>
    <definedName name="Remove_Aetna_Spec_Ntwk" localSheetId="2" hidden="1">#REF!</definedName>
    <definedName name="Remove_Aetna_Spec_Ntwk" hidden="1">#REF!</definedName>
    <definedName name="Remove_Cust_Spec_Ntwk" localSheetId="5" hidden="1">#REF!</definedName>
    <definedName name="Remove_Cust_Spec_Ntwk" localSheetId="1" hidden="1">#REF!</definedName>
    <definedName name="Remove_Cust_Spec_Ntwk" hidden="1">#REF!</definedName>
    <definedName name="Remove_Dental_Combined_Section_Check" localSheetId="5" hidden="1">#REF!</definedName>
    <definedName name="Remove_Dental_Combined_Section_Check" localSheetId="1" hidden="1">#REF!</definedName>
    <definedName name="Remove_Dental_Combined_Section_Check" hidden="1">#REF!</definedName>
    <definedName name="Remove_Dental_PPO_Max_Section_Check" localSheetId="5" hidden="1">#REF!</definedName>
    <definedName name="Remove_Dental_PPO_Max_Section_Check" localSheetId="1" hidden="1">#REF!</definedName>
    <definedName name="Remove_Dental_PPO_Max_Section_Check" hidden="1">#REF!</definedName>
    <definedName name="Remove_Dental_PPO_Section_Check" localSheetId="5" hidden="1">#REF!</definedName>
    <definedName name="Remove_Dental_PPO_Section_Check" localSheetId="1" hidden="1">#REF!</definedName>
    <definedName name="Remove_Dental_PPO_Section_Check" hidden="1">#REF!</definedName>
    <definedName name="REN_BASE_FCA">[48]SourceRenewal!$H$119</definedName>
    <definedName name="REN_BASE_NAF">[48]SourceRenewal!$G$119</definedName>
    <definedName name="REN_BASE_PMPM_RAF">[48]SourceRenewal!$J$119</definedName>
    <definedName name="REN_BASE_RAF">[48]SourceRenewal!$F$119</definedName>
    <definedName name="REN_BROKER_RANGE">[48]SourceRenewal!$G$82:$G$83,[48]SourceRenewal!$G$86:$G$92,[48]SourceRenewal!$M$86:$P$92,[48]SourceRenewal!$M$82:$Q$82</definedName>
    <definedName name="REN_CHIRO_PC_APP_SUB">[48]SourceRenewal!$J$134</definedName>
    <definedName name="REN_CONTRACT_ID">[48]SourceRenewal!$D$105</definedName>
    <definedName name="REN_DENT_PC_APP_SUB">[48]SourceRenewal!$J$135</definedName>
    <definedName name="REN_DRUG_FCA">[48]SourceRenewal!$H$120</definedName>
    <definedName name="REN_DRUG_PMPM_RAF">[48]SourceRenewal!$J$120</definedName>
    <definedName name="REN_DRUG_RAF">[48]SourceRenewal!$F$120</definedName>
    <definedName name="REN_GENERAL_RANGE">[48]SourceRenewal!$D$103:$D$127,[48]SourceRenewal!$I$104:$J$110,[48]SourceRenewal!$P$117:$P$117,[48]SourceRenewal!$W$103:$W$106,[48]SourceRenewal!$D$132:$E$136</definedName>
    <definedName name="REN_MEMBERSHIP_RANGE">[48]SourceRenewal!$A$171:$F$321,[48]SourceRenewal!$G$171:$AP$206</definedName>
    <definedName name="REN_NONMC_PC_APP_SUB">[48]SourceRenewal!$J$130</definedName>
    <definedName name="REN_NONMC_SPEC_SEQ">[130]SourcRenewal!$B$36</definedName>
    <definedName name="REN_QUOTE_ID">[48]SourceRenewal!$D$112</definedName>
    <definedName name="REN_REGION">[48]SourceRenewal!$D$109</definedName>
    <definedName name="REN_SUB_B1" localSheetId="1">#REF!</definedName>
    <definedName name="REN_SUB_B1" localSheetId="2">#REF!</definedName>
    <definedName name="REN_SUB_B1">#REF!</definedName>
    <definedName name="REN_SUB_B2" localSheetId="1">#REF!</definedName>
    <definedName name="REN_SUB_B2" localSheetId="2">#REF!</definedName>
    <definedName name="REN_SUB_B2">#REF!</definedName>
    <definedName name="REN_SUB_B3" localSheetId="1">#REF!</definedName>
    <definedName name="REN_SUB_B3" localSheetId="2">#REF!</definedName>
    <definedName name="REN_SUB_B3">#REF!</definedName>
    <definedName name="REN_SUB_B4" localSheetId="1">#REF!</definedName>
    <definedName name="REN_SUB_B4">#REF!</definedName>
    <definedName name="REN_SUB_B5" localSheetId="1">#REF!</definedName>
    <definedName name="REN_SUB_B5">#REF!</definedName>
    <definedName name="REN_SUB_R1" localSheetId="1">#REF!</definedName>
    <definedName name="REN_SUB_R1">#REF!</definedName>
    <definedName name="REN_SUB_R2" localSheetId="1">#REF!</definedName>
    <definedName name="REN_SUB_R2">#REF!</definedName>
    <definedName name="REN_SUB_R3" localSheetId="1">#REF!</definedName>
    <definedName name="REN_SUB_R3">#REF!</definedName>
    <definedName name="REN_Total_Members" localSheetId="1">#REF!</definedName>
    <definedName name="REN_Total_Members">#REF!</definedName>
    <definedName name="renal_managed">#REF!</definedName>
    <definedName name="renal_netsavings">#REF!</definedName>
    <definedName name="renal_pctsaviings">#REF!</definedName>
    <definedName name="renal_pctsavings">#REF!</definedName>
    <definedName name="renal_unmanaged">#REF!</definedName>
    <definedName name="RenalConc">#REF!</definedName>
    <definedName name="RenalPros">#REF!</definedName>
    <definedName name="Renewal_Status">'[122]List - Tables'!$C$11</definedName>
    <definedName name="Renewal1">"If a signed Disclosure Statement and Application is received 45 days before the effective date, then a firm proposal may be issued within 15 days."</definedName>
    <definedName name="Renewal2">"If no Disclosure Statement is provided, then the earliest a firm proposal would be issued is 15 days before the effective date (dependent on large claim data provided)."</definedName>
    <definedName name="Renewal3">"Acceptance of the firm offer must be received in writing within 7 working days of the data offered to remain valid."</definedName>
    <definedName name="report" localSheetId="1" hidden="1">{#N/A,#N/A,FALSE,"monthly";#N/A,#N/A,FALSE,"aeroglide 98"}</definedName>
    <definedName name="report" localSheetId="2" hidden="1">{#N/A,#N/A,FALSE,"monthly";#N/A,#N/A,FALSE,"aeroglide 98"}</definedName>
    <definedName name="report" localSheetId="3" hidden="1">{#N/A,#N/A,FALSE,"monthly";#N/A,#N/A,FALSE,"aeroglide 98"}</definedName>
    <definedName name="report" hidden="1">{#N/A,#N/A,FALSE,"monthly";#N/A,#N/A,FALSE,"aeroglide 98"}</definedName>
    <definedName name="Report_Criteria_Home" localSheetId="2" hidden="1">'[30]Report Criteria'!$A$1</definedName>
    <definedName name="Report_Criteria_Home" localSheetId="3" hidden="1">'[30]Report Criteria'!$A$1</definedName>
    <definedName name="Report_Criteria_Home" hidden="1">'[32]Report Criteria'!$A$1</definedName>
    <definedName name="Report_Criteria_Range" localSheetId="2" hidden="1">'[30]Report Criteria'!$A$14:$A$17</definedName>
    <definedName name="Report_Criteria_Range" localSheetId="3" hidden="1">'[30]Report Criteria'!$A$14:$A$17</definedName>
    <definedName name="Report_Criteria_Range" hidden="1">'[32]Report Criteria'!$A$14:$A$18</definedName>
    <definedName name="report_type" hidden="1">'[67]ePSM Header Data Page'!$B$34</definedName>
    <definedName name="ReportBasis" localSheetId="1">#REF!</definedName>
    <definedName name="ReportBasis" localSheetId="2">#REF!</definedName>
    <definedName name="ReportBasis">#REF!</definedName>
    <definedName name="ReportFica" localSheetId="1">#REF!</definedName>
    <definedName name="ReportFica" localSheetId="2">#REF!</definedName>
    <definedName name="ReportFica">#REF!</definedName>
    <definedName name="reporting" localSheetId="1">'[24]Dropdown Formula '!#REF!</definedName>
    <definedName name="reporting" localSheetId="2">'[23]Dropdown Formula '!#REF!</definedName>
    <definedName name="reporting" localSheetId="3">'[23]Dropdown Formula '!#REF!</definedName>
    <definedName name="reporting">'[24]Dropdown Formula '!#REF!</definedName>
    <definedName name="Reporting_All" localSheetId="1">#REF!</definedName>
    <definedName name="Reporting_All" localSheetId="2">#REF!</definedName>
    <definedName name="Reporting_All">#REF!</definedName>
    <definedName name="Reporting_PASNJ" localSheetId="1">#REF!</definedName>
    <definedName name="Reporting_PASNJ" localSheetId="2">#REF!</definedName>
    <definedName name="Reporting_PASNJ">#REF!</definedName>
    <definedName name="reporting2" localSheetId="1">'[24]Dropdown Formula '!#REF!</definedName>
    <definedName name="reporting2" localSheetId="2">'[23]Dropdown Formula '!#REF!</definedName>
    <definedName name="reporting2" localSheetId="3">'[23]Dropdown Formula '!#REF!</definedName>
    <definedName name="reporting2">'[24]Dropdown Formula '!#REF!</definedName>
    <definedName name="ReportTitle">[28]Client!$N$56</definedName>
    <definedName name="ReportTitle2" localSheetId="1">#REF!</definedName>
    <definedName name="ReportTitle2" localSheetId="2">#REF!</definedName>
    <definedName name="ReportTitle2">#REF!</definedName>
    <definedName name="ReportTitle3" localSheetId="1">#REF!</definedName>
    <definedName name="ReportTitle3" localSheetId="2">#REF!</definedName>
    <definedName name="ReportTitle3">#REF!</definedName>
    <definedName name="ReportTitle4" localSheetId="1">#REF!</definedName>
    <definedName name="ReportTitle4" localSheetId="2">#REF!</definedName>
    <definedName name="ReportTitle4">#REF!</definedName>
    <definedName name="Repricing_Indicator" localSheetId="1">#REF!</definedName>
    <definedName name="Repricing_Indicator">#REF!</definedName>
    <definedName name="Repricing_Indicator2" localSheetId="1">#REF!</definedName>
    <definedName name="Repricing_Indicator2">#REF!</definedName>
    <definedName name="Repricing_Indicator3" localSheetId="1">#REF!</definedName>
    <definedName name="Repricing_Indicator3">#REF!</definedName>
    <definedName name="Repricing_Indicator4" localSheetId="1">#REF!</definedName>
    <definedName name="Repricing_Indicator4">#REF!</definedName>
    <definedName name="Repricing_Indicator5" localSheetId="1">#REF!</definedName>
    <definedName name="Repricing_Indicator5">#REF!</definedName>
    <definedName name="Request_ID" localSheetId="2" hidden="1">'[30]ePSM Header Data Page'!$B$17</definedName>
    <definedName name="Request_ID" localSheetId="3" hidden="1">'[30]ePSM Header Data Page'!$B$17</definedName>
    <definedName name="Request_ID" hidden="1">'[32]ePSM Header Data Page'!$B$17</definedName>
    <definedName name="respAccChar" localSheetId="2">#REF!</definedName>
    <definedName name="respAccChar">#REF!</definedName>
    <definedName name="respAccess" localSheetId="2">#REF!</definedName>
    <definedName name="respAccess">#REF!</definedName>
    <definedName name="respAccessPent" localSheetId="2">#REF!</definedName>
    <definedName name="respAccessPent">#REF!</definedName>
    <definedName name="respAccountManagerDesignated" localSheetId="2">[131]Questionnaire!#REF!</definedName>
    <definedName name="respAccountManagerDesignated">[131]Questionnaire!#REF!</definedName>
    <definedName name="respAcctManAddress" localSheetId="2">#REF!</definedName>
    <definedName name="respAcctManAddress">#REF!</definedName>
    <definedName name="respAcctManCity" localSheetId="2">#REF!</definedName>
    <definedName name="respAcctManCity">#REF!</definedName>
    <definedName name="respAcctManEmail" localSheetId="2">#REF!</definedName>
    <definedName name="respAcctManEmail">#REF!</definedName>
    <definedName name="respAcctManFax">#REF!</definedName>
    <definedName name="respAcctManName">#REF!</definedName>
    <definedName name="respAcctManNewCase">#REF!</definedName>
    <definedName name="respAcctManNumCur">#REF!</definedName>
    <definedName name="respAcctManState">#REF!</definedName>
    <definedName name="respAcctManTele">#REF!</definedName>
    <definedName name="respAcctManTitle">#REF!</definedName>
    <definedName name="respAcctManTrainEdExp">#REF!</definedName>
    <definedName name="respAcctManZip">#REF!</definedName>
    <definedName name="respAdditionalAnswer1">#REF!</definedName>
    <definedName name="respAdditionalAnswer10">#REF!</definedName>
    <definedName name="respAdditionalAnswer11">#REF!</definedName>
    <definedName name="respAdditionalAnswer12">#REF!</definedName>
    <definedName name="respAdditionalAnswer13">#REF!</definedName>
    <definedName name="respAdditionalAnswer14">#REF!</definedName>
    <definedName name="respAdditionalAnswer15">#REF!</definedName>
    <definedName name="respAdditionalAnswer16">#REF!</definedName>
    <definedName name="respAdditionalAnswer17">#REF!</definedName>
    <definedName name="respAdditionalAnswer18">#REF!</definedName>
    <definedName name="respAdditionalAnswer19">#REF!</definedName>
    <definedName name="respAdditionalAnswer2">#REF!</definedName>
    <definedName name="respAdditionalAnswer20">#REF!</definedName>
    <definedName name="respAdditionalAnswer21">#REF!</definedName>
    <definedName name="respAdditionalAnswer22">#REF!</definedName>
    <definedName name="respAdditionalAnswer23">#REF!</definedName>
    <definedName name="respAdditionalAnswer24">#REF!</definedName>
    <definedName name="respAdditionalAnswer3">#REF!</definedName>
    <definedName name="respAdditionalAnswer4">#REF!</definedName>
    <definedName name="respAdditionalAnswer5">#REF!</definedName>
    <definedName name="respAdditionalAnswer6">#REF!</definedName>
    <definedName name="respAdditionalAnswer7">#REF!</definedName>
    <definedName name="respAdditionalAnswer8">#REF!</definedName>
    <definedName name="respAdditionalAnswer9">#REF!</definedName>
    <definedName name="respAdditionalQuote1">#REF!</definedName>
    <definedName name="respAdditionalQuote10">#REF!</definedName>
    <definedName name="respAdditionalQuote11">#REF!</definedName>
    <definedName name="respAdditionalQuote12">#REF!</definedName>
    <definedName name="respAdditionalQuote13">#REF!</definedName>
    <definedName name="respAdditionalQuote14">#REF!</definedName>
    <definedName name="respAdditionalQuote15">#REF!</definedName>
    <definedName name="respAdditionalQuote16">#REF!</definedName>
    <definedName name="respAdditionalQuote17">#REF!</definedName>
    <definedName name="respAdditionalQuote18">#REF!</definedName>
    <definedName name="respAdditionalQuote19">#REF!</definedName>
    <definedName name="respAdditionalQuote2">#REF!</definedName>
    <definedName name="respAdditionalQuote20">#REF!</definedName>
    <definedName name="respAdditionalQuote21">#REF!</definedName>
    <definedName name="respAdditionalQuote22">#REF!</definedName>
    <definedName name="respAdditionalQuote23">#REF!</definedName>
    <definedName name="respAdditionalQuote24">#REF!</definedName>
    <definedName name="respAdditionalQuote3">#REF!</definedName>
    <definedName name="respAdditionalQuote4">#REF!</definedName>
    <definedName name="respAdditionalQuote5">#REF!</definedName>
    <definedName name="respAdditionalQuote6">#REF!</definedName>
    <definedName name="respAdditionalQuote7">#REF!</definedName>
    <definedName name="respAdditionalQuote8">#REF!</definedName>
    <definedName name="respAdditionalQuote9">#REF!</definedName>
    <definedName name="respAddress">#REF!</definedName>
    <definedName name="respAdjUrgent">[74]Questionnaire!#REF!</definedName>
    <definedName name="respAdminRunoutClm" localSheetId="2">#REF!</definedName>
    <definedName name="respAdminRunoutClm">#REF!</definedName>
    <definedName name="respAdmRatPremChg">[80]RFP!#REF!</definedName>
    <definedName name="respAdvRenwNotDays">[80]RFP!#REF!</definedName>
    <definedName name="respAMBestDate1">[74]Questionnaire!#REF!</definedName>
    <definedName name="respAMBestDate2">[74]Questionnaire!#REF!</definedName>
    <definedName name="respAMBestDate3">[74]Questionnaire!#REF!</definedName>
    <definedName name="respAMBestRating1">[74]Questionnaire!#REF!</definedName>
    <definedName name="respAMBestRating2">[74]Questionnaire!#REF!</definedName>
    <definedName name="respAMBestRating3">[74]Questionnaire!#REF!</definedName>
    <definedName name="respAMCPFormSubProc" localSheetId="2">#REF!</definedName>
    <definedName name="respAMCPFormSubProc">#REF!</definedName>
    <definedName name="respAnnReport">[74]Questionnaire!#REF!</definedName>
    <definedName name="respAnnRpGenElig">[80]RFP!#REF!</definedName>
    <definedName name="respAonCarrierId">[132]RFI!$X$64</definedName>
    <definedName name="respAonCarrierName">[133]RFI!$X$65</definedName>
    <definedName name="respAonPlanId">[132]RFI!$X$67</definedName>
    <definedName name="respAonPlanName">[132]RFI!$X$68</definedName>
    <definedName name="respAttAccManPlan" localSheetId="2">#REF!</definedName>
    <definedName name="respAttAccManPlan">#REF!</definedName>
    <definedName name="respAttGeoAccReport" localSheetId="2">#REF!</definedName>
    <definedName name="respAttGeoAccReport">#REF!</definedName>
    <definedName name="respAttImplePlan" localSheetId="2">#REF!</definedName>
    <definedName name="respAttImplePlan">#REF!</definedName>
    <definedName name="respAttImpleSchedul" localSheetId="2">[80]RFP!#REF!</definedName>
    <definedName name="respAttImpleSchedul">[80]RFP!#REF!</definedName>
    <definedName name="respAttSamEmpCommMat" localSheetId="2">#REF!</definedName>
    <definedName name="respAttSamEmpCommMat">#REF!</definedName>
    <definedName name="respAttStandAgree" localSheetId="2">#REF!</definedName>
    <definedName name="respAttStandAgree">#REF!</definedName>
    <definedName name="respAuditClms" localSheetId="2">#REF!</definedName>
    <definedName name="respAuditClms">#REF!</definedName>
    <definedName name="respAudits">#REF!</definedName>
    <definedName name="respAuditsPent">#REF!</definedName>
    <definedName name="respAuthSelCostDrug">#REF!</definedName>
    <definedName name="respAvgPreDis">#REF!</definedName>
    <definedName name="respBroadestNet">#REF!</definedName>
    <definedName name="respBusinessStrategicUnit">[131]Questionnaire!#REF!</definedName>
    <definedName name="respCallAbandon" localSheetId="2">#REF!</definedName>
    <definedName name="respCallAbandon">#REF!</definedName>
    <definedName name="respCallAbandonPent" localSheetId="2">#REF!</definedName>
    <definedName name="respCallAbandonPent">#REF!</definedName>
    <definedName name="respCallAns" localSheetId="2">#REF!</definedName>
    <definedName name="respCallAns">#REF!</definedName>
    <definedName name="respCallAnsPent">#REF!</definedName>
    <definedName name="respCeaseBusComp1">#REF!</definedName>
    <definedName name="respCeaseBusComp2">#REF!</definedName>
    <definedName name="respCeaseBusComp3">#REF!</definedName>
    <definedName name="respCeaseBusContact1">#REF!</definedName>
    <definedName name="respCeaseBusContact2">#REF!</definedName>
    <definedName name="respCeaseBusContact3">#REF!</definedName>
    <definedName name="respCeaseBusPhone1">#REF!</definedName>
    <definedName name="respCeaseBusPhone2">#REF!</definedName>
    <definedName name="respCeaseBusPhone3">#REF!</definedName>
    <definedName name="respCeaseBusTermDate1">#REF!</definedName>
    <definedName name="respCeaseBusTermDate2">#REF!</definedName>
    <definedName name="respCeaseBusTermDate3">#REF!</definedName>
    <definedName name="respCeaseBusTitle1">#REF!</definedName>
    <definedName name="respCeaseBusTitle2">#REF!</definedName>
    <definedName name="respCeaseBusTitle3">#REF!</definedName>
    <definedName name="respCheckRemit">#REF!</definedName>
    <definedName name="respCity">#REF!</definedName>
    <definedName name="respClaimsPaymentFinancial">[131]Questionnaire!#REF!</definedName>
    <definedName name="respClaimsPaymentProcedural">[131]Questionnaire!#REF!</definedName>
    <definedName name="respCleanEligData">[80]RFP!#REF!</definedName>
    <definedName name="respClientAgreement" localSheetId="2">#REF!</definedName>
    <definedName name="respClientAgreement">#REF!</definedName>
    <definedName name="respClientAgreementPent" localSheetId="2">#REF!</definedName>
    <definedName name="respClientAgreementPent">#REF!</definedName>
    <definedName name="respClientVendEDI" localSheetId="2">#REF!</definedName>
    <definedName name="respClientVendEDI">#REF!</definedName>
    <definedName name="respClinPlanAgreeEff">#REF!</definedName>
    <definedName name="respClinProgSav">#REF!</definedName>
    <definedName name="respClinProgSavPent">#REF!</definedName>
    <definedName name="respClmForms">#REF!</definedName>
    <definedName name="respClmPayAcc">#REF!</definedName>
    <definedName name="respClmPayAccPent">#REF!</definedName>
    <definedName name="respClmPayTurn">#REF!</definedName>
    <definedName name="respClmPayTurnPent">#REF!</definedName>
    <definedName name="respCobraParticipants">[131]Questionnaire!#REF!</definedName>
    <definedName name="respCommMarketMat" localSheetId="2">#REF!</definedName>
    <definedName name="respCommMarketMat">#REF!</definedName>
    <definedName name="respCompFin" localSheetId="2">#REF!</definedName>
    <definedName name="respCompFin">#REF!</definedName>
    <definedName name="respCompName1" localSheetId="2">#REF!</definedName>
    <definedName name="respCompName1">#REF!</definedName>
    <definedName name="respCompName10">#REF!</definedName>
    <definedName name="respCompName2">#REF!</definedName>
    <definedName name="respCompName3">#REF!</definedName>
    <definedName name="respCompName4">#REF!</definedName>
    <definedName name="respCompName5">#REF!</definedName>
    <definedName name="respCompName6">#REF!</definedName>
    <definedName name="respCompName7">#REF!</definedName>
    <definedName name="respCompName8">#REF!</definedName>
    <definedName name="respCompName9">#REF!</definedName>
    <definedName name="respCompSpecDrug">#REF!</definedName>
    <definedName name="respCompUnit">#REF!</definedName>
    <definedName name="respConcurDUR">#REF!</definedName>
    <definedName name="respContactEmail">#REF!</definedName>
    <definedName name="respContactPhone">#REF!</definedName>
    <definedName name="respContactPhoneNum">#REF!</definedName>
    <definedName name="respContactProposal">#REF!</definedName>
    <definedName name="respCovHospConfine">#REF!</definedName>
    <definedName name="respCovSelfInflictInj">#REF!</definedName>
    <definedName name="respCustMess">#REF!</definedName>
    <definedName name="respCustomerService">#REF!</definedName>
    <definedName name="respCustomerServicePent">#REF!</definedName>
    <definedName name="respDataClaimsOutput">[131]Questionnaire!#REF!</definedName>
    <definedName name="respDataLoad" localSheetId="2">#REF!</definedName>
    <definedName name="respDataLoad">#REF!</definedName>
    <definedName name="respDataLoadPent" localSheetId="2">#REF!</definedName>
    <definedName name="respDataLoadPent">#REF!</definedName>
    <definedName name="respDataReport" localSheetId="2">#REF!</definedName>
    <definedName name="respDataReport">#REF!</definedName>
    <definedName name="respDataReview">#REF!</definedName>
    <definedName name="respDataReviewPent">#REF!</definedName>
    <definedName name="respDesignatedServiceCenters">[131]Questionnaire!#REF!</definedName>
    <definedName name="respDisMgmtProg" localSheetId="2">#REF!</definedName>
    <definedName name="respDisMgmtProg">#REF!</definedName>
    <definedName name="respDrugInteraction" localSheetId="2">#REF!</definedName>
    <definedName name="respDrugInteraction">#REF!</definedName>
    <definedName name="respDrugInteractionPent" localSheetId="2">#REF!</definedName>
    <definedName name="respDrugInteractionPent">#REF!</definedName>
    <definedName name="respDuffPhelpsDate1" localSheetId="2">[74]Questionnaire!#REF!</definedName>
    <definedName name="respDuffPhelpsDate1">[74]Questionnaire!#REF!</definedName>
    <definedName name="respDuffPhelpsDate2" localSheetId="2">[74]Questionnaire!#REF!</definedName>
    <definedName name="respDuffPhelpsDate2">[74]Questionnaire!#REF!</definedName>
    <definedName name="respDuffPhelpsDate3" localSheetId="2">[74]Questionnaire!#REF!</definedName>
    <definedName name="respDuffPhelpsDate3">[74]Questionnaire!#REF!</definedName>
    <definedName name="respDuffPhelpsRating1" localSheetId="2">[74]Questionnaire!#REF!</definedName>
    <definedName name="respDuffPhelpsRating1">[74]Questionnaire!#REF!</definedName>
    <definedName name="respDuffPhelpsRating2">[74]Questionnaire!#REF!</definedName>
    <definedName name="respDuffPhelpsRating3">[74]Questionnaire!#REF!</definedName>
    <definedName name="respEligibility" localSheetId="2">#REF!</definedName>
    <definedName name="respEligibility">#REF!</definedName>
    <definedName name="respEligibilityPent" localSheetId="2">#REF!</definedName>
    <definedName name="respEligibilityPent">#REF!</definedName>
    <definedName name="respEligPost" localSheetId="2">#REF!</definedName>
    <definedName name="respEligPost">#REF!</definedName>
    <definedName name="respEligPostPent">#REF!</definedName>
    <definedName name="respEntity1">[74]Questionnaire!#REF!</definedName>
    <definedName name="respEntity2">[74]Questionnaire!#REF!</definedName>
    <definedName name="respEntity3">[74]Questionnaire!#REF!</definedName>
    <definedName name="respERISA">[74]Questionnaire!#REF!</definedName>
    <definedName name="respFinReconcilClaimDrafts">[131]Questionnaire!#REF!</definedName>
    <definedName name="respFormMan" localSheetId="2">#REF!</definedName>
    <definedName name="respFormMan">#REF!</definedName>
    <definedName name="respFormularies" localSheetId="2">#REF!</definedName>
    <definedName name="respFormularies">#REF!</definedName>
    <definedName name="respFormulariesPent" localSheetId="2">#REF!</definedName>
    <definedName name="respFormulariesPent">#REF!</definedName>
    <definedName name="respGenSub">#REF!</definedName>
    <definedName name="respGenSubPent">#REF!</definedName>
    <definedName name="respGeoReport">#REF!</definedName>
    <definedName name="respGroupAdd">#REF!</definedName>
    <definedName name="respGroupAddPent">#REF!</definedName>
    <definedName name="respGuaranteeReport">#REF!</definedName>
    <definedName name="respGuaranteeReportPent">#REF!</definedName>
    <definedName name="respGuarDiscount">#REF!</definedName>
    <definedName name="respHardwareSoftware">#REF!</definedName>
    <definedName name="respHeading1">#REF!</definedName>
    <definedName name="respHeading2">#REF!</definedName>
    <definedName name="respHeading3">#REF!</definedName>
    <definedName name="respHeading4">#REF!</definedName>
    <definedName name="respHeading5">#REF!</definedName>
    <definedName name="respHeading6">#REF!</definedName>
    <definedName name="respHeading7">#REF!</definedName>
    <definedName name="respHeading8">#REF!</definedName>
    <definedName name="respHIPAAStand1">#REF!</definedName>
    <definedName name="respHIPAAStand2">#REF!</definedName>
    <definedName name="respHIPAAStand3">#REF!</definedName>
    <definedName name="respHIPDB">#REF!</definedName>
    <definedName name="respHoldHarm">#REF!</definedName>
    <definedName name="respHospInpatientA10">[131]Questionnaire!#REF!</definedName>
    <definedName name="respHospInpatientA4">[131]Questionnaire!#REF!</definedName>
    <definedName name="respHospInpatientA5">[131]Questionnaire!#REF!</definedName>
    <definedName name="respHospInpatientA6">[131]Questionnaire!#REF!</definedName>
    <definedName name="respHospInpatientA7">[131]Questionnaire!#REF!</definedName>
    <definedName name="respHospInpatientA8">[131]Questionnaire!#REF!</definedName>
    <definedName name="respHospInpatientA9">[131]Questionnaire!#REF!</definedName>
    <definedName name="respHospOutpatientA10">[131]Questionnaire!#REF!</definedName>
    <definedName name="respHospOutpatientA4">[131]Questionnaire!#REF!</definedName>
    <definedName name="respHospOutpatientA5">[131]Questionnaire!#REF!</definedName>
    <definedName name="respHospOutpatientA6">[131]Questionnaire!#REF!</definedName>
    <definedName name="respHospOutpatientA7">[131]Questionnaire!#REF!</definedName>
    <definedName name="respHospOutpatientA8">[131]Questionnaire!#REF!</definedName>
    <definedName name="respHospOutpatientA9">[131]Questionnaire!#REF!</definedName>
    <definedName name="respHospSavings2">[74]Questionnaire!#REF!</definedName>
    <definedName name="respIDCards">[131]Questionnaire!#REF!</definedName>
    <definedName name="respIDCardsPent" localSheetId="2">#REF!</definedName>
    <definedName name="respIDCardsPent">#REF!</definedName>
    <definedName name="respImpleKit" localSheetId="2">#REF!</definedName>
    <definedName name="respImpleKit">#REF!</definedName>
    <definedName name="respImpleKitPent" localSheetId="2">#REF!</definedName>
    <definedName name="respImpleKitPent">#REF!</definedName>
    <definedName name="respImpleMeeting">#REF!</definedName>
    <definedName name="respImpleMeetingPent">#REF!</definedName>
    <definedName name="respImplePlan">#REF!</definedName>
    <definedName name="respImpleSat">#REF!</definedName>
    <definedName name="respImpleSatPent">#REF!</definedName>
    <definedName name="respImpleTask">#REF!</definedName>
    <definedName name="respImpleTaskPent">#REF!</definedName>
    <definedName name="respImpServEligData">[80]RFP!#REF!</definedName>
    <definedName name="respImpServEligSyst">[80]RFP!#REF!</definedName>
    <definedName name="respInterAnalysis" localSheetId="2">#REF!</definedName>
    <definedName name="respInterAnalysis">#REF!</definedName>
    <definedName name="respInterAnalysisPent" localSheetId="2">#REF!</definedName>
    <definedName name="respInterAnalysisPent">#REF!</definedName>
    <definedName name="respInternetBaseCont" localSheetId="2">#REF!</definedName>
    <definedName name="respInternetBaseCont">#REF!</definedName>
    <definedName name="respInvoiceClientTwice">#REF!</definedName>
    <definedName name="respJcahoAccreditation1">[74]Questionnaire!#REF!</definedName>
    <definedName name="respJcahoAccreditation2">[74]Questionnaire!#REF!</definedName>
    <definedName name="respJcahoAccreditation3">[74]Questionnaire!#REF!</definedName>
    <definedName name="respLgFirmComp1" localSheetId="2">#REF!</definedName>
    <definedName name="respLgFirmComp1">#REF!</definedName>
    <definedName name="respLgFirmComp2" localSheetId="2">#REF!</definedName>
    <definedName name="respLgFirmComp2">#REF!</definedName>
    <definedName name="respLgFirmComp3" localSheetId="2">#REF!</definedName>
    <definedName name="respLgFirmComp3">#REF!</definedName>
    <definedName name="respLgFirmContact1">#REF!</definedName>
    <definedName name="respLgFirmContact2">#REF!</definedName>
    <definedName name="respLgFirmContact3">#REF!</definedName>
    <definedName name="respLgFirmPhone1">#REF!</definedName>
    <definedName name="respLgFirmPhone2">#REF!</definedName>
    <definedName name="respLgFirmPhone3">#REF!</definedName>
    <definedName name="respLgFirmTitle1">#REF!</definedName>
    <definedName name="respLgFirmTitle2">#REF!</definedName>
    <definedName name="respLgFirmTitle3">#REF!</definedName>
    <definedName name="respLimitedNet">#REF!</definedName>
    <definedName name="respLocation10">[131]Questionnaire!#REF!</definedName>
    <definedName name="respLocation4">[131]Questionnaire!#REF!</definedName>
    <definedName name="respLocation5">[131]Questionnaire!#REF!</definedName>
    <definedName name="respLocation6">[131]Questionnaire!#REF!</definedName>
    <definedName name="respLocation7">[131]Questionnaire!#REF!</definedName>
    <definedName name="respLocation8">[131]Questionnaire!#REF!</definedName>
    <definedName name="respLocation9">[131]Questionnaire!#REF!</definedName>
    <definedName name="respMACList" localSheetId="2">#REF!</definedName>
    <definedName name="respMACList">#REF!</definedName>
    <definedName name="respMailAddress1" localSheetId="2">#REF!</definedName>
    <definedName name="respMailAddress1">#REF!</definedName>
    <definedName name="respMailAddress2" localSheetId="2">#REF!</definedName>
    <definedName name="respMailAddress2">#REF!</definedName>
    <definedName name="respMailCity1">#REF!</definedName>
    <definedName name="respMailCity2">#REF!</definedName>
    <definedName name="respMailGenDrugMAC">#REF!</definedName>
    <definedName name="respMailOrderAcc">#REF!</definedName>
    <definedName name="respMailOrderAccPent">#REF!</definedName>
    <definedName name="respMailOrderTurn">#REF!</definedName>
    <definedName name="respMailOrderTurnPent">#REF!</definedName>
    <definedName name="respMailServInteg">#REF!</definedName>
    <definedName name="respMailState1">#REF!</definedName>
    <definedName name="respMailState2">#REF!</definedName>
    <definedName name="respMailZip1">#REF!</definedName>
    <definedName name="respMailZip2">#REF!</definedName>
    <definedName name="respMaterials">#REF!</definedName>
    <definedName name="respMaterialsPent">#REF!</definedName>
    <definedName name="respMemberSevice">[131]Questionnaire!#REF!</definedName>
    <definedName name="respMemComm" localSheetId="2">#REF!</definedName>
    <definedName name="respMemComm">#REF!</definedName>
    <definedName name="respMemCommPent" localSheetId="2">#REF!</definedName>
    <definedName name="respMemCommPent">#REF!</definedName>
    <definedName name="respMonDisCap" localSheetId="2">#REF!</definedName>
    <definedName name="respMonDisCap">#REF!</definedName>
    <definedName name="respMonEnrollCount" localSheetId="2">[131]Questionnaire!#REF!</definedName>
    <definedName name="respMonEnrollCount">[131]Questionnaire!#REF!</definedName>
    <definedName name="respMoodysDate1" localSheetId="2">[74]Questionnaire!#REF!</definedName>
    <definedName name="respMoodysDate1">[74]Questionnaire!#REF!</definedName>
    <definedName name="respMoodysDate2" localSheetId="2">[74]Questionnaire!#REF!</definedName>
    <definedName name="respMoodysDate2">[74]Questionnaire!#REF!</definedName>
    <definedName name="respMoodysDate3" localSheetId="2">[74]Questionnaire!#REF!</definedName>
    <definedName name="respMoodysDate3">[74]Questionnaire!#REF!</definedName>
    <definedName name="respMoodysRating1">[74]Questionnaire!#REF!</definedName>
    <definedName name="respMoodysRating2">[74]Questionnaire!#REF!</definedName>
    <definedName name="respMoodysRating3">[74]Questionnaire!#REF!</definedName>
    <definedName name="respMultiDiscipApproach" localSheetId="2">#REF!</definedName>
    <definedName name="respMultiDiscipApproach">#REF!</definedName>
    <definedName name="respMultiDiscipApproach2" localSheetId="2">#REF!</definedName>
    <definedName name="respMultiDiscipApproach2">#REF!</definedName>
    <definedName name="respNetName1" localSheetId="2">#REF!</definedName>
    <definedName name="respNetName1">#REF!</definedName>
    <definedName name="respNetName10">#REF!</definedName>
    <definedName name="respNetName2">#REF!</definedName>
    <definedName name="respNetName3">#REF!</definedName>
    <definedName name="respNetName4">#REF!</definedName>
    <definedName name="respNetName5">#REF!</definedName>
    <definedName name="respNetName6">#REF!</definedName>
    <definedName name="respNetName7">#REF!</definedName>
    <definedName name="respNetName8">#REF!</definedName>
    <definedName name="respNetName9">#REF!</definedName>
    <definedName name="respNetnameA10">[131]Questionnaire!#REF!</definedName>
    <definedName name="respNetnameA4">[131]Questionnaire!#REF!</definedName>
    <definedName name="respNetnameA5">[131]Questionnaire!#REF!</definedName>
    <definedName name="respNetnameA6">[131]Questionnaire!#REF!</definedName>
    <definedName name="respNetnameA7">[131]Questionnaire!#REF!</definedName>
    <definedName name="respNetnameA8">[131]Questionnaire!#REF!</definedName>
    <definedName name="respNetnameA9">[131]Questionnaire!#REF!</definedName>
    <definedName name="respNetReim" localSheetId="2">#REF!</definedName>
    <definedName name="respNetReim">#REF!</definedName>
    <definedName name="respNetReimPent" localSheetId="2">#REF!</definedName>
    <definedName name="respNetReimPent">#REF!</definedName>
    <definedName name="respNetwork" localSheetId="2">#REF!</definedName>
    <definedName name="respNetwork">#REF!</definedName>
    <definedName name="respNetworkPent">#REF!</definedName>
    <definedName name="respNoticeAppDec">[74]Questionnaire!#REF!</definedName>
    <definedName name="respNoticeFeeChange" localSheetId="2">#REF!</definedName>
    <definedName name="respNoticeFeeChange">#REF!</definedName>
    <definedName name="respNumberProviders">[131]Questionnaire!#REF!</definedName>
    <definedName name="respNumEmp1" localSheetId="2">#REF!</definedName>
    <definedName name="respNumEmp1">#REF!</definedName>
    <definedName name="respNumEmp10" localSheetId="2">#REF!</definedName>
    <definedName name="respNumEmp10">#REF!</definedName>
    <definedName name="respNumEmp2" localSheetId="2">#REF!</definedName>
    <definedName name="respNumEmp2">#REF!</definedName>
    <definedName name="respNumEmp3">#REF!</definedName>
    <definedName name="respNumEmp4">#REF!</definedName>
    <definedName name="respNumEmp5">#REF!</definedName>
    <definedName name="respNumEmp6">#REF!</definedName>
    <definedName name="respNumEmp7">#REF!</definedName>
    <definedName name="respNumEmp8">#REF!</definedName>
    <definedName name="respNumEmp9">#REF!</definedName>
    <definedName name="respNumPreDis">#REF!</definedName>
    <definedName name="respNumTierEE">#REF!</definedName>
    <definedName name="respNumTierFamily">#REF!</definedName>
    <definedName name="respNumTierParty">#REF!</definedName>
    <definedName name="respNumTierSingle">#REF!</definedName>
    <definedName name="respNumTierTotal">#REF!</definedName>
    <definedName name="respOfferNotOffer1">[74]Questionnaire!#REF!</definedName>
    <definedName name="respOfferNotOffer2">[74]Questionnaire!#REF!</definedName>
    <definedName name="respOfferNotOffer3">[74]Questionnaire!#REF!</definedName>
    <definedName name="respOnlineAccReport" localSheetId="2">#REF!</definedName>
    <definedName name="respOnlineAccReport">#REF!</definedName>
    <definedName name="respOtherServicesB10">[131]Questionnaire!#REF!</definedName>
    <definedName name="respOtherServicesB3">[131]Questionnaire!#REF!</definedName>
    <definedName name="respOtherServicesB4">[131]Questionnaire!#REF!</definedName>
    <definedName name="respOtherServicesB5">[131]Questionnaire!#REF!</definedName>
    <definedName name="respOtherServicesB6">[131]Questionnaire!#REF!</definedName>
    <definedName name="respOtherServicesB7">[131]Questionnaire!#REF!</definedName>
    <definedName name="respOtherServicesB8">[131]Questionnaire!#REF!</definedName>
    <definedName name="respOtherServicesB9">[131]Questionnaire!#REF!</definedName>
    <definedName name="respOwner1">[74]Questionnaire!#REF!</definedName>
    <definedName name="respOwner2">[74]Questionnaire!#REF!</definedName>
    <definedName name="respOwner3">[74]Questionnaire!#REF!</definedName>
    <definedName name="respPaidClaims">[131]Questionnaire!#REF!</definedName>
    <definedName name="respPayType1">[74]Questionnaire!#REF!</definedName>
    <definedName name="respPBMName" localSheetId="2">#REF!</definedName>
    <definedName name="respPBMName">#REF!</definedName>
    <definedName name="respPercentageRate1">[74]Questionnaire!#REF!</definedName>
    <definedName name="respPercentageRate2">[74]Questionnaire!#REF!</definedName>
    <definedName name="respPercentageRate3">[74]Questionnaire!#REF!</definedName>
    <definedName name="respPerClmReb" localSheetId="2">#REF!</definedName>
    <definedName name="respPerClmReb">#REF!</definedName>
    <definedName name="respPerClmRebPent" localSheetId="2">#REF!</definedName>
    <definedName name="respPerClmRebPent">#REF!</definedName>
    <definedName name="respPharmacies" localSheetId="2">#REF!</definedName>
    <definedName name="respPharmacies">#REF!</definedName>
    <definedName name="respPharmBasis">#REF!</definedName>
    <definedName name="respPharmPric">#REF!</definedName>
    <definedName name="respPharmPricPent">#REF!</definedName>
    <definedName name="respPhysicianB10">[131]Questionnaire!#REF!</definedName>
    <definedName name="respPhysicianB4">[131]Questionnaire!#REF!</definedName>
    <definedName name="respPhysicianB5">[131]Questionnaire!#REF!</definedName>
    <definedName name="respPhysicianB6">[131]Questionnaire!#REF!</definedName>
    <definedName name="respPhysicianB7">[131]Questionnaire!#REF!</definedName>
    <definedName name="respPhysicianB8">[131]Questionnaire!#REF!</definedName>
    <definedName name="respPhysicianB9">[131]Questionnaire!#REF!</definedName>
    <definedName name="respPhysProfil" localSheetId="2">#REF!</definedName>
    <definedName name="respPhysProfil">#REF!</definedName>
    <definedName name="respPhysReim2">[74]Questionnaire!#REF!</definedName>
    <definedName name="respPlanDesign" localSheetId="2">#REF!</definedName>
    <definedName name="respPlanDesign">#REF!</definedName>
    <definedName name="respPlanDesignPent" localSheetId="2">#REF!</definedName>
    <definedName name="respPlanDesignPent">#REF!</definedName>
    <definedName name="respPreDrugDisCardProg" localSheetId="2">#REF!</definedName>
    <definedName name="respPreDrugDisCardProg">#REF!</definedName>
    <definedName name="respPriorAuth">#REF!</definedName>
    <definedName name="respProductionReportsData">[131]Questionnaire!#REF!</definedName>
    <definedName name="respProgEffDate" localSheetId="2">#REF!</definedName>
    <definedName name="respProgEffDate">#REF!</definedName>
    <definedName name="respProgEffDatePent" localSheetId="2">#REF!</definedName>
    <definedName name="respProgEffDatePent">#REF!</definedName>
    <definedName name="respProvPartAnnNotice" localSheetId="2">#REF!</definedName>
    <definedName name="respProvPartAnnNotice">#REF!</definedName>
    <definedName name="respPursuePhysicians" localSheetId="2">[131]Questionnaire!#REF!</definedName>
    <definedName name="respPursuePhysicians">[131]Questionnaire!#REF!</definedName>
    <definedName name="respRateMeth1" localSheetId="2">[76]Questionnaire!#REF!</definedName>
    <definedName name="respRateMeth1">[76]Questionnaire!#REF!</definedName>
    <definedName name="respRatioPharmTech" localSheetId="2">#REF!</definedName>
    <definedName name="respRatioPharmTech">#REF!</definedName>
    <definedName name="respRebateList" localSheetId="2">#REF!</definedName>
    <definedName name="respRebateList">#REF!</definedName>
    <definedName name="respReqImpInc" localSheetId="2">[74]Questionnaire!#REF!</definedName>
    <definedName name="respReqImpInc">[74]Questionnaire!#REF!</definedName>
    <definedName name="respRetailGenDrugMAC" localSheetId="2">#REF!</definedName>
    <definedName name="respRetailGenDrugMAC">#REF!</definedName>
    <definedName name="respRetroDrugUtilReview" localSheetId="2">#REF!</definedName>
    <definedName name="respRetroDrugUtilReview">#REF!</definedName>
    <definedName name="respRxElectChar" localSheetId="2">#REF!</definedName>
    <definedName name="respRxElectChar">#REF!</definedName>
    <definedName name="respSamEmpCommMat">#REF!</definedName>
    <definedName name="respSatisfactoryResults">[131]Questionnaire!#REF!</definedName>
    <definedName name="respSatProgImp">[131]Questionnaire!#REF!</definedName>
    <definedName name="respSatSurv" localSheetId="2">#REF!</definedName>
    <definedName name="respSatSurv">#REF!</definedName>
    <definedName name="respSatSurvPent" localSheetId="2">#REF!</definedName>
    <definedName name="respSatSurvPent">#REF!</definedName>
    <definedName name="respSelectProsposalClient" localSheetId="2">[74]Questionnaire!#REF!</definedName>
    <definedName name="respSelectProsposalClient">[74]Questionnaire!#REF!</definedName>
    <definedName name="respSerCen2GeoReg" localSheetId="2">[80]RFP!#REF!</definedName>
    <definedName name="respSerCen2GeoReg">[80]RFP!#REF!</definedName>
    <definedName name="respSerCen2Na">[80]RFP!#REF!</definedName>
    <definedName name="respSerCen3GeoReg">[80]RFP!#REF!</definedName>
    <definedName name="respSerCen3Na">[80]RFP!#REF!</definedName>
    <definedName name="respSerCen4GeoReg">[80]RFP!#REF!</definedName>
    <definedName name="respSerCen4Na">[80]RFP!#REF!</definedName>
    <definedName name="respSIAdminCost1">[74]Questionnaire!#REF!</definedName>
    <definedName name="respSIAdminCost2">[74]Questionnaire!#REF!</definedName>
    <definedName name="respSIAdminCost3">[74]Questionnaire!#REF!</definedName>
    <definedName name="respSPDate1">[74]Questionnaire!#REF!</definedName>
    <definedName name="respSPDate2">[74]Questionnaire!#REF!</definedName>
    <definedName name="respSPDate3">[74]Questionnaire!#REF!</definedName>
    <definedName name="respSPRating1">[74]Questionnaire!#REF!</definedName>
    <definedName name="respSPRating2">[74]Questionnaire!#REF!</definedName>
    <definedName name="respSPRating3">[74]Questionnaire!#REF!</definedName>
    <definedName name="respStandAgree" localSheetId="2">#REF!</definedName>
    <definedName name="respStandAgree">#REF!</definedName>
    <definedName name="respStandard" localSheetId="2">#REF!</definedName>
    <definedName name="respStandard">#REF!</definedName>
    <definedName name="respState" localSheetId="2">#REF!</definedName>
    <definedName name="respState">#REF!</definedName>
    <definedName name="respStopLossCommission" localSheetId="2">[74]Questionnaire!#REF!</definedName>
    <definedName name="respStopLossCommission">[74]Questionnaire!#REF!</definedName>
    <definedName name="respSysAvail" localSheetId="2">#REF!</definedName>
    <definedName name="respSysAvail">#REF!</definedName>
    <definedName name="respSysAvailPent" localSheetId="2">#REF!</definedName>
    <definedName name="respSysAvailPent">#REF!</definedName>
    <definedName name="respSysResp" localSheetId="2">#REF!</definedName>
    <definedName name="respSysResp">#REF!</definedName>
    <definedName name="respSysRespPent">#REF!</definedName>
    <definedName name="respTaxStatus1">[74]Questionnaire!#REF!</definedName>
    <definedName name="respTaxStatus2">[74]Questionnaire!#REF!</definedName>
    <definedName name="respTaxStatus3">[74]Questionnaire!#REF!</definedName>
    <definedName name="respTeleCover" localSheetId="2">#REF!</definedName>
    <definedName name="respTeleCover">#REF!</definedName>
    <definedName name="respTeleCoverPent" localSheetId="2">#REF!</definedName>
    <definedName name="respTeleCoverPent">#REF!</definedName>
    <definedName name="respTermContract" localSheetId="2">#REF!</definedName>
    <definedName name="respTermContract">#REF!</definedName>
    <definedName name="respTerminateContract" localSheetId="2">[74]Questionnaire!#REF!</definedName>
    <definedName name="respTerminateContract">[74]Questionnaire!#REF!</definedName>
    <definedName name="respTimeline" localSheetId="2">#REF!</definedName>
    <definedName name="respTimeline">#REF!</definedName>
    <definedName name="respTimelinePent" localSheetId="2">#REF!</definedName>
    <definedName name="respTimelinePent">#REF!</definedName>
    <definedName name="respTollNumPharm" localSheetId="2">#REF!</definedName>
    <definedName name="respTollNumPharm">#REF!</definedName>
    <definedName name="respTransRetailMail">#REF!</definedName>
    <definedName name="respUpdates">#REF!</definedName>
    <definedName name="respUpdatesPent">#REF!</definedName>
    <definedName name="respURACHealthUtil1">[74]Questionnaire!#REF!</definedName>
    <definedName name="respURACHealthUtil2">[74]Questionnaire!#REF!</definedName>
    <definedName name="respVenNotReqEnroll">[74]Questionnaire!#REF!</definedName>
    <definedName name="respWebAddress" localSheetId="2">#REF!</definedName>
    <definedName name="respWebAddress">#REF!</definedName>
    <definedName name="respWritInq" localSheetId="2">#REF!</definedName>
    <definedName name="respWritInq">#REF!</definedName>
    <definedName name="respWritInqPent" localSheetId="2">#REF!</definedName>
    <definedName name="respWritInqPent">#REF!</definedName>
    <definedName name="respYearEndFinAcctPrg" localSheetId="2">[131]Questionnaire!#REF!</definedName>
    <definedName name="respYearEndFinAcctPrg">[131]Questionnaire!#REF!</definedName>
    <definedName name="respZip" localSheetId="2">#REF!</definedName>
    <definedName name="respZip">#REF!</definedName>
    <definedName name="Ret1tier">'[57]Drop Downs'!$F$2:$F$16</definedName>
    <definedName name="Ret2tier">'[57]Drop Downs'!$F$18:$F$24</definedName>
    <definedName name="Ret3tier">'[57]Drop Downs'!$F$26:$F$45</definedName>
    <definedName name="retail_claims_curr" localSheetId="1" hidden="1">'[29]ePSM RxClaim Data Page'!$B$32</definedName>
    <definedName name="retail_claims_curr" localSheetId="2" hidden="1">'[30]ePSM RxClaim Data Page'!$B$32</definedName>
    <definedName name="retail_claims_curr" localSheetId="3" hidden="1">'[30]ePSM RxClaim Data Page'!$B$32</definedName>
    <definedName name="retail_claims_curr" hidden="1">'[40]ePSM RxClaim Data Page'!$B$32</definedName>
    <definedName name="retail_claims_prior" localSheetId="2" hidden="1">'[30]ePSM RxClaim Data Page'!$E$32</definedName>
    <definedName name="retail_claims_prior" localSheetId="3" hidden="1">'[30]ePSM RxClaim Data Page'!$E$32</definedName>
    <definedName name="retail_claims_prior" hidden="1">'[32]ePSM RxClaim Data Page'!$E$32</definedName>
    <definedName name="retail_copay_amt_curr" localSheetId="1" hidden="1">'[29]ePSM RxClaim Data Page'!$B$40</definedName>
    <definedName name="retail_copay_amt_curr" localSheetId="2" hidden="1">'[30]ePSM RxClaim Data Page'!$B$40</definedName>
    <definedName name="retail_copay_amt_curr" localSheetId="3" hidden="1">'[30]ePSM RxClaim Data Page'!$B$40</definedName>
    <definedName name="retail_copay_amt_curr" hidden="1">'[40]ePSM RxClaim Data Page'!$B$40</definedName>
    <definedName name="retail_copay_amt_prior" localSheetId="2" hidden="1">'[30]ePSM RxClaim Data Page'!$E$40</definedName>
    <definedName name="retail_copay_amt_prior" localSheetId="3" hidden="1">'[30]ePSM RxClaim Data Page'!$E$40</definedName>
    <definedName name="retail_copay_amt_prior" hidden="1">'[32]ePSM RxClaim Data Page'!$E$40</definedName>
    <definedName name="Retail_MailKey" localSheetId="2">#REF!</definedName>
    <definedName name="Retail_MailKey">#REF!</definedName>
    <definedName name="retail_paid_amt_curr" localSheetId="1" hidden="1">'[29]ePSM RxClaim Data Page'!$B$34</definedName>
    <definedName name="retail_paid_amt_curr" localSheetId="2" hidden="1">'[30]ePSM RxClaim Data Page'!$B$34</definedName>
    <definedName name="retail_paid_amt_curr" localSheetId="3" hidden="1">'[30]ePSM RxClaim Data Page'!$B$34</definedName>
    <definedName name="retail_paid_amt_curr" hidden="1">'[40]ePSM RxClaim Data Page'!$B$34</definedName>
    <definedName name="retail_paid_amt_prior" localSheetId="2" hidden="1">'[30]ePSM RxClaim Data Page'!$E$34</definedName>
    <definedName name="retail_paid_amt_prior" localSheetId="3" hidden="1">'[30]ePSM RxClaim Data Page'!$E$34</definedName>
    <definedName name="retail_paid_amt_prior" hidden="1">'[32]ePSM RxClaim Data Page'!$E$34</definedName>
    <definedName name="retail_plan_paid_amt_curr" localSheetId="1" hidden="1">'[29]ePSM RxClaim Data Page'!$B$41</definedName>
    <definedName name="retail_plan_paid_amt_curr" localSheetId="2" hidden="1">'[30]ePSM RxClaim Data Page'!$B$41</definedName>
    <definedName name="retail_plan_paid_amt_curr" localSheetId="3" hidden="1">'[30]ePSM RxClaim Data Page'!$B$41</definedName>
    <definedName name="retail_plan_paid_amt_curr" hidden="1">'[40]ePSM RxClaim Data Page'!$B$41</definedName>
    <definedName name="retail_plan_paid_amt_prior" localSheetId="2" hidden="1">'[30]ePSM RxClaim Data Page'!$E$41</definedName>
    <definedName name="retail_plan_paid_amt_prior" localSheetId="3" hidden="1">'[30]ePSM RxClaim Data Page'!$E$41</definedName>
    <definedName name="retail_plan_paid_amt_prior" hidden="1">'[32]ePSM RxClaim Data Page'!$E$41</definedName>
    <definedName name="Retro">[27]Main!$B$36</definedName>
    <definedName name="Rev_Life____Dis_0502" localSheetId="1">#REF!</definedName>
    <definedName name="Rev_Life____Dis_0502" localSheetId="2">#REF!</definedName>
    <definedName name="Rev_Life____Dis_0502">#REF!</definedName>
    <definedName name="ReverseCopay">'[57]Drop Downs'!$F$100:$F$105</definedName>
    <definedName name="ReverseMOD">'[57]Drop Downs'!$F$107:$F$112</definedName>
    <definedName name="REVISED_03_08_2002" localSheetId="1">#REF!</definedName>
    <definedName name="REVISED_03_08_2002" localSheetId="2">#REF!</definedName>
    <definedName name="REVISED_03_08_2002">#REF!</definedName>
    <definedName name="Revised_Salary_Info" localSheetId="1">#REF!</definedName>
    <definedName name="Revised_Salary_Info" localSheetId="2">#REF!</definedName>
    <definedName name="Revised_Salary_Info">#REF!</definedName>
    <definedName name="RFPFname" localSheetId="2">[71]RFPVar!#REF!</definedName>
    <definedName name="RFPFname">[71]RFPVar!#REF!</definedName>
    <definedName name="RGRBP" localSheetId="1">#REF!</definedName>
    <definedName name="RGRBP" localSheetId="2">#REF!</definedName>
    <definedName name="RGRBP">#REF!</definedName>
    <definedName name="RGRCOLA" localSheetId="1">#REF!</definedName>
    <definedName name="RGRCOLA" localSheetId="2">#REF!</definedName>
    <definedName name="RGRCOLA">#REF!</definedName>
    <definedName name="RGRFIO" localSheetId="1">#REF!</definedName>
    <definedName name="RGRFIO" localSheetId="2">#REF!</definedName>
    <definedName name="RGRFIO">#REF!</definedName>
    <definedName name="RGroups">[28]Client!$L$22:$AC$52</definedName>
    <definedName name="RGRWP" localSheetId="1">#REF!</definedName>
    <definedName name="RGRWP" localSheetId="2">#REF!</definedName>
    <definedName name="RGRWP">#REF!</definedName>
    <definedName name="RIDER_DRIVER" localSheetId="1">#REF!</definedName>
    <definedName name="RIDER_DRIVER" localSheetId="2">#REF!</definedName>
    <definedName name="RIDER_DRIVER">#REF!</definedName>
    <definedName name="RIG" localSheetId="1">#REF!</definedName>
    <definedName name="RIG" localSheetId="2">#REF!</definedName>
    <definedName name="RIG">#REF!</definedName>
    <definedName name="RiskAutoStopPercChange">1.5</definedName>
    <definedName name="RiskCollectDistributionSamples">0</definedName>
    <definedName name="RiskExcelReportsGoInNewWorkbook">TRUE</definedName>
    <definedName name="RiskExcelReportsToGenerate">512</definedName>
    <definedName name="RiskFixedSeed">1</definedName>
    <definedName name="RiskGenerateExcelReportsAtEndOfSimulation">FALSE</definedName>
    <definedName name="RiskHasSettings">TRUE</definedName>
    <definedName name="RiskMinimizeOnStart">FALSE</definedName>
    <definedName name="RiskMonitorConvergence">FALSE</definedName>
    <definedName name="RiskNumIterations">500</definedName>
    <definedName name="RiskNumSimulations">1</definedName>
    <definedName name="RiskPauseOnError">FALSE</definedName>
    <definedName name="RiskRealTimeResults">FALSE</definedName>
    <definedName name="RiskReportGraphFormat">0</definedName>
    <definedName name="RiskResultsUpdateFreq">100</definedName>
    <definedName name="RiskRunAfterRecalcMacro">FALSE</definedName>
    <definedName name="RiskRunAfterSimMacro">FALSE</definedName>
    <definedName name="RiskRunBeforeRecalcMacro">FALSE</definedName>
    <definedName name="RiskRunBeforeSimMacro">FALSE</definedName>
    <definedName name="RISKS" localSheetId="1">#REF!</definedName>
    <definedName name="RISKS">#REF!</definedName>
    <definedName name="RiskSamplingType">2</definedName>
    <definedName name="RiskShowRiskWindowAtEndOfSimulation">FALSE</definedName>
    <definedName name="RiskStandardRecalc">0</definedName>
    <definedName name="RiskTemplateSheetName">"myTemplate"</definedName>
    <definedName name="RiskUpdateDisplay">TRUE</definedName>
    <definedName name="RiskUseDifferentSeedForEachSim">FALSE</definedName>
    <definedName name="RiskUseFixedSeed">TRUE</definedName>
    <definedName name="RiskUseMultipleCPUs">FALSE</definedName>
    <definedName name="RMC010000000000" localSheetId="1">#REF!</definedName>
    <definedName name="RMC010000000000" localSheetId="2">#REF!</definedName>
    <definedName name="RMC010000000000">#REF!</definedName>
    <definedName name="rmsrates_ad_d" localSheetId="1">#REF!,#REF!,#REF!,#REF!</definedName>
    <definedName name="rmsrates_ad_d" localSheetId="2">#REF!,#REF!,#REF!,#REF!</definedName>
    <definedName name="rmsrates_ad_d">#REF!,#REF!,#REF!,#REF!</definedName>
    <definedName name="rmsrates_ad_dannmarie" localSheetId="1">#REF!,#REF!,#REF!,#REF!</definedName>
    <definedName name="rmsrates_ad_dannmarie" localSheetId="2">#REF!,#REF!,#REF!,#REF!</definedName>
    <definedName name="rmsrates_ad_dannmarie">#REF!,#REF!,#REF!,#REF!</definedName>
    <definedName name="rmsrates_den_plan_1" localSheetId="1">#REF!,#REF!,#REF!,#REF!</definedName>
    <definedName name="rmsrates_den_plan_1" localSheetId="2">#REF!,#REF!,#REF!,#REF!</definedName>
    <definedName name="rmsrates_den_plan_1">#REF!,#REF!,#REF!,#REF!</definedName>
    <definedName name="rmsrates_den_plan_2" localSheetId="1">#REF!,#REF!,#REF!,#REF!</definedName>
    <definedName name="rmsrates_den_plan_2">#REF!,#REF!,#REF!,#REF!</definedName>
    <definedName name="rmsrates_den_plan_2annmarie" localSheetId="1">#REF!,#REF!,#REF!,#REF!</definedName>
    <definedName name="rmsrates_den_plan_2annmarie">#REF!,#REF!,#REF!,#REF!</definedName>
    <definedName name="rmsrates_den_plan1annmarie" localSheetId="1">#REF!,#REF!,#REF!,#REF!</definedName>
    <definedName name="rmsrates_den_plan1annmarie">#REF!,#REF!,#REF!,#REF!</definedName>
    <definedName name="rmsrates_life" localSheetId="1">#REF!,#REF!,#REF!,#REF!</definedName>
    <definedName name="rmsrates_life">#REF!,#REF!,#REF!,#REF!</definedName>
    <definedName name="rmsrates_lifeannmarie" localSheetId="1">#REF!,#REF!,#REF!,#REF!</definedName>
    <definedName name="rmsrates_lifeannmarie">#REF!,#REF!,#REF!,#REF!</definedName>
    <definedName name="rmsrates_ltd" localSheetId="1">#REF!,#REF!,#REF!,#REF!</definedName>
    <definedName name="rmsrates_ltd">#REF!,#REF!,#REF!,#REF!</definedName>
    <definedName name="rmsrates_ltdannmarie" localSheetId="1">#REF!,#REF!,#REF!,#REF!</definedName>
    <definedName name="rmsrates_ltdannmarie">#REF!,#REF!,#REF!,#REF!</definedName>
    <definedName name="rmsrates_med_plan_1" localSheetId="1">#REF!,#REF!</definedName>
    <definedName name="rmsrates_med_plan_1" localSheetId="2">#REF!,#REF!</definedName>
    <definedName name="rmsrates_med_plan_1">#REF!,#REF!</definedName>
    <definedName name="rmsrates_med_plan_2" localSheetId="1">#REF!,#REF!</definedName>
    <definedName name="rmsrates_med_plan_2" localSheetId="2">#REF!,#REF!</definedName>
    <definedName name="rmsrates_med_plan_2">#REF!,#REF!</definedName>
    <definedName name="rmsrates_med_plan_3" localSheetId="1">#REF!,#REF!</definedName>
    <definedName name="rmsrates_med_plan_3" localSheetId="2">#REF!,#REF!</definedName>
    <definedName name="rmsrates_med_plan_3">#REF!,#REF!</definedName>
    <definedName name="rmsrates_med_plan_4" localSheetId="1">#REF!,#REF!</definedName>
    <definedName name="rmsrates_med_plan_4">#REF!,#REF!</definedName>
    <definedName name="rmsrates_med_plan_5" localSheetId="1">#REF!,#REF!</definedName>
    <definedName name="rmsrates_med_plan_5">#REF!,#REF!</definedName>
    <definedName name="rmsrates_med_plan_6" localSheetId="1">#REF!,#REF!</definedName>
    <definedName name="rmsrates_med_plan_6">#REF!,#REF!</definedName>
    <definedName name="rmsrates_med_plan_7" localSheetId="1">#REF!,#REF!</definedName>
    <definedName name="rmsrates_med_plan_7">#REF!,#REF!</definedName>
    <definedName name="rmsrates_med_plan_8" localSheetId="1">#REF!,#REF!</definedName>
    <definedName name="rmsrates_med_plan_8">#REF!,#REF!</definedName>
    <definedName name="rmsrates_tdi" localSheetId="1">#REF!,#REF!,#REF!,#REF!</definedName>
    <definedName name="rmsrates_tdi" localSheetId="2">#REF!,#REF!,#REF!,#REF!</definedName>
    <definedName name="rmsrates_tdi">#REF!,#REF!,#REF!,#REF!</definedName>
    <definedName name="rmsrates_tdiannmarie" localSheetId="1">#REF!,#REF!,#REF!,#REF!</definedName>
    <definedName name="rmsrates_tdiannmarie" localSheetId="2">#REF!,#REF!,#REF!,#REF!</definedName>
    <definedName name="rmsrates_tdiannmarie">#REF!,#REF!,#REF!,#REF!</definedName>
    <definedName name="rng_Basic_coins">#REF!</definedName>
    <definedName name="rng_dmo_basic_coins">#REF!</definedName>
    <definedName name="rng_dmo_Major_Coins">#REF!</definedName>
    <definedName name="rng_dmo_prev_coins">#REF!</definedName>
    <definedName name="rng_Major_coins">'[134]TF-5a'!#REF!</definedName>
    <definedName name="rng_np_Basic_coins" localSheetId="2">#REF!</definedName>
    <definedName name="rng_np_Basic_coins">#REF!</definedName>
    <definedName name="rng_NP_FP_InfertComp" localSheetId="1">#REF!</definedName>
    <definedName name="rng_NP_FP_InfertComp" localSheetId="2">#REF!</definedName>
    <definedName name="rng_NP_FP_InfertComp">#REF!</definedName>
    <definedName name="rng_NP_Inpatient_Cov" localSheetId="1">#REF!</definedName>
    <definedName name="rng_NP_Inpatient_Cov" localSheetId="2">#REF!</definedName>
    <definedName name="rng_NP_Inpatient_Cov">#REF!</definedName>
    <definedName name="rng_np_Major_coins" localSheetId="2">'[134]TF-5a'!#REF!</definedName>
    <definedName name="rng_np_Major_coins">'[134]TF-5a'!#REF!</definedName>
    <definedName name="rng_np_Prev_coins" localSheetId="2">#REF!</definedName>
    <definedName name="rng_np_Prev_coins">#REF!</definedName>
    <definedName name="rng_OS_NP_Speech" localSheetId="1">#REF!</definedName>
    <definedName name="rng_OS_NP_Speech" localSheetId="2">#REF!</definedName>
    <definedName name="rng_OS_NP_Speech">#REF!</definedName>
    <definedName name="rng_OS_P_Speech" localSheetId="1">#REF!</definedName>
    <definedName name="rng_OS_P_Speech" localSheetId="2">#REF!</definedName>
    <definedName name="rng_OS_P_Speech">#REF!</definedName>
    <definedName name="rng_P_FP_InfertComp" localSheetId="1">#REF!</definedName>
    <definedName name="rng_P_FP_InfertComp">#REF!</definedName>
    <definedName name="rng_P_Inpatient_Cov" localSheetId="1">#REF!</definedName>
    <definedName name="rng_P_Inpatient_Cov">#REF!</definedName>
    <definedName name="rng_P_Mem_CoIns" localSheetId="1">#REF!</definedName>
    <definedName name="rng_P_Mem_CoIns">#REF!</definedName>
    <definedName name="rng_P_Outpatient_MH" localSheetId="1">#REF!</definedName>
    <definedName name="rng_P_Outpatient_MH">#REF!</definedName>
    <definedName name="rng_ppo_prod">#REF!</definedName>
    <definedName name="rng_ppo_tier1">#REF!</definedName>
    <definedName name="rng_ppo_tier2">#REF!</definedName>
    <definedName name="rng_Prev_coins">#REF!</definedName>
    <definedName name="rngMDC" localSheetId="1">#REF!</definedName>
    <definedName name="rngMDC">#REF!</definedName>
    <definedName name="rngReportColor">#REF!</definedName>
    <definedName name="Rodale_Life___Dis" localSheetId="1">#REF!</definedName>
    <definedName name="Rodale_Life___Dis">#REF!</definedName>
    <definedName name="Rodale_Opt_Life" localSheetId="1">#REF!</definedName>
    <definedName name="Rodale_Opt_Life">#REF!</definedName>
    <definedName name="row_height_current" localSheetId="2" hidden="1">#REF!</definedName>
    <definedName name="row_height_current" localSheetId="3" hidden="1">#REF!</definedName>
    <definedName name="row_height_current" hidden="1">'[32]Med Cat - Curr page'!$A$44:$IV$44</definedName>
    <definedName name="RowDetails2" localSheetId="1">#REF!</definedName>
    <definedName name="RowDetails2" localSheetId="2">#REF!</definedName>
    <definedName name="RowDetails2">#REF!</definedName>
    <definedName name="RowDetails3" localSheetId="1">#REF!</definedName>
    <definedName name="RowDetails3" localSheetId="2">#REF!</definedName>
    <definedName name="RowDetails3">#REF!</definedName>
    <definedName name="RowDetails4" localSheetId="1">#REF!</definedName>
    <definedName name="RowDetails4" localSheetId="2">#REF!</definedName>
    <definedName name="RowDetails4">#REF!</definedName>
    <definedName name="rowEAPOptionalFace2Face">[27]EAP!$76:$76</definedName>
    <definedName name="rowEAPOptionalFullSuite">[27]EAP!$77:$77</definedName>
    <definedName name="rowEAPPriceAssFace2Face">[27]EAP!$47:$47</definedName>
    <definedName name="rowEAPPriceAssFullSuite">[27]EAP!$49:$49</definedName>
    <definedName name="rowFinAssASCAPM">'[27]Financial Assumptions ASC'!$26:$26</definedName>
    <definedName name="rowLevelBChartsGroupNbr">'[27]Utilization Overview'!$6:$6</definedName>
    <definedName name="rowMainAPM">[27]Main!$72:$72</definedName>
    <definedName name="rowMainEAP">[27]Main!$31:$31</definedName>
    <definedName name="rowsLetterASCSL">'[27]Renewal Letter ASC'!$29:$31,'[27]Renewal Letter ASC'!$42:$43</definedName>
    <definedName name="rowsLetterFIGIOnly">'[27]Renewal Letter FI'!$34:$42</definedName>
    <definedName name="rowsLetterFIIHS">'[27]Renewal Letter FI'!$20:$21</definedName>
    <definedName name="rowsLetterFIMAPremContr">'[27]Renewal Letter FI'!$43:$45</definedName>
    <definedName name="rowsLetterFIPlanAlt">'[27]Renewal Letter FI'!$31:$33</definedName>
    <definedName name="rowsMainASC">[27]Main!$38:$39,[27]Main!$60:$71,[27]Main!$73:$74,[27]Main!$78:$91</definedName>
    <definedName name="rowsMainConvRetro">[27]Main!$40:$58</definedName>
    <definedName name="rowsMainEAP">[27]Main!$32:$35</definedName>
    <definedName name="rowsMainSL">[27]Main!$75:$77</definedName>
    <definedName name="RPT_END_DATE" localSheetId="1">#REF!</definedName>
    <definedName name="RPT_END_DATE" localSheetId="2">#REF!</definedName>
    <definedName name="RPT_END_DATE">#REF!</definedName>
    <definedName name="RPT_PROCESS_END_DATE" localSheetId="1">#REF!</definedName>
    <definedName name="RPT_PROCESS_END_DATE" localSheetId="2">#REF!</definedName>
    <definedName name="RPT_PROCESS_END_DATE">#REF!</definedName>
    <definedName name="RPT_PROCESS_START_DATE" localSheetId="1">#REF!</definedName>
    <definedName name="RPT_PROCESS_START_DATE" localSheetId="2">#REF!</definedName>
    <definedName name="RPT_PROCESS_START_DATE">#REF!</definedName>
    <definedName name="RPT_START_DATE" localSheetId="1">#REF!</definedName>
    <definedName name="RPT_START_DATE">#REF!</definedName>
    <definedName name="RptSet">[51]Client!$B$20</definedName>
    <definedName name="RSV" localSheetId="2">[62]DATA!#REF!</definedName>
    <definedName name="RSV">[62]DATA!#REF!</definedName>
    <definedName name="rsv_annualawp" localSheetId="2">#REF!</definedName>
    <definedName name="rsv_annualawp">#REF!</definedName>
    <definedName name="rsv_managed" localSheetId="2">#REF!</definedName>
    <definedName name="rsv_managed">#REF!</definedName>
    <definedName name="rsv_netsavings" localSheetId="2">#REF!</definedName>
    <definedName name="rsv_netsavings">#REF!</definedName>
    <definedName name="rsv_pctsavings">#REF!</definedName>
    <definedName name="rsv_pcttreat">#REF!</definedName>
    <definedName name="RSV_PerM">#REF!</definedName>
    <definedName name="RSV_Referrals">#REF!</definedName>
    <definedName name="rsv_unmanaged">#REF!</definedName>
    <definedName name="RSVConc">#REF!</definedName>
    <definedName name="RSVPros">#REF!</definedName>
    <definedName name="rt">[62]DATA!#REF!</definedName>
    <definedName name="rtw" localSheetId="2">'[23]Dropdown Formula '!#REF!</definedName>
    <definedName name="rtw" localSheetId="3">'[23]Dropdown Formula '!#REF!</definedName>
    <definedName name="rtw">'[24]Dropdown Formula '!#REF!</definedName>
    <definedName name="Run_Date" localSheetId="1" hidden="1">'[29]ePSM Header Data Page'!$B$23</definedName>
    <definedName name="Run_Date" localSheetId="2" hidden="1">'[30]ePSM Header Data Page'!$B$23</definedName>
    <definedName name="Run_Date" localSheetId="3" hidden="1">'[30]ePSM Header Data Page'!$B$23</definedName>
    <definedName name="Run_Date" hidden="1">'[40]ePSM Header Data Page'!$B$23</definedName>
    <definedName name="Run_TOC_Switch" localSheetId="2" hidden="1">'[30]ePSM Header Data Page'!$Q$4</definedName>
    <definedName name="Run_TOC_Switch" localSheetId="3" hidden="1">'[30]ePSM Header Data Page'!$Q$4</definedName>
    <definedName name="Run_TOC_Switch" hidden="1">'[32]ePSM Header Data Page'!$Q$4</definedName>
    <definedName name="Rural" localSheetId="2" hidden="1">{#N/A,#N/A,FALSE,"II.General ";#N/A,#N/A,FALSE,"III.Plan Design";#N/A,#N/A,FALSE,"IV.Delivery System";#N/A,#N/A,FALSE,"V.Reimbursement";#N/A,#N/A,FALSE,"VI.Manage-Satisf.";#N/A,#N/A,FALSE,"VII. &amp;VIII. Other";#N/A,#N/A,FALSE,"Appendix 2";#N/A,#N/A,FALSE,"Appendix 3a";#N/A,#N/A,FALSE,"Appendix 3b";#N/A,#N/A,FALSE,"Appendix 3b(cont.)"}</definedName>
    <definedName name="Rural" localSheetId="3" hidden="1">{#N/A,#N/A,FALSE,"II.General ";#N/A,#N/A,FALSE,"III.Plan Design";#N/A,#N/A,FALSE,"IV.Delivery System";#N/A,#N/A,FALSE,"V.Reimbursement";#N/A,#N/A,FALSE,"VI.Manage-Satisf.";#N/A,#N/A,FALSE,"VII. &amp;VIII. Other";#N/A,#N/A,FALSE,"Appendix 2";#N/A,#N/A,FALSE,"Appendix 3a";#N/A,#N/A,FALSE,"Appendix 3b";#N/A,#N/A,FALSE,"Appendix 3b(cont.)"}</definedName>
    <definedName name="Rural" hidden="1">{#N/A,#N/A,FALSE,"II.General ";#N/A,#N/A,FALSE,"III.Plan Design";#N/A,#N/A,FALSE,"IV.Delivery System";#N/A,#N/A,FALSE,"V.Reimbursement";#N/A,#N/A,FALSE,"VI.Manage-Satisf.";#N/A,#N/A,FALSE,"VII. &amp;VIII. Other";#N/A,#N/A,FALSE,"Appendix 2";#N/A,#N/A,FALSE,"Appendix 3a";#N/A,#N/A,FALSE,"Appendix 3b";#N/A,#N/A,FALSE,"Appendix 3b(cont.)"}</definedName>
    <definedName name="rx.spec" localSheetId="2" hidden="1">{#N/A,#N/A,FALSE,"II.General ";#N/A,#N/A,FALSE,"III.Plan Design";#N/A,#N/A,FALSE,"IV.Delivery System";#N/A,#N/A,FALSE,"V.Reimbursement";#N/A,#N/A,FALSE,"VI.Manage-Satisf.";#N/A,#N/A,FALSE,"VII. &amp;VIII. Other";#N/A,#N/A,FALSE,"Appendix 2";#N/A,#N/A,FALSE,"Appendix 3a";#N/A,#N/A,FALSE,"Appendix 3b";#N/A,#N/A,FALSE,"Appendix 3b(cont.)"}</definedName>
    <definedName name="rx.spec" localSheetId="3" hidden="1">{#N/A,#N/A,FALSE,"II.General ";#N/A,#N/A,FALSE,"III.Plan Design";#N/A,#N/A,FALSE,"IV.Delivery System";#N/A,#N/A,FALSE,"V.Reimbursement";#N/A,#N/A,FALSE,"VI.Manage-Satisf.";#N/A,#N/A,FALSE,"VII. &amp;VIII. Other";#N/A,#N/A,FALSE,"Appendix 2";#N/A,#N/A,FALSE,"Appendix 3a";#N/A,#N/A,FALSE,"Appendix 3b";#N/A,#N/A,FALSE,"Appendix 3b(cont.)"}</definedName>
    <definedName name="rx.spec" hidden="1">{#N/A,#N/A,FALSE,"II.General ";#N/A,#N/A,FALSE,"III.Plan Design";#N/A,#N/A,FALSE,"IV.Delivery System";#N/A,#N/A,FALSE,"V.Reimbursement";#N/A,#N/A,FALSE,"VI.Manage-Satisf.";#N/A,#N/A,FALSE,"VII. &amp;VIII. Other";#N/A,#N/A,FALSE,"Appendix 2";#N/A,#N/A,FALSE,"Appendix 3a";#N/A,#N/A,FALSE,"Appendix 3b";#N/A,#N/A,FALSE,"Appendix 3b(cont.)"}</definedName>
    <definedName name="Rx_AHF_avg_age_members_curr" localSheetId="2" hidden="1">'[30]ePSM Member Data Page'!$AB$21</definedName>
    <definedName name="Rx_AHF_avg_age_members_curr" localSheetId="3" hidden="1">'[30]ePSM Member Data Page'!$AB$21</definedName>
    <definedName name="Rx_AHF_avg_age_members_curr" hidden="1">'[32]ePSM Member Data Page'!$AB$21</definedName>
    <definedName name="Rx_AHF_avg_age_members_prior" localSheetId="2" hidden="1">'[30]ePSM Member Data Page'!$AE$21</definedName>
    <definedName name="Rx_AHF_avg_age_members_prior" localSheetId="3" hidden="1">'[30]ePSM Member Data Page'!$AE$21</definedName>
    <definedName name="Rx_AHF_avg_age_members_prior" hidden="1">'[32]ePSM Member Data Page'!$AE$21</definedName>
    <definedName name="Rx_AHF_female_mem_0_19_curr" localSheetId="2" hidden="1">'[30]ePSM Member Data Page'!$AB$4</definedName>
    <definedName name="Rx_AHF_female_mem_0_19_curr" localSheetId="3" hidden="1">'[30]ePSM Member Data Page'!$AB$4</definedName>
    <definedName name="Rx_AHF_female_mem_0_19_curr" hidden="1">'[32]ePSM Member Data Page'!$AB$4</definedName>
    <definedName name="Rx_AHF_female_mem_0_19_prior" localSheetId="2" hidden="1">'[30]ePSM Member Data Page'!$AE$4</definedName>
    <definedName name="Rx_AHF_female_mem_0_19_prior" localSheetId="3" hidden="1">'[30]ePSM Member Data Page'!$AE$4</definedName>
    <definedName name="Rx_AHF_female_mem_0_19_prior" hidden="1">'[32]ePSM Member Data Page'!$AE$4</definedName>
    <definedName name="Rx_AHF_female_mem_20_44_curr" localSheetId="2" hidden="1">'[30]ePSM Member Data Page'!$AB$5</definedName>
    <definedName name="Rx_AHF_female_mem_20_44_curr" localSheetId="3" hidden="1">'[30]ePSM Member Data Page'!$AB$5</definedName>
    <definedName name="Rx_AHF_female_mem_20_44_curr" hidden="1">'[32]ePSM Member Data Page'!$AB$5</definedName>
    <definedName name="Rx_AHF_female_mem_20_44_prior" localSheetId="2" hidden="1">'[30]ePSM Member Data Page'!$AE$5</definedName>
    <definedName name="Rx_AHF_female_mem_20_44_prior" localSheetId="3" hidden="1">'[30]ePSM Member Data Page'!$AE$5</definedName>
    <definedName name="Rx_AHF_female_mem_20_44_prior" hidden="1">'[32]ePSM Member Data Page'!$AE$5</definedName>
    <definedName name="Rx_AHF_female_mem_45_64_curr" localSheetId="2" hidden="1">'[30]ePSM Member Data Page'!$AB$6</definedName>
    <definedName name="Rx_AHF_female_mem_45_64_curr" localSheetId="3" hidden="1">'[30]ePSM Member Data Page'!$AB$6</definedName>
    <definedName name="Rx_AHF_female_mem_45_64_curr" hidden="1">'[32]ePSM Member Data Page'!$AB$6</definedName>
    <definedName name="Rx_AHF_female_mem_45_64_prior" localSheetId="2" hidden="1">'[30]ePSM Member Data Page'!$AE$6</definedName>
    <definedName name="Rx_AHF_female_mem_45_64_prior" localSheetId="3" hidden="1">'[30]ePSM Member Data Page'!$AE$6</definedName>
    <definedName name="Rx_AHF_female_mem_45_64_prior" hidden="1">'[32]ePSM Member Data Page'!$AE$6</definedName>
    <definedName name="Rx_AHF_female_mem_65_over_curr" localSheetId="2" hidden="1">'[30]ePSM Member Data Page'!$AB$7</definedName>
    <definedName name="Rx_AHF_female_mem_65_over_curr" localSheetId="3" hidden="1">'[30]ePSM Member Data Page'!$AB$7</definedName>
    <definedName name="Rx_AHF_female_mem_65_over_curr" hidden="1">'[32]ePSM Member Data Page'!$AB$7</definedName>
    <definedName name="Rx_AHF_female_mem_65_over_prior" localSheetId="2" hidden="1">'[30]ePSM Member Data Page'!$AE$7</definedName>
    <definedName name="Rx_AHF_female_mem_65_over_prior" localSheetId="3" hidden="1">'[30]ePSM Member Data Page'!$AE$7</definedName>
    <definedName name="Rx_AHF_female_mem_65_over_prior" hidden="1">'[32]ePSM Member Data Page'!$AE$7</definedName>
    <definedName name="Rx_AHF_female_members_curr" localSheetId="2" hidden="1">'[30]ePSM Member Data Page'!$AB$8</definedName>
    <definedName name="Rx_AHF_female_members_curr" localSheetId="3" hidden="1">'[30]ePSM Member Data Page'!$AB$8</definedName>
    <definedName name="Rx_AHF_female_members_curr" hidden="1">'[32]ePSM Member Data Page'!$AB$8</definedName>
    <definedName name="Rx_AHF_female_members_prior" localSheetId="2" hidden="1">'[30]ePSM Member Data Page'!$AE$8</definedName>
    <definedName name="Rx_AHF_female_members_prior" localSheetId="3" hidden="1">'[30]ePSM Member Data Page'!$AE$8</definedName>
    <definedName name="Rx_AHF_female_members_prior" hidden="1">'[32]ePSM Member Data Page'!$AE$8</definedName>
    <definedName name="Rx_AHF_Ind" localSheetId="2" hidden="1">'[30]ePSM Header Data Page'!$B$26</definedName>
    <definedName name="Rx_AHF_Ind" localSheetId="3" hidden="1">'[30]ePSM Header Data Page'!$B$26</definedName>
    <definedName name="Rx_AHF_Ind" hidden="1">'[32]ePSM Header Data Page'!$B$26</definedName>
    <definedName name="Rx_AHF_male_mem_0_19_curr" localSheetId="2" hidden="1">'[30]ePSM Member Data Page'!$AB$9</definedName>
    <definedName name="Rx_AHF_male_mem_0_19_curr" localSheetId="3" hidden="1">'[30]ePSM Member Data Page'!$AB$9</definedName>
    <definedName name="Rx_AHF_male_mem_0_19_curr" hidden="1">'[32]ePSM Member Data Page'!$AB$9</definedName>
    <definedName name="Rx_AHF_male_mem_0_19_prior" localSheetId="2" hidden="1">'[30]ePSM Member Data Page'!$AE$9</definedName>
    <definedName name="Rx_AHF_male_mem_0_19_prior" localSheetId="3" hidden="1">'[30]ePSM Member Data Page'!$AE$9</definedName>
    <definedName name="Rx_AHF_male_mem_0_19_prior" hidden="1">'[32]ePSM Member Data Page'!$AE$9</definedName>
    <definedName name="Rx_AHF_male_mem_20_44_curr" localSheetId="2" hidden="1">'[30]ePSM Member Data Page'!$AB$10</definedName>
    <definedName name="Rx_AHF_male_mem_20_44_curr" localSheetId="3" hidden="1">'[30]ePSM Member Data Page'!$AB$10</definedName>
    <definedName name="Rx_AHF_male_mem_20_44_curr" hidden="1">'[32]ePSM Member Data Page'!$AB$10</definedName>
    <definedName name="Rx_AHF_male_mem_20_44_prior" localSheetId="2" hidden="1">'[30]ePSM Member Data Page'!$AE$10</definedName>
    <definedName name="Rx_AHF_male_mem_20_44_prior" localSheetId="3" hidden="1">'[30]ePSM Member Data Page'!$AE$10</definedName>
    <definedName name="Rx_AHF_male_mem_20_44_prior" hidden="1">'[32]ePSM Member Data Page'!$AE$10</definedName>
    <definedName name="Rx_AHF_male_mem_45_64_curr" localSheetId="2" hidden="1">'[30]ePSM Member Data Page'!$AB$11</definedName>
    <definedName name="Rx_AHF_male_mem_45_64_curr" localSheetId="3" hidden="1">'[30]ePSM Member Data Page'!$AB$11</definedName>
    <definedName name="Rx_AHF_male_mem_45_64_curr" hidden="1">'[32]ePSM Member Data Page'!$AB$11</definedName>
    <definedName name="Rx_AHF_male_mem_45_64_prior" localSheetId="2" hidden="1">'[30]ePSM Member Data Page'!$AE$11</definedName>
    <definedName name="Rx_AHF_male_mem_45_64_prior" localSheetId="3" hidden="1">'[30]ePSM Member Data Page'!$AE$11</definedName>
    <definedName name="Rx_AHF_male_mem_45_64_prior" hidden="1">'[32]ePSM Member Data Page'!$AE$11</definedName>
    <definedName name="Rx_AHF_male_mem_65_over_curr" localSheetId="2" hidden="1">'[30]ePSM Member Data Page'!$AB$12</definedName>
    <definedName name="Rx_AHF_male_mem_65_over_curr" localSheetId="3" hidden="1">'[30]ePSM Member Data Page'!$AB$12</definedName>
    <definedName name="Rx_AHF_male_mem_65_over_curr" hidden="1">'[32]ePSM Member Data Page'!$AB$12</definedName>
    <definedName name="Rx_AHF_male_mem_65_over_prior" localSheetId="2" hidden="1">'[30]ePSM Member Data Page'!$AE$12</definedName>
    <definedName name="Rx_AHF_male_mem_65_over_prior" localSheetId="3" hidden="1">'[30]ePSM Member Data Page'!$AE$12</definedName>
    <definedName name="Rx_AHF_male_mem_65_over_prior" hidden="1">'[32]ePSM Member Data Page'!$AE$12</definedName>
    <definedName name="Rx_AHF_male_members_curr" localSheetId="2" hidden="1">'[30]ePSM Member Data Page'!$AB$13</definedName>
    <definedName name="Rx_AHF_male_members_curr" localSheetId="3" hidden="1">'[30]ePSM Member Data Page'!$AB$13</definedName>
    <definedName name="Rx_AHF_male_members_curr" hidden="1">'[32]ePSM Member Data Page'!$AB$13</definedName>
    <definedName name="Rx_AHF_male_members_prior" localSheetId="2" hidden="1">'[30]ePSM Member Data Page'!$AE$13</definedName>
    <definedName name="Rx_AHF_male_members_prior" localSheetId="3" hidden="1">'[30]ePSM Member Data Page'!$AE$13</definedName>
    <definedName name="Rx_AHF_male_members_prior" hidden="1">'[32]ePSM Member Data Page'!$AE$13</definedName>
    <definedName name="Rx_AHF_months_curr" localSheetId="2" hidden="1">'[30]ePSM Member Data Page'!$AB$3</definedName>
    <definedName name="Rx_AHF_months_curr" localSheetId="3" hidden="1">'[30]ePSM Member Data Page'!$AB$3</definedName>
    <definedName name="Rx_AHF_months_curr" hidden="1">'[32]ePSM Member Data Page'!$AB$3</definedName>
    <definedName name="Rx_AHF_months_prior" localSheetId="2" hidden="1">'[30]ePSM Member Data Page'!$AE$3</definedName>
    <definedName name="Rx_AHF_months_prior" localSheetId="3" hidden="1">'[30]ePSM Member Data Page'!$AE$3</definedName>
    <definedName name="Rx_AHF_months_prior" hidden="1">'[32]ePSM Member Data Page'!$AE$3</definedName>
    <definedName name="Rx_AHF_num_employees_curr" localSheetId="2" hidden="1">'[30]ePSM Member Data Page'!$AB$20</definedName>
    <definedName name="Rx_AHF_num_employees_curr" localSheetId="3" hidden="1">'[30]ePSM Member Data Page'!$AB$20</definedName>
    <definedName name="Rx_AHF_num_employees_curr" hidden="1">'[32]ePSM Member Data Page'!$AB$20</definedName>
    <definedName name="Rx_AHF_num_employees_prior" localSheetId="2" hidden="1">'[30]ePSM Member Data Page'!$AE$20</definedName>
    <definedName name="Rx_AHF_num_employees_prior" localSheetId="3" hidden="1">'[30]ePSM Member Data Page'!$AE$20</definedName>
    <definedName name="Rx_AHF_num_employees_prior" hidden="1">'[32]ePSM Member Data Page'!$AE$20</definedName>
    <definedName name="Rx_AHF_num_members_curr" localSheetId="2" hidden="1">'[30]ePSM Member Data Page'!$AB$19</definedName>
    <definedName name="Rx_AHF_num_members_curr" localSheetId="3" hidden="1">'[30]ePSM Member Data Page'!$AB$19</definedName>
    <definedName name="Rx_AHF_num_members_curr" hidden="1">'[32]ePSM Member Data Page'!$AB$19</definedName>
    <definedName name="Rx_AHF_num_members_prior" localSheetId="2" hidden="1">'[30]ePSM Member Data Page'!$AE$19</definedName>
    <definedName name="Rx_AHF_num_members_prior" localSheetId="3" hidden="1">'[30]ePSM Member Data Page'!$AE$19</definedName>
    <definedName name="Rx_AHF_num_members_prior" hidden="1">'[32]ePSM Member Data Page'!$AE$19</definedName>
    <definedName name="Rx_AHF_unknown_mem_0_19_curr" localSheetId="2" hidden="1">'[30]ePSM Member Data Page'!$AB$14</definedName>
    <definedName name="Rx_AHF_unknown_mem_0_19_curr" localSheetId="3" hidden="1">'[30]ePSM Member Data Page'!$AB$14</definedName>
    <definedName name="Rx_AHF_unknown_mem_0_19_curr" hidden="1">'[32]ePSM Member Data Page'!$AB$14</definedName>
    <definedName name="Rx_AHF_unknown_mem_0_19_prior" localSheetId="2" hidden="1">'[30]ePSM Member Data Page'!$AE$14</definedName>
    <definedName name="Rx_AHF_unknown_mem_0_19_prior" localSheetId="3" hidden="1">'[30]ePSM Member Data Page'!$AE$14</definedName>
    <definedName name="Rx_AHF_unknown_mem_0_19_prior" hidden="1">'[32]ePSM Member Data Page'!$AE$14</definedName>
    <definedName name="Rx_AHF_unknown_mem_20_44_curr" localSheetId="2" hidden="1">'[30]ePSM Member Data Page'!$AB$15</definedName>
    <definedName name="Rx_AHF_unknown_mem_20_44_curr" localSheetId="3" hidden="1">'[30]ePSM Member Data Page'!$AB$15</definedName>
    <definedName name="Rx_AHF_unknown_mem_20_44_curr" hidden="1">'[32]ePSM Member Data Page'!$AB$15</definedName>
    <definedName name="Rx_AHF_unknown_mem_20_44_prior" localSheetId="2" hidden="1">'[30]ePSM Member Data Page'!$AE$15</definedName>
    <definedName name="Rx_AHF_unknown_mem_20_44_prior" localSheetId="3" hidden="1">'[30]ePSM Member Data Page'!$AE$15</definedName>
    <definedName name="Rx_AHF_unknown_mem_20_44_prior" hidden="1">'[32]ePSM Member Data Page'!$AE$15</definedName>
    <definedName name="Rx_AHF_unknown_mem_45_64_curr" localSheetId="2" hidden="1">'[30]ePSM Member Data Page'!$AB$16</definedName>
    <definedName name="Rx_AHF_unknown_mem_45_64_curr" localSheetId="3" hidden="1">'[30]ePSM Member Data Page'!$AB$16</definedName>
    <definedName name="Rx_AHF_unknown_mem_45_64_curr" hidden="1">'[32]ePSM Member Data Page'!$AB$16</definedName>
    <definedName name="Rx_AHF_unknown_mem_45_64_prior" localSheetId="2" hidden="1">'[30]ePSM Member Data Page'!$AE$16</definedName>
    <definedName name="Rx_AHF_unknown_mem_45_64_prior" localSheetId="3" hidden="1">'[30]ePSM Member Data Page'!$AE$16</definedName>
    <definedName name="Rx_AHF_unknown_mem_45_64_prior" hidden="1">'[32]ePSM Member Data Page'!$AE$16</definedName>
    <definedName name="Rx_AHF_unknown_mem_65_over_curr" localSheetId="2" hidden="1">'[30]ePSM Member Data Page'!$AB$17</definedName>
    <definedName name="Rx_AHF_unknown_mem_65_over_curr" localSheetId="3" hidden="1">'[30]ePSM Member Data Page'!$AB$17</definedName>
    <definedName name="Rx_AHF_unknown_mem_65_over_curr" hidden="1">'[32]ePSM Member Data Page'!$AB$17</definedName>
    <definedName name="Rx_AHF_unknown_mem_65_over_prior" localSheetId="2" hidden="1">'[30]ePSM Member Data Page'!$AE$17</definedName>
    <definedName name="Rx_AHF_unknown_mem_65_over_prior" localSheetId="3" hidden="1">'[30]ePSM Member Data Page'!$AE$17</definedName>
    <definedName name="Rx_AHF_unknown_mem_65_over_prior" hidden="1">'[32]ePSM Member Data Page'!$AE$17</definedName>
    <definedName name="Rx_AHF_unknown_members_curr" localSheetId="2" hidden="1">'[30]ePSM Member Data Page'!$AB$18</definedName>
    <definedName name="Rx_AHF_unknown_members_curr" localSheetId="3" hidden="1">'[30]ePSM Member Data Page'!$AB$18</definedName>
    <definedName name="Rx_AHF_unknown_members_curr" hidden="1">'[32]ePSM Member Data Page'!$AB$18</definedName>
    <definedName name="Rx_AHF_unknown_members_prior" localSheetId="2" hidden="1">'[30]ePSM Member Data Page'!$AE$18</definedName>
    <definedName name="Rx_AHF_unknown_members_prior" localSheetId="3" hidden="1">'[30]ePSM Member Data Page'!$AE$18</definedName>
    <definedName name="Rx_AHF_unknown_members_prior" hidden="1">'[32]ePSM Member Data Page'!$AE$18</definedName>
    <definedName name="Rx_All" localSheetId="1">#REF!</definedName>
    <definedName name="Rx_All" localSheetId="2">#REF!</definedName>
    <definedName name="Rx_All">#REF!</definedName>
    <definedName name="Rx_avg_age_members_curr" localSheetId="1" hidden="1">'[29]ePSM Member Data Page'!$I$20</definedName>
    <definedName name="Rx_avg_age_members_curr" localSheetId="2" hidden="1">'[30]ePSM Member Data Page'!$I$20</definedName>
    <definedName name="Rx_avg_age_members_curr" localSheetId="3" hidden="1">'[30]ePSM Member Data Page'!$I$20</definedName>
    <definedName name="Rx_avg_age_members_curr" hidden="1">'[40]ePSM Member Data Page'!$I$20</definedName>
    <definedName name="Rx_avg_age_members_prior" localSheetId="1" hidden="1">'[29]ePSM Member Data Page'!$L$20</definedName>
    <definedName name="Rx_avg_age_members_prior" localSheetId="2" hidden="1">'[30]ePSM Member Data Page'!$L$20</definedName>
    <definedName name="Rx_avg_age_members_prior" localSheetId="3" hidden="1">'[30]ePSM Member Data Page'!$L$20</definedName>
    <definedName name="Rx_avg_age_members_prior" hidden="1">'[40]ePSM Member Data Page'!$L$20</definedName>
    <definedName name="Rx_data_check" localSheetId="2" hidden="1">'[30]ePSM Header Data Page'!$M$3</definedName>
    <definedName name="Rx_data_check" localSheetId="3" hidden="1">'[30]ePSM Header Data Page'!$M$3</definedName>
    <definedName name="Rx_data_check" hidden="1">'[32]ePSM Header Data Page'!$M$3</definedName>
    <definedName name="Rx_Demographics_Range" localSheetId="5" hidden="1">#REF!</definedName>
    <definedName name="Rx_Demographics_Range" localSheetId="1" hidden="1">#REF!</definedName>
    <definedName name="Rx_Demographics_Range" localSheetId="2" hidden="1">'[30]Rx Demographics page'!$A$1:$R$49</definedName>
    <definedName name="Rx_Demographics_Range" localSheetId="3" hidden="1">'[30]Rx Demographics page'!$A$1:$R$49</definedName>
    <definedName name="Rx_Demographics_Range" hidden="1">#REF!</definedName>
    <definedName name="Rx_female_mem_0_19_curr" localSheetId="1" hidden="1">'[29]ePSM Member Data Page'!$I$3</definedName>
    <definedName name="Rx_female_mem_0_19_curr" localSheetId="2" hidden="1">'[30]ePSM Member Data Page'!$I$3</definedName>
    <definedName name="Rx_female_mem_0_19_curr" localSheetId="3" hidden="1">'[30]ePSM Member Data Page'!$I$3</definedName>
    <definedName name="Rx_female_mem_0_19_curr" hidden="1">'[40]ePSM Member Data Page'!$I$3</definedName>
    <definedName name="Rx_female_mem_0_19_prior" localSheetId="1" hidden="1">'[29]ePSM Member Data Page'!$L$3</definedName>
    <definedName name="Rx_female_mem_0_19_prior" localSheetId="2" hidden="1">'[30]ePSM Member Data Page'!$L$3</definedName>
    <definedName name="Rx_female_mem_0_19_prior" localSheetId="3" hidden="1">'[30]ePSM Member Data Page'!$L$3</definedName>
    <definedName name="Rx_female_mem_0_19_prior" hidden="1">'[40]ePSM Member Data Page'!$L$3</definedName>
    <definedName name="Rx_female_mem_20_44_curr" localSheetId="1" hidden="1">'[29]ePSM Member Data Page'!$I$4</definedName>
    <definedName name="Rx_female_mem_20_44_curr" localSheetId="2" hidden="1">'[30]ePSM Member Data Page'!$I$4</definedName>
    <definedName name="Rx_female_mem_20_44_curr" localSheetId="3" hidden="1">'[30]ePSM Member Data Page'!$I$4</definedName>
    <definedName name="Rx_female_mem_20_44_curr" hidden="1">'[40]ePSM Member Data Page'!$I$4</definedName>
    <definedName name="Rx_female_mem_20_44_prior" localSheetId="1" hidden="1">'[29]ePSM Member Data Page'!$L$4</definedName>
    <definedName name="Rx_female_mem_20_44_prior" localSheetId="2" hidden="1">'[30]ePSM Member Data Page'!$L$4</definedName>
    <definedName name="Rx_female_mem_20_44_prior" localSheetId="3" hidden="1">'[30]ePSM Member Data Page'!$L$4</definedName>
    <definedName name="Rx_female_mem_20_44_prior" hidden="1">'[40]ePSM Member Data Page'!$L$4</definedName>
    <definedName name="Rx_female_mem_45_64_curr" localSheetId="1" hidden="1">'[29]ePSM Member Data Page'!$I$5</definedName>
    <definedName name="Rx_female_mem_45_64_curr" localSheetId="2" hidden="1">'[30]ePSM Member Data Page'!$I$5</definedName>
    <definedName name="Rx_female_mem_45_64_curr" localSheetId="3" hidden="1">'[30]ePSM Member Data Page'!$I$5</definedName>
    <definedName name="Rx_female_mem_45_64_curr" hidden="1">'[40]ePSM Member Data Page'!$I$5</definedName>
    <definedName name="Rx_female_mem_45_64_prior" localSheetId="1" hidden="1">'[29]ePSM Member Data Page'!$L$5</definedName>
    <definedName name="Rx_female_mem_45_64_prior" localSheetId="2" hidden="1">'[30]ePSM Member Data Page'!$L$5</definedName>
    <definedName name="Rx_female_mem_45_64_prior" localSheetId="3" hidden="1">'[30]ePSM Member Data Page'!$L$5</definedName>
    <definedName name="Rx_female_mem_45_64_prior" hidden="1">'[40]ePSM Member Data Page'!$L$5</definedName>
    <definedName name="Rx_female_mem_65_over_curr" localSheetId="1" hidden="1">'[29]ePSM Member Data Page'!$I$6</definedName>
    <definedName name="Rx_female_mem_65_over_curr" localSheetId="2" hidden="1">'[30]ePSM Member Data Page'!$I$6</definedName>
    <definedName name="Rx_female_mem_65_over_curr" localSheetId="3" hidden="1">'[30]ePSM Member Data Page'!$I$6</definedName>
    <definedName name="Rx_female_mem_65_over_curr" hidden="1">'[40]ePSM Member Data Page'!$I$6</definedName>
    <definedName name="Rx_female_mem_65_over_prior" localSheetId="1" hidden="1">'[29]ePSM Member Data Page'!$L$6</definedName>
    <definedName name="Rx_female_mem_65_over_prior" localSheetId="2" hidden="1">'[30]ePSM Member Data Page'!$L$6</definedName>
    <definedName name="Rx_female_mem_65_over_prior" localSheetId="3" hidden="1">'[30]ePSM Member Data Page'!$L$6</definedName>
    <definedName name="Rx_female_mem_65_over_prior" hidden="1">'[40]ePSM Member Data Page'!$L$6</definedName>
    <definedName name="Rx_female_members_curr" localSheetId="1" hidden="1">'[29]ePSM Member Data Page'!$I$7</definedName>
    <definedName name="Rx_female_members_curr" localSheetId="2" hidden="1">'[30]ePSM Member Data Page'!$I$7</definedName>
    <definedName name="Rx_female_members_curr" localSheetId="3" hidden="1">'[30]ePSM Member Data Page'!$I$7</definedName>
    <definedName name="Rx_female_members_curr" hidden="1">'[40]ePSM Member Data Page'!$I$7</definedName>
    <definedName name="Rx_female_members_prior" localSheetId="1" hidden="1">'[29]ePSM Member Data Page'!$L$7</definedName>
    <definedName name="Rx_female_members_prior" localSheetId="2" hidden="1">'[30]ePSM Member Data Page'!$L$7</definedName>
    <definedName name="Rx_female_members_prior" localSheetId="3" hidden="1">'[30]ePSM Member Data Page'!$L$7</definedName>
    <definedName name="Rx_female_members_prior" hidden="1">'[40]ePSM Member Data Page'!$L$7</definedName>
    <definedName name="Rx_Formulary_Analysis_Range" localSheetId="5" hidden="1">#REF!</definedName>
    <definedName name="Rx_Formulary_Analysis_Range" localSheetId="1" hidden="1">#REF!</definedName>
    <definedName name="Rx_Formulary_Analysis_Range" localSheetId="2" hidden="1">'[30]Rx Formulary Analysis page'!$A$1:$H$48</definedName>
    <definedName name="Rx_Formulary_Analysis_Range" localSheetId="3" hidden="1">'[30]Rx Formulary Analysis page'!$A$1:$H$48</definedName>
    <definedName name="Rx_Formulary_Analysis_Range" hidden="1">#REF!</definedName>
    <definedName name="Rx_GPI_Roll_Up_Categories_Range" localSheetId="2" hidden="1">#REF!</definedName>
    <definedName name="Rx_GPI_Roll_Up_Categories_Range" localSheetId="3" hidden="1">#REF!</definedName>
    <definedName name="Rx_GPI_Roll_Up_Categories_Range" hidden="1">'[32]Rx GPI Roll Up Cat page'!$A$1:$I$27</definedName>
    <definedName name="Rx_Key_Statistics_by_Generic_Range" localSheetId="2" hidden="1">'[30]Rx Key Stat by Generic page'!$A$1:$L$40</definedName>
    <definedName name="Rx_Key_Statistics_by_Generic_Range" localSheetId="3" hidden="1">'[30]Rx Key Stat by Generic page'!$A$1:$L$40</definedName>
    <definedName name="Rx_Key_Statistics_by_Generic_Range" hidden="1">'[32]Rx Key Stat by Generic page'!$A$1:$L$40</definedName>
    <definedName name="Rx_Key_Statistics_Range" localSheetId="1" hidden="1">#REF!</definedName>
    <definedName name="Rx_Key_Statistics_Range" localSheetId="2" hidden="1">'[30]Rx Key Statistics page'!$A$1:$N$43</definedName>
    <definedName name="Rx_Key_Statistics_Range" localSheetId="3" hidden="1">'[30]Rx Key Statistics page'!$A$1:$N$43</definedName>
    <definedName name="Rx_Key_Statistics_Range" hidden="1">#REF!</definedName>
    <definedName name="Rx_male_mem_0_19_curr" localSheetId="1" hidden="1">'[29]ePSM Member Data Page'!$I$8</definedName>
    <definedName name="Rx_male_mem_0_19_curr" localSheetId="2" hidden="1">'[30]ePSM Member Data Page'!$I$8</definedName>
    <definedName name="Rx_male_mem_0_19_curr" localSheetId="3" hidden="1">'[30]ePSM Member Data Page'!$I$8</definedName>
    <definedName name="Rx_male_mem_0_19_curr" hidden="1">'[40]ePSM Member Data Page'!$I$8</definedName>
    <definedName name="Rx_male_mem_0_19_prior" localSheetId="1" hidden="1">'[29]ePSM Member Data Page'!$L$8</definedName>
    <definedName name="Rx_male_mem_0_19_prior" localSheetId="2" hidden="1">'[30]ePSM Member Data Page'!$L$8</definedName>
    <definedName name="Rx_male_mem_0_19_prior" localSheetId="3" hidden="1">'[30]ePSM Member Data Page'!$L$8</definedName>
    <definedName name="Rx_male_mem_0_19_prior" hidden="1">'[40]ePSM Member Data Page'!$L$8</definedName>
    <definedName name="Rx_male_mem_20_44_curr" localSheetId="1" hidden="1">'[29]ePSM Member Data Page'!$I$9</definedName>
    <definedName name="Rx_male_mem_20_44_curr" localSheetId="2" hidden="1">'[30]ePSM Member Data Page'!$I$9</definedName>
    <definedName name="Rx_male_mem_20_44_curr" localSheetId="3" hidden="1">'[30]ePSM Member Data Page'!$I$9</definedName>
    <definedName name="Rx_male_mem_20_44_curr" hidden="1">'[40]ePSM Member Data Page'!$I$9</definedName>
    <definedName name="Rx_male_mem_20_44_prior" localSheetId="1" hidden="1">'[29]ePSM Member Data Page'!$L$9</definedName>
    <definedName name="Rx_male_mem_20_44_prior" localSheetId="2" hidden="1">'[30]ePSM Member Data Page'!$L$9</definedName>
    <definedName name="Rx_male_mem_20_44_prior" localSheetId="3" hidden="1">'[30]ePSM Member Data Page'!$L$9</definedName>
    <definedName name="Rx_male_mem_20_44_prior" hidden="1">'[40]ePSM Member Data Page'!$L$9</definedName>
    <definedName name="Rx_male_mem_45_64_curr" localSheetId="1" hidden="1">'[29]ePSM Member Data Page'!$I$10</definedName>
    <definedName name="Rx_male_mem_45_64_curr" localSheetId="2" hidden="1">'[30]ePSM Member Data Page'!$I$10</definedName>
    <definedName name="Rx_male_mem_45_64_curr" localSheetId="3" hidden="1">'[30]ePSM Member Data Page'!$I$10</definedName>
    <definedName name="Rx_male_mem_45_64_curr" hidden="1">'[40]ePSM Member Data Page'!$I$10</definedName>
    <definedName name="Rx_male_mem_45_64_prior" localSheetId="1" hidden="1">'[29]ePSM Member Data Page'!$L$10</definedName>
    <definedName name="Rx_male_mem_45_64_prior" localSheetId="2" hidden="1">'[30]ePSM Member Data Page'!$L$10</definedName>
    <definedName name="Rx_male_mem_45_64_prior" localSheetId="3" hidden="1">'[30]ePSM Member Data Page'!$L$10</definedName>
    <definedName name="Rx_male_mem_45_64_prior" hidden="1">'[40]ePSM Member Data Page'!$L$10</definedName>
    <definedName name="Rx_male_mem_65_over_curr" localSheetId="1" hidden="1">'[29]ePSM Member Data Page'!$I$11</definedName>
    <definedName name="Rx_male_mem_65_over_curr" localSheetId="2" hidden="1">'[30]ePSM Member Data Page'!$I$11</definedName>
    <definedName name="Rx_male_mem_65_over_curr" localSheetId="3" hidden="1">'[30]ePSM Member Data Page'!$I$11</definedName>
    <definedName name="Rx_male_mem_65_over_curr" hidden="1">'[40]ePSM Member Data Page'!$I$11</definedName>
    <definedName name="Rx_male_mem_65_over_prior" localSheetId="1" hidden="1">'[29]ePSM Member Data Page'!$L$11</definedName>
    <definedName name="Rx_male_mem_65_over_prior" localSheetId="2" hidden="1">'[30]ePSM Member Data Page'!$L$11</definedName>
    <definedName name="Rx_male_mem_65_over_prior" localSheetId="3" hidden="1">'[30]ePSM Member Data Page'!$L$11</definedName>
    <definedName name="Rx_male_mem_65_over_prior" hidden="1">'[40]ePSM Member Data Page'!$L$11</definedName>
    <definedName name="Rx_male_members_curr" localSheetId="1" hidden="1">'[29]ePSM Member Data Page'!$I$12</definedName>
    <definedName name="Rx_male_members_curr" localSheetId="2" hidden="1">'[30]ePSM Member Data Page'!$I$12</definedName>
    <definedName name="Rx_male_members_curr" localSheetId="3" hidden="1">'[30]ePSM Member Data Page'!$I$12</definedName>
    <definedName name="Rx_male_members_curr" hidden="1">'[40]ePSM Member Data Page'!$I$12</definedName>
    <definedName name="Rx_male_members_prior" localSheetId="1" hidden="1">'[29]ePSM Member Data Page'!$L$12</definedName>
    <definedName name="Rx_male_members_prior" localSheetId="2" hidden="1">'[30]ePSM Member Data Page'!$L$12</definedName>
    <definedName name="Rx_male_members_prior" localSheetId="3" hidden="1">'[30]ePSM Member Data Page'!$L$12</definedName>
    <definedName name="Rx_male_members_prior" hidden="1">'[40]ePSM Member Data Page'!$L$12</definedName>
    <definedName name="Rx_months_curr" localSheetId="1" hidden="1">'[29]ePSM Member Data Page'!$I$21</definedName>
    <definedName name="Rx_months_curr" localSheetId="2" hidden="1">'[30]ePSM Member Data Page'!$I$21</definedName>
    <definedName name="Rx_months_curr" localSheetId="3" hidden="1">'[30]ePSM Member Data Page'!$I$21</definedName>
    <definedName name="Rx_months_curr" hidden="1">'[40]ePSM Member Data Page'!$I$21</definedName>
    <definedName name="Rx_months_prior" localSheetId="1" hidden="1">'[29]ePSM Member Data Page'!$L$21</definedName>
    <definedName name="Rx_months_prior" localSheetId="2" hidden="1">'[30]ePSM Member Data Page'!$L$21</definedName>
    <definedName name="Rx_months_prior" localSheetId="3" hidden="1">'[30]ePSM Member Data Page'!$L$21</definedName>
    <definedName name="Rx_months_prior" hidden="1">'[40]ePSM Member Data Page'!$L$21</definedName>
    <definedName name="Rx_Network_Analysis_Savings_Range" localSheetId="5" hidden="1">#REF!</definedName>
    <definedName name="Rx_Network_Analysis_Savings_Range" localSheetId="1" hidden="1">#REF!</definedName>
    <definedName name="Rx_Network_Analysis_Savings_Range" localSheetId="2" hidden="1">'[30]Rx Net Anal &amp; Savings page'!$A$1:$T$46</definedName>
    <definedName name="Rx_Network_Analysis_Savings_Range" localSheetId="3" hidden="1">'[30]Rx Net Anal &amp; Savings page'!$A$1:$T$46</definedName>
    <definedName name="Rx_Network_Analysis_Savings_Range" hidden="1">#REF!</definedName>
    <definedName name="Rx_num_employees_curr" localSheetId="1" hidden="1">'[29]ePSM Member Data Page'!$I$19</definedName>
    <definedName name="Rx_num_employees_curr" localSheetId="2" hidden="1">'[30]ePSM Member Data Page'!$I$19</definedName>
    <definedName name="Rx_num_employees_curr" localSheetId="3" hidden="1">'[30]ePSM Member Data Page'!$I$19</definedName>
    <definedName name="Rx_num_employees_curr" hidden="1">'[40]ePSM Member Data Page'!$I$19</definedName>
    <definedName name="Rx_num_employees_prior" localSheetId="1" hidden="1">'[29]ePSM Member Data Page'!$L$19</definedName>
    <definedName name="Rx_num_employees_prior" localSheetId="2" hidden="1">'[30]ePSM Member Data Page'!$L$19</definedName>
    <definedName name="Rx_num_employees_prior" localSheetId="3" hidden="1">'[30]ePSM Member Data Page'!$L$19</definedName>
    <definedName name="Rx_num_employees_prior" hidden="1">'[40]ePSM Member Data Page'!$L$19</definedName>
    <definedName name="Rx_num_members_curr" localSheetId="1" hidden="1">'[29]ePSM Member Data Page'!$I$18</definedName>
    <definedName name="Rx_num_members_curr" localSheetId="2" hidden="1">'[30]ePSM Member Data Page'!$I$18</definedName>
    <definedName name="Rx_num_members_curr" localSheetId="3" hidden="1">'[30]ePSM Member Data Page'!$I$18</definedName>
    <definedName name="Rx_num_members_curr" hidden="1">'[40]ePSM Member Data Page'!$I$18</definedName>
    <definedName name="Rx_num_members_prior" localSheetId="1" hidden="1">'[29]ePSM Member Data Page'!$L$18</definedName>
    <definedName name="Rx_num_members_prior" localSheetId="2" hidden="1">'[30]ePSM Member Data Page'!$L$18</definedName>
    <definedName name="Rx_num_members_prior" localSheetId="3" hidden="1">'[30]ePSM Member Data Page'!$L$18</definedName>
    <definedName name="Rx_num_members_prior" hidden="1">'[40]ePSM Member Data Page'!$L$18</definedName>
    <definedName name="Rx_paid_amt_prior" localSheetId="5" hidden="1">#REF!</definedName>
    <definedName name="Rx_paid_amt_prior" localSheetId="1" hidden="1">#REF!</definedName>
    <definedName name="Rx_paid_amt_prior" localSheetId="2" hidden="1">#REF!</definedName>
    <definedName name="Rx_paid_amt_prior" localSheetId="3" hidden="1">#REF!</definedName>
    <definedName name="Rx_paid_amt_prior" hidden="1">#REF!</definedName>
    <definedName name="Rx_Retail_vs_MOD_Impact_Range" localSheetId="5" hidden="1">#REF!</definedName>
    <definedName name="Rx_Retail_vs_MOD_Impact_Range" localSheetId="1" hidden="1">#REF!</definedName>
    <definedName name="Rx_Retail_vs_MOD_Impact_Range" localSheetId="2" hidden="1">'[30]Rx Retail vs MOD Imp page'!$A$1:$Q$53</definedName>
    <definedName name="Rx_Retail_vs_MOD_Impact_Range" localSheetId="3" hidden="1">'[30]Rx Retail vs MOD Imp page'!$A$1:$Q$53</definedName>
    <definedName name="Rx_Retail_vs_MOD_Impact_Range" hidden="1">#REF!</definedName>
    <definedName name="Rx_Top_30_Drugs_by_Claims_Range" localSheetId="5" hidden="1">#REF!</definedName>
    <definedName name="Rx_Top_30_Drugs_by_Claims_Range" localSheetId="1" hidden="1">#REF!</definedName>
    <definedName name="Rx_Top_30_Drugs_by_Claims_Range" localSheetId="2" hidden="1">'[30]Rx Top30 Drug by Clms page'!$A$6:$O$39</definedName>
    <definedName name="Rx_Top_30_Drugs_by_Claims_Range" localSheetId="3" hidden="1">'[30]Rx Top30 Drug by Clms page'!$A$6:$O$39</definedName>
    <definedName name="Rx_Top_30_Drugs_by_Claims_Range" hidden="1">#REF!</definedName>
    <definedName name="Rx_Top_30_Drugs_by_Paid_Range" localSheetId="5" hidden="1">#REF!</definedName>
    <definedName name="Rx_Top_30_Drugs_by_Paid_Range" localSheetId="1" hidden="1">#REF!</definedName>
    <definedName name="Rx_Top_30_Drugs_by_Paid_Range" localSheetId="2" hidden="1">'[30]Rx Top30 Drug by Paid page'!$A$6:$O$39</definedName>
    <definedName name="Rx_Top_30_Drugs_by_Paid_Range" localSheetId="3" hidden="1">'[30]Rx Top30 Drug by Paid page'!$A$6:$O$39</definedName>
    <definedName name="Rx_Top_30_Drugs_by_Paid_Range" hidden="1">#REF!</definedName>
    <definedName name="Rx_unknown_mem_0_19_curr" localSheetId="2" hidden="1">'[30]ePSM Member Data Page'!$I$13</definedName>
    <definedName name="Rx_unknown_mem_0_19_curr" localSheetId="3" hidden="1">'[30]ePSM Member Data Page'!$I$13</definedName>
    <definedName name="Rx_unknown_mem_0_19_curr" hidden="1">'[32]ePSM Member Data Page'!$I$13</definedName>
    <definedName name="Rx_unknown_mem_0_19_prior" localSheetId="2" hidden="1">'[30]ePSM Member Data Page'!$L$13</definedName>
    <definedName name="Rx_unknown_mem_0_19_prior" localSheetId="3" hidden="1">'[30]ePSM Member Data Page'!$L$13</definedName>
    <definedName name="Rx_unknown_mem_0_19_prior" hidden="1">'[32]ePSM Member Data Page'!$L$13</definedName>
    <definedName name="Rx_unknown_mem_20_44_curr" localSheetId="2" hidden="1">'[30]ePSM Member Data Page'!$I$14</definedName>
    <definedName name="Rx_unknown_mem_20_44_curr" localSheetId="3" hidden="1">'[30]ePSM Member Data Page'!$I$14</definedName>
    <definedName name="Rx_unknown_mem_20_44_curr" hidden="1">'[32]ePSM Member Data Page'!$I$14</definedName>
    <definedName name="Rx_unknown_mem_20_44_prior" localSheetId="2" hidden="1">'[30]ePSM Member Data Page'!$L$14</definedName>
    <definedName name="Rx_unknown_mem_20_44_prior" localSheetId="3" hidden="1">'[30]ePSM Member Data Page'!$L$14</definedName>
    <definedName name="Rx_unknown_mem_20_44_prior" hidden="1">'[32]ePSM Member Data Page'!$L$14</definedName>
    <definedName name="Rx_unknown_mem_45_64_curr" localSheetId="2" hidden="1">'[30]ePSM Member Data Page'!$I$15</definedName>
    <definedName name="Rx_unknown_mem_45_64_curr" localSheetId="3" hidden="1">'[30]ePSM Member Data Page'!$I$15</definedName>
    <definedName name="Rx_unknown_mem_45_64_curr" hidden="1">'[32]ePSM Member Data Page'!$I$15</definedName>
    <definedName name="Rx_unknown_mem_45_64_prior" localSheetId="2" hidden="1">'[30]ePSM Member Data Page'!$L$15</definedName>
    <definedName name="Rx_unknown_mem_45_64_prior" localSheetId="3" hidden="1">'[30]ePSM Member Data Page'!$L$15</definedName>
    <definedName name="Rx_unknown_mem_45_64_prior" hidden="1">'[32]ePSM Member Data Page'!$L$15</definedName>
    <definedName name="Rx_unknown_mem_65_over_curr" localSheetId="2" hidden="1">'[30]ePSM Member Data Page'!$I$16</definedName>
    <definedName name="Rx_unknown_mem_65_over_curr" localSheetId="3" hidden="1">'[30]ePSM Member Data Page'!$I$16</definedName>
    <definedName name="Rx_unknown_mem_65_over_curr" hidden="1">'[32]ePSM Member Data Page'!$I$16</definedName>
    <definedName name="Rx_unknown_mem_65_over_prior" localSheetId="2" hidden="1">'[30]ePSM Member Data Page'!$L$16</definedName>
    <definedName name="Rx_unknown_mem_65_over_prior" localSheetId="3" hidden="1">'[30]ePSM Member Data Page'!$L$16</definedName>
    <definedName name="Rx_unknown_mem_65_over_prior" hidden="1">'[32]ePSM Member Data Page'!$L$16</definedName>
    <definedName name="Rx_unknown_members_curr" localSheetId="2" hidden="1">'[30]ePSM Member Data Page'!$I$17</definedName>
    <definedName name="Rx_unknown_members_curr" localSheetId="3" hidden="1">'[30]ePSM Member Data Page'!$I$17</definedName>
    <definedName name="Rx_unknown_members_curr" hidden="1">'[32]ePSM Member Data Page'!$I$17</definedName>
    <definedName name="Rx_unknown_members_prior" localSheetId="2" hidden="1">'[30]ePSM Member Data Page'!$L$17</definedName>
    <definedName name="Rx_unknown_members_prior" localSheetId="3" hidden="1">'[30]ePSM Member Data Page'!$L$17</definedName>
    <definedName name="Rx_unknown_members_prior" hidden="1">'[32]ePSM Member Data Page'!$L$17</definedName>
    <definedName name="rx1a">'[25]DATA FIELDS'!$L$5</definedName>
    <definedName name="rx1b">'[25]DATA FIELDS'!$L$6</definedName>
    <definedName name="rx1c">'[25]DATA FIELDS'!$L$7</definedName>
    <definedName name="rx2A">'[25]DATA FIELDS'!$L$8</definedName>
    <definedName name="rx2B">'[25]DATA FIELDS'!$L$9</definedName>
    <definedName name="rx2C">'[25]DATA FIELDS'!$L$10</definedName>
    <definedName name="rx3a">'[25]DATA FIELDS'!$L$11</definedName>
    <definedName name="rx3b">'[25]DATA FIELDS'!$L$12</definedName>
    <definedName name="rx3c">'[25]DATA FIELDS'!$L$13</definedName>
    <definedName name="RxCYM">'[57]Drop Downs'!$F$114:$F$134</definedName>
    <definedName name="RxFactor_Current">1</definedName>
    <definedName name="RxISL" localSheetId="1">#REF!</definedName>
    <definedName name="RxISL">#REF!</definedName>
    <definedName name="RxKeyStats_Footnote_BOB" localSheetId="1" hidden="1">#REF!</definedName>
    <definedName name="RxKeyStats_Footnote_BOB" localSheetId="2" hidden="1">#REF!</definedName>
    <definedName name="RxKeyStats_Footnote_BOB" hidden="1">#REF!</definedName>
    <definedName name="RxList" localSheetId="1">#REF!</definedName>
    <definedName name="RxList" localSheetId="2">#REF!</definedName>
    <definedName name="RxList">#REF!</definedName>
    <definedName name="RXNUMBER" localSheetId="1">#REF!</definedName>
    <definedName name="RXNUMBER">#REF!</definedName>
    <definedName name="RXPLAN_TABLE" localSheetId="1">#REF!</definedName>
    <definedName name="RXPLAN_TABLE">#REF!</definedName>
    <definedName name="RxRebate">[27]Main!$B$80</definedName>
    <definedName name="Rxs" localSheetId="2">#REF!</definedName>
    <definedName name="Rxs">#REF!</definedName>
    <definedName name="s">[45]NEWVAR!$Q$37</definedName>
    <definedName name="sa" localSheetId="1" hidden="1">{#N/A,#N/A,FALSE,"monthly";#N/A,#N/A,FALSE,"aeroglide 98"}</definedName>
    <definedName name="sa" localSheetId="2" hidden="1">{#N/A,#N/A,FALSE,"monthly";#N/A,#N/A,FALSE,"aeroglide 98"}</definedName>
    <definedName name="sa" localSheetId="3" hidden="1">{#N/A,#N/A,FALSE,"monthly";#N/A,#N/A,FALSE,"aeroglide 98"}</definedName>
    <definedName name="sa" hidden="1">{#N/A,#N/A,FALSE,"monthly";#N/A,#N/A,FALSE,"aeroglide 98"}</definedName>
    <definedName name="salesdate" localSheetId="1">#REF!</definedName>
    <definedName name="salesdate" localSheetId="2">#REF!</definedName>
    <definedName name="salesdate">#REF!</definedName>
    <definedName name="Sav_Benefit_Dental_Range" localSheetId="5" hidden="1">#REF!</definedName>
    <definedName name="Sav_Benefit_Dental_Range" localSheetId="1" hidden="1">#REF!</definedName>
    <definedName name="Sav_Benefit_Dental_Range" localSheetId="2" hidden="1">#REF!</definedName>
    <definedName name="Sav_Benefit_Dental_Range" hidden="1">#REF!</definedName>
    <definedName name="SaveCopay">'[57]Drop Downs'!$F$81:$F$98</definedName>
    <definedName name="SavedData_All">'[112]Saved Data'!$B$2:$K$35,'[112]Saved Data'!$B$38:$B$39,'[112]Saved Data'!$B$41:$B$50</definedName>
    <definedName name="SAVINGS" localSheetId="1">#REF!</definedName>
    <definedName name="SAVINGS" localSheetId="2">#REF!</definedName>
    <definedName name="SAVINGS">#REF!</definedName>
    <definedName name="sbp_allowed_amt" localSheetId="5" hidden="1">#REF!</definedName>
    <definedName name="sbp_allowed_amt" localSheetId="1" hidden="1">#REF!</definedName>
    <definedName name="sbp_allowed_amt" localSheetId="2" hidden="1">#REF!</definedName>
    <definedName name="sbp_allowed_amt" hidden="1">#REF!</definedName>
    <definedName name="SBP_FI_Rx_Footnote_No_Graph" localSheetId="5" hidden="1">#REF!</definedName>
    <definedName name="SBP_FI_Rx_Footnote_No_Graph" localSheetId="1" hidden="1">#REF!</definedName>
    <definedName name="SBP_FI_Rx_Footnote_No_Graph" localSheetId="2" hidden="1">#REF!</definedName>
    <definedName name="SBP_FI_Rx_Footnote_No_Graph" hidden="1">#REF!</definedName>
    <definedName name="SBP_FI_Rx_Footnote_Under_Graph" localSheetId="5" hidden="1">#REF!</definedName>
    <definedName name="SBP_FI_Rx_Footnote_Under_Graph" localSheetId="1" hidden="1">#REF!</definedName>
    <definedName name="SBP_FI_Rx_Footnote_Under_Graph" hidden="1">#REF!</definedName>
    <definedName name="SBP_Network_Discount_Savings_Percent" localSheetId="5" hidden="1">#REF!</definedName>
    <definedName name="SBP_Network_Discount_Savings_Percent" localSheetId="1" hidden="1">#REF!</definedName>
    <definedName name="SBP_Network_Discount_Savings_Percent" hidden="1">#REF!</definedName>
    <definedName name="SBP_Percent_Allowed_Amount" localSheetId="5" hidden="1">#REF!</definedName>
    <definedName name="SBP_Percent_Allowed_Amount" localSheetId="1" hidden="1">#REF!</definedName>
    <definedName name="SBP_Percent_Allowed_Amount" hidden="1">#REF!</definedName>
    <definedName name="SCALEB" localSheetId="1">#REF!</definedName>
    <definedName name="SCALEB">#REF!</definedName>
    <definedName name="SCALEC" localSheetId="1">#REF!</definedName>
    <definedName name="SCALEC">#REF!</definedName>
    <definedName name="SECOND_STEP_RATE" localSheetId="1">#REF!</definedName>
    <definedName name="SECOND_STEP_RATE">#REF!</definedName>
    <definedName name="Section" hidden="1">[4]Utilization!#REF!</definedName>
    <definedName name="SELECTED_RX" localSheetId="1">#REF!</definedName>
    <definedName name="SELECTED_RX" localSheetId="2">#REF!</definedName>
    <definedName name="SELECTED_RX">#REF!</definedName>
    <definedName name="SelectPrintCommentsRange" localSheetId="1">#REF!</definedName>
    <definedName name="SelectPrintCommentsRange" localSheetId="2">#REF!</definedName>
    <definedName name="SelectPrintCommentsRange">#REF!</definedName>
    <definedName name="SelfCon" localSheetId="1">#REF!</definedName>
    <definedName name="SelfCon" localSheetId="2">#REF!</definedName>
    <definedName name="SelfCon">#REF!</definedName>
    <definedName name="Seq_Number" localSheetId="1">#REF!</definedName>
    <definedName name="Seq_Number">#REF!</definedName>
    <definedName name="Seq_Number2" localSheetId="1">#REF!</definedName>
    <definedName name="Seq_Number2">#REF!</definedName>
    <definedName name="Seq_Number3" localSheetId="1">#REF!</definedName>
    <definedName name="Seq_Number3">#REF!</definedName>
    <definedName name="Seq_Number4" localSheetId="1">#REF!</definedName>
    <definedName name="Seq_Number4">#REF!</definedName>
    <definedName name="Seq_Number5" localSheetId="1">#REF!</definedName>
    <definedName name="Seq_Number5">#REF!</definedName>
    <definedName name="ServerPath">[51]Client!$B$13</definedName>
    <definedName name="Service_Area_Name" localSheetId="1">#REF!</definedName>
    <definedName name="Service_Area_Name" localSheetId="2">#REF!</definedName>
    <definedName name="Service_Area_Name">#REF!</definedName>
    <definedName name="Service_Area_Name2" localSheetId="1">#REF!</definedName>
    <definedName name="Service_Area_Name2" localSheetId="2">#REF!</definedName>
    <definedName name="Service_Area_Name2">#REF!</definedName>
    <definedName name="Service_Area_Name3" localSheetId="1">#REF!</definedName>
    <definedName name="Service_Area_Name3" localSheetId="2">#REF!</definedName>
    <definedName name="Service_Area_Name3">#REF!</definedName>
    <definedName name="Service_Area_Name4" localSheetId="1">#REF!</definedName>
    <definedName name="Service_Area_Name4">#REF!</definedName>
    <definedName name="Service_Area_Name5" localSheetId="1">#REF!</definedName>
    <definedName name="Service_Area_Name5">#REF!</definedName>
    <definedName name="Service_Area_Netid" localSheetId="1">#REF!</definedName>
    <definedName name="Service_Area_Netid">#REF!</definedName>
    <definedName name="Service_Area_Netid2" localSheetId="1">#REF!</definedName>
    <definedName name="Service_Area_Netid2">#REF!</definedName>
    <definedName name="Service_Area_Netid3" localSheetId="1">#REF!</definedName>
    <definedName name="Service_Area_Netid3">#REF!</definedName>
    <definedName name="Service_Area_Netid4" localSheetId="1">#REF!</definedName>
    <definedName name="Service_Area_Netid4">#REF!</definedName>
    <definedName name="Service_Area_Netid5" localSheetId="1">#REF!</definedName>
    <definedName name="Service_Area_Netid5">#REF!</definedName>
    <definedName name="ServiceAuthorityFINALRates10to11" localSheetId="1" hidden="1">{#N/A,#N/A,FALSE,"II.General ";#N/A,#N/A,FALSE,"III.Plan Design";#N/A,#N/A,FALSE,"IV.Delivery System";#N/A,#N/A,FALSE,"V.Reimbursement";#N/A,#N/A,FALSE,"VI.Manage-Satisf.";#N/A,#N/A,FALSE,"VII. &amp;VIII. Other";#N/A,#N/A,FALSE,"Appendix 2";#N/A,#N/A,FALSE,"Appendix 3a";#N/A,#N/A,FALSE,"Appendix 3b";#N/A,#N/A,FALSE,"Appendix 3b(cont.)"}</definedName>
    <definedName name="ServiceAuthorityFINALRates10to11" localSheetId="2" hidden="1">{#N/A,#N/A,FALSE,"II.General ";#N/A,#N/A,FALSE,"III.Plan Design";#N/A,#N/A,FALSE,"IV.Delivery System";#N/A,#N/A,FALSE,"V.Reimbursement";#N/A,#N/A,FALSE,"VI.Manage-Satisf.";#N/A,#N/A,FALSE,"VII. &amp;VIII. Other";#N/A,#N/A,FALSE,"Appendix 2";#N/A,#N/A,FALSE,"Appendix 3a";#N/A,#N/A,FALSE,"Appendix 3b";#N/A,#N/A,FALSE,"Appendix 3b(cont.)"}</definedName>
    <definedName name="ServiceAuthorityFINALRates10to11" localSheetId="3" hidden="1">{#N/A,#N/A,FALSE,"II.General ";#N/A,#N/A,FALSE,"III.Plan Design";#N/A,#N/A,FALSE,"IV.Delivery System";#N/A,#N/A,FALSE,"V.Reimbursement";#N/A,#N/A,FALSE,"VI.Manage-Satisf.";#N/A,#N/A,FALSE,"VII. &amp;VIII. Other";#N/A,#N/A,FALSE,"Appendix 2";#N/A,#N/A,FALSE,"Appendix 3a";#N/A,#N/A,FALSE,"Appendix 3b";#N/A,#N/A,FALSE,"Appendix 3b(cont.)"}</definedName>
    <definedName name="ServiceAuthorityFINALRates10to11" hidden="1">{#N/A,#N/A,FALSE,"II.General ";#N/A,#N/A,FALSE,"III.Plan Design";#N/A,#N/A,FALSE,"IV.Delivery System";#N/A,#N/A,FALSE,"V.Reimbursement";#N/A,#N/A,FALSE,"VI.Manage-Satisf.";#N/A,#N/A,FALSE,"VII. &amp;VIII. Other";#N/A,#N/A,FALSE,"Appendix 2";#N/A,#N/A,FALSE,"Appendix 3a";#N/A,#N/A,FALSE,"Appendix 3b";#N/A,#N/A,FALSE,"Appendix 3b(cont.)"}</definedName>
    <definedName name="Services" localSheetId="1">#REF!</definedName>
    <definedName name="Services" localSheetId="2">#REF!</definedName>
    <definedName name="Services">#REF!</definedName>
    <definedName name="Servicing_Provider_City" localSheetId="1">#REF!</definedName>
    <definedName name="Servicing_Provider_City" localSheetId="2">#REF!</definedName>
    <definedName name="Servicing_Provider_City">#REF!</definedName>
    <definedName name="Servicing_Provider_Name" localSheetId="1">#REF!</definedName>
    <definedName name="Servicing_Provider_Name" localSheetId="2">#REF!</definedName>
    <definedName name="Servicing_Provider_Name">#REF!</definedName>
    <definedName name="Servicing_Provider_Specialty" localSheetId="1">#REF!</definedName>
    <definedName name="Servicing_Provider_Specialty">#REF!</definedName>
    <definedName name="Servicing_Provider_State" localSheetId="1">#REF!</definedName>
    <definedName name="Servicing_Provider_State">#REF!</definedName>
    <definedName name="Servicing_Provider_Street" localSheetId="1">#REF!</definedName>
    <definedName name="Servicing_Provider_Street">#REF!</definedName>
    <definedName name="Servicing_Provider_Street2" localSheetId="1">#REF!</definedName>
    <definedName name="Servicing_Provider_Street2">#REF!</definedName>
    <definedName name="Servicing_Provider_Type" localSheetId="1">#REF!</definedName>
    <definedName name="Servicing_Provider_Type">#REF!</definedName>
    <definedName name="Servicing_Provider_ZIP" localSheetId="1">#REF!</definedName>
    <definedName name="Servicing_Provider_ZIP">#REF!</definedName>
    <definedName name="ServLevel" localSheetId="2">'[23]Dropdown Formula '!#REF!</definedName>
    <definedName name="ServLevel" localSheetId="3">'[23]Dropdown Formula '!#REF!</definedName>
    <definedName name="ServLevel">'[24]Dropdown Formula '!#REF!</definedName>
    <definedName name="sga.profit" localSheetId="1" hidden="1">{#N/A,#N/A,FALSE,"Total SG&amp;A"}</definedName>
    <definedName name="sga.profit" localSheetId="2" hidden="1">{#N/A,#N/A,FALSE,"Total SG&amp;A"}</definedName>
    <definedName name="sga.profit" localSheetId="3" hidden="1">{#N/A,#N/A,FALSE,"Total SG&amp;A"}</definedName>
    <definedName name="sga.profit" hidden="1">{#N/A,#N/A,FALSE,"Total SG&amp;A"}</definedName>
    <definedName name="shamrre102" localSheetId="1">#REF!</definedName>
    <definedName name="shamrre102" localSheetId="2">#REF!</definedName>
    <definedName name="shamrre102">#REF!</definedName>
    <definedName name="short" localSheetId="2">#REF!</definedName>
    <definedName name="short">#REF!</definedName>
    <definedName name="Show" localSheetId="2">#REF!</definedName>
    <definedName name="Show">#REF!</definedName>
    <definedName name="SI_ER_VISITS_FOOTNOTE_DESCRIPTION" localSheetId="1" hidden="1">#REF!</definedName>
    <definedName name="SI_ER_VISITS_FOOTNOTE_DESCRIPTION" hidden="1">#REF!</definedName>
    <definedName name="SI_EXEC_SUMMARY_RANGE_ROW7_ROW83" localSheetId="1" hidden="1">#REF!</definedName>
    <definedName name="SI_EXEC_SUMMARY_RANGE_ROW7_ROW83" localSheetId="2" hidden="1">#REF!</definedName>
    <definedName name="SI_EXEC_SUMMARY_RANGE_ROW7_ROW83" localSheetId="3" hidden="1">#REF!</definedName>
    <definedName name="SI_EXEC_SUMMARY_RANGE_ROW7_ROW83" hidden="1">#REF!</definedName>
    <definedName name="SI_EXEC_SUMMARY_RANGE_ROW71_ROW82" localSheetId="1" hidden="1">#REF!</definedName>
    <definedName name="SI_EXEC_SUMMARY_RANGE_ROW71_ROW82" localSheetId="2" hidden="1">#REF!</definedName>
    <definedName name="SI_EXEC_SUMMARY_RANGE_ROW71_ROW82" localSheetId="3" hidden="1">#REF!</definedName>
    <definedName name="SI_EXEC_SUMMARY_RANGE_ROW71_ROW82" hidden="1">#REF!</definedName>
    <definedName name="si_exec_summary_row44" localSheetId="1" hidden="1">#REF!</definedName>
    <definedName name="si_exec_summary_row44" localSheetId="2" hidden="1">#REF!</definedName>
    <definedName name="si_exec_summary_row44" localSheetId="3" hidden="1">#REF!</definedName>
    <definedName name="si_exec_summary_row44" hidden="1">#REF!</definedName>
    <definedName name="si_exec_summary_rows12_rows13" localSheetId="1" hidden="1">#REF!</definedName>
    <definedName name="si_exec_summary_rows12_rows13" hidden="1">#REF!</definedName>
    <definedName name="si_exec_summary_rows56_rows65" localSheetId="1" hidden="1">#REF!</definedName>
    <definedName name="si_exec_summary_rows56_rows65" localSheetId="2" hidden="1">#REF!</definedName>
    <definedName name="si_exec_summary_rows56_rows65" localSheetId="3" hidden="1">#REF!</definedName>
    <definedName name="si_exec_summary_rows56_rows65" hidden="1">#REF!</definedName>
    <definedName name="si_exec_summary_rows7_rows82" localSheetId="1" hidden="1">#REF!</definedName>
    <definedName name="si_exec_summary_rows7_rows82" localSheetId="2" hidden="1">#REF!</definedName>
    <definedName name="si_exec_summary_rows7_rows82" localSheetId="3" hidden="1">#REF!</definedName>
    <definedName name="si_exec_summary_rows7_rows82" hidden="1">#REF!</definedName>
    <definedName name="si_exec_summary_rows7_rows84" localSheetId="1" hidden="1">#REF!</definedName>
    <definedName name="si_exec_summary_rows7_rows84" localSheetId="2" hidden="1">#REF!</definedName>
    <definedName name="si_exec_summary_rows7_rows84" localSheetId="3" hidden="1">#REF!</definedName>
    <definedName name="si_exec_summary_rows7_rows84" hidden="1">#REF!</definedName>
    <definedName name="si_exec_summary_rows71_rows83" localSheetId="1" hidden="1">#REF!</definedName>
    <definedName name="si_exec_summary_rows71_rows83" localSheetId="2" hidden="1">#REF!</definedName>
    <definedName name="si_exec_summary_rows71_rows83" localSheetId="3" hidden="1">#REF!</definedName>
    <definedName name="si_exec_summary_rows71_rows83" hidden="1">#REF!</definedName>
    <definedName name="SI_Executive_Summary_Home" localSheetId="1" hidden="1">#REF!</definedName>
    <definedName name="SI_Executive_Summary_Home" localSheetId="2" hidden="1">#REF!</definedName>
    <definedName name="SI_Executive_Summary_Home" localSheetId="3" hidden="1">#REF!</definedName>
    <definedName name="SI_Executive_Summary_Home" hidden="1">#REF!</definedName>
    <definedName name="SI_Executive_Summary_Page" localSheetId="1" hidden="1">#REF!</definedName>
    <definedName name="SI_Executive_Summary_Page" localSheetId="2" hidden="1">#REF!</definedName>
    <definedName name="SI_Executive_Summary_Page" localSheetId="3" hidden="1">#REF!</definedName>
    <definedName name="SI_Executive_Summary_Page" hidden="1">#REF!</definedName>
    <definedName name="SI_Executive_Summary_Page_NoData_Text" localSheetId="1" hidden="1">#REF!</definedName>
    <definedName name="SI_Executive_Summary_Page_NoData_Text" localSheetId="2" hidden="1">#REF!</definedName>
    <definedName name="SI_Executive_Summary_Page_NoData_Text" localSheetId="3" hidden="1">#REF!</definedName>
    <definedName name="SI_Executive_Summary_Page_NoData_Text" hidden="1">#REF!</definedName>
    <definedName name="SI_Executive_Summary_Range" localSheetId="1" hidden="1">#REF!</definedName>
    <definedName name="SI_Executive_Summary_Range" localSheetId="2" hidden="1">#REF!</definedName>
    <definedName name="SI_Executive_Summary_Range" localSheetId="3" hidden="1">#REF!</definedName>
    <definedName name="SI_Executive_Summary_Range" hidden="1">#REF!</definedName>
    <definedName name="SI_FI_SBP_product_count" localSheetId="2" hidden="1">'[30]ePSM SBP Page'!$E$1</definedName>
    <definedName name="SI_FI_SBP_product_count" localSheetId="3" hidden="1">'[30]ePSM SBP Page'!$E$1</definedName>
    <definedName name="SI_FI_SBP_product_count" hidden="1">'[32]ePSM SBP Page'!$E$1</definedName>
    <definedName name="SI_Rx_Key_Stats_Demographics_Header_June_08" localSheetId="1" hidden="1">#REF!</definedName>
    <definedName name="SI_Rx_Key_Stats_Demographics_Header_June_08" localSheetId="2" hidden="1">#REF!</definedName>
    <definedName name="SI_Rx_Key_Stats_Demographics_Header_June_08" hidden="1">#REF!</definedName>
    <definedName name="SI_Rx_Paid_Current" localSheetId="1" hidden="1">#REF!</definedName>
    <definedName name="SI_Rx_Paid_Current" localSheetId="2" hidden="1">'[30]Rx Key Statistics page'!$D$21</definedName>
    <definedName name="SI_Rx_Paid_Current" localSheetId="3" hidden="1">'[30]Rx Key Statistics page'!$D$21</definedName>
    <definedName name="SI_Rx_Paid_Current" hidden="1">#REF!</definedName>
    <definedName name="SI_SBP_product_count" localSheetId="2" hidden="1">'[30]ePSM SBP Page'!$B$12</definedName>
    <definedName name="SI_SBP_product_count" localSheetId="3" hidden="1">'[30]ePSM SBP Page'!$B$12</definedName>
    <definedName name="SI_SBP_product_count" hidden="1">'[32]ePSM SBP Page'!$B$12</definedName>
    <definedName name="SI_SBP_Total_Prior_Members" hidden="1">'[32]ePSM SBP Page'!$A$24</definedName>
    <definedName name="sic_desc">'[25]ACT INPUT'!$BR$9</definedName>
    <definedName name="Signature_medical_plans">[135]Calculations!$BA$2:$BA$24</definedName>
    <definedName name="Signature_Medical_Rates">[135]Calculations!$BA$2:$BG$24</definedName>
    <definedName name="SIGNATURE_VISION_LST">[135]Calculations!$BJ$2:$BJ$4</definedName>
    <definedName name="SignatureRx51_99Lst">[135]Calculations!$BA$57:$BA$64</definedName>
    <definedName name="SignatureRx51_99Tbl">[135]Calculations!$BA$57:$BI$64</definedName>
    <definedName name="SimpBPLTable" localSheetId="1">#REF!</definedName>
    <definedName name="SimpBPLTable" localSheetId="2">#REF!</definedName>
    <definedName name="SimpBPLTable">#REF!</definedName>
    <definedName name="SingAggFactor" localSheetId="1">#REF!</definedName>
    <definedName name="SingAggFactor" localSheetId="2">#REF!</definedName>
    <definedName name="SingAggFactor">#REF!</definedName>
    <definedName name="single_HMO" localSheetId="2">#REF!</definedName>
    <definedName name="single_HMO">#REF!</definedName>
    <definedName name="singlesource_util_curr" localSheetId="2" hidden="1">'[30]ePSM RxClaim Data Page'!$B$77</definedName>
    <definedName name="singlesource_util_curr" localSheetId="3" hidden="1">'[30]ePSM RxClaim Data Page'!$B$77</definedName>
    <definedName name="singlesource_util_curr" hidden="1">'[32]ePSM RxClaim Data Page'!$B$77</definedName>
    <definedName name="singlesource_util_prior" localSheetId="2" hidden="1">'[30]ePSM RxClaim Data Page'!$E$77</definedName>
    <definedName name="singlesource_util_prior" localSheetId="3" hidden="1">'[30]ePSM RxClaim Data Page'!$E$77</definedName>
    <definedName name="singlesource_util_prior" hidden="1">'[32]ePSM RxClaim Data Page'!$E$77</definedName>
    <definedName name="SingRate" localSheetId="1">#REF!</definedName>
    <definedName name="SingRate" localSheetId="2">#REF!</definedName>
    <definedName name="SingRate">#REF!</definedName>
    <definedName name="SL" localSheetId="1" hidden="1">{#N/A,#N/A,FALSE,"II.General ";#N/A,#N/A,FALSE,"III.Plan Design";#N/A,#N/A,FALSE,"IV.Delivery System";#N/A,#N/A,FALSE,"V.Reimbursement";#N/A,#N/A,FALSE,"VI.Manage-Satisf.";#N/A,#N/A,FALSE,"VII. &amp;VIII. Other";#N/A,#N/A,FALSE,"Appendix 2";#N/A,#N/A,FALSE,"Appendix 3a";#N/A,#N/A,FALSE,"Appendix 3b";#N/A,#N/A,FALSE,"Appendix 3b(cont.)"}</definedName>
    <definedName name="SL" localSheetId="2" hidden="1">{#N/A,#N/A,FALSE,"II.General ";#N/A,#N/A,FALSE,"III.Plan Design";#N/A,#N/A,FALSE,"IV.Delivery System";#N/A,#N/A,FALSE,"V.Reimbursement";#N/A,#N/A,FALSE,"VI.Manage-Satisf.";#N/A,#N/A,FALSE,"VII. &amp;VIII. Other";#N/A,#N/A,FALSE,"Appendix 2";#N/A,#N/A,FALSE,"Appendix 3a";#N/A,#N/A,FALSE,"Appendix 3b";#N/A,#N/A,FALSE,"Appendix 3b(cont.)"}</definedName>
    <definedName name="SL" localSheetId="3" hidden="1">{#N/A,#N/A,FALSE,"II.General ";#N/A,#N/A,FALSE,"III.Plan Design";#N/A,#N/A,FALSE,"IV.Delivery System";#N/A,#N/A,FALSE,"V.Reimbursement";#N/A,#N/A,FALSE,"VI.Manage-Satisf.";#N/A,#N/A,FALSE,"VII. &amp;VIII. Other";#N/A,#N/A,FALSE,"Appendix 2";#N/A,#N/A,FALSE,"Appendix 3a";#N/A,#N/A,FALSE,"Appendix 3b";#N/A,#N/A,FALSE,"Appendix 3b(cont.)"}</definedName>
    <definedName name="SL" hidden="1">{#N/A,#N/A,FALSE,"II.General ";#N/A,#N/A,FALSE,"III.Plan Design";#N/A,#N/A,FALSE,"IV.Delivery System";#N/A,#N/A,FALSE,"V.Reimbursement";#N/A,#N/A,FALSE,"VI.Manage-Satisf.";#N/A,#N/A,FALSE,"VII. &amp;VIII. Other";#N/A,#N/A,FALSE,"Appendix 2";#N/A,#N/A,FALSE,"Appendix 3a";#N/A,#N/A,FALSE,"Appendix 3b";#N/A,#N/A,FALSE,"Appendix 3b(cont.)"}</definedName>
    <definedName name="SLAggLimit" localSheetId="1">#REF!</definedName>
    <definedName name="SLAggLimit" localSheetId="2">#REF!</definedName>
    <definedName name="SLAggLimit">#REF!</definedName>
    <definedName name="SLIllustrativeFirm">[27]Main!$B$77</definedName>
    <definedName name="SMG_Census_1002" localSheetId="1">#REF!</definedName>
    <definedName name="SMG_Census_1002" localSheetId="2">#REF!</definedName>
    <definedName name="SMG_Census_1002">#REF!</definedName>
    <definedName name="SMG_hmos" localSheetId="1">#REF!</definedName>
    <definedName name="SMG_hmos" localSheetId="2">#REF!</definedName>
    <definedName name="SMG_hmos">#REF!</definedName>
    <definedName name="SMG_Life_Census" localSheetId="1">#REF!</definedName>
    <definedName name="SMG_Life_Census" localSheetId="2">#REF!</definedName>
    <definedName name="SMG_Life_Census">#REF!</definedName>
    <definedName name="smp" localSheetId="1" hidden="1">{#N/A,#N/A,FALSE,"Approval2"}</definedName>
    <definedName name="smp" localSheetId="2" hidden="1">{#N/A,#N/A,FALSE,"Approval2"}</definedName>
    <definedName name="smp" localSheetId="3" hidden="1">{#N/A,#N/A,FALSE,"Approval2"}</definedName>
    <definedName name="smp" hidden="1">{#N/A,#N/A,FALSE,"Approval2"}</definedName>
    <definedName name="SNACRSWBks">[28]Client!$A$18:$A$28</definedName>
    <definedName name="snj" localSheetId="1" hidden="1">{#N/A,#N/A,FALSE,"Medical Ratio"}</definedName>
    <definedName name="snj" localSheetId="2" hidden="1">{#N/A,#N/A,FALSE,"Medical Ratio"}</definedName>
    <definedName name="snj" localSheetId="3" hidden="1">{#N/A,#N/A,FALSE,"Medical Ratio"}</definedName>
    <definedName name="snj" hidden="1">{#N/A,#N/A,FALSE,"Medical Ratio"}</definedName>
    <definedName name="som_with_risk_share_Internal_Claim_Warehouse_List" localSheetId="1">#REF!</definedName>
    <definedName name="som_with_risk_share_Internal_Claim_Warehouse_List">#REF!</definedName>
    <definedName name="sort_product" localSheetId="2" hidden="1">'[30]Report Criteria'!$B$14:$B$16</definedName>
    <definedName name="sort_product" localSheetId="3" hidden="1">'[30]Report Criteria'!$B$14:$B$16</definedName>
    <definedName name="sort_product" hidden="1">'[32]Report Criteria'!$B$14:$B$17</definedName>
    <definedName name="spec_code" localSheetId="2">#REF!</definedName>
    <definedName name="spec_code">#REF!</definedName>
    <definedName name="Specialty" localSheetId="1">#REF!</definedName>
    <definedName name="Specialty" localSheetId="2">#REF!</definedName>
    <definedName name="Specialty">#REF!</definedName>
    <definedName name="specialty_paid_amt_curr" localSheetId="1" hidden="1">'[29]ePSM RxClaim Data Page'!$B$102</definedName>
    <definedName name="specialty_paid_amt_curr" localSheetId="2" hidden="1">'[29]ePSM RxClaim Data Page'!$B$102</definedName>
    <definedName name="specialty_paid_amt_curr" localSheetId="3" hidden="1">'[29]ePSM RxClaim Data Page'!$B$102</definedName>
    <definedName name="specialty_paid_amt_curr" hidden="1">'[40]ePSM RxClaim Data Page'!$B$102</definedName>
    <definedName name="specialty_paid_amt_prior" hidden="1">'[67]ePSM RxClaim Data Page'!$E$102</definedName>
    <definedName name="SpecialtyPricing">[35]ListboxPricing!$B$1477:$B$1479</definedName>
    <definedName name="SpecTiers">[39]SpecExhib1!$AA$15</definedName>
    <definedName name="SPLITCOPAYRIDER" localSheetId="1">#REF!</definedName>
    <definedName name="SPLITCOPAYRIDER" localSheetId="2">#REF!</definedName>
    <definedName name="SPLITCOPAYRIDER">#REF!</definedName>
    <definedName name="SQLCODEOUT" localSheetId="1">#REF!</definedName>
    <definedName name="SQLCODEOUT" localSheetId="2">#REF!</definedName>
    <definedName name="SQLCODEOUT">#REF!</definedName>
    <definedName name="ssassist" localSheetId="1">'[24]Dropdown Formula '!#REF!</definedName>
    <definedName name="ssassist" localSheetId="2">'[23]Dropdown Formula '!#REF!</definedName>
    <definedName name="ssassist" localSheetId="3">'[23]Dropdown Formula '!#REF!</definedName>
    <definedName name="ssassist">'[24]Dropdown Formula '!#REF!</definedName>
    <definedName name="ssassist2" localSheetId="1">'[24]Dropdown Formula '!#REF!</definedName>
    <definedName name="ssassist2" localSheetId="2">'[23]Dropdown Formula '!#REF!</definedName>
    <definedName name="ssassist2" localSheetId="3">'[23]Dropdown Formula '!#REF!</definedName>
    <definedName name="ssassist2">'[24]Dropdown Formula '!#REF!</definedName>
    <definedName name="sss">[34]Adherence_Data!$A$1:$F$5</definedName>
    <definedName name="ssssss" localSheetId="2">#REF!</definedName>
    <definedName name="ssssss">#REF!</definedName>
    <definedName name="sssssss" localSheetId="2">#REF!</definedName>
    <definedName name="sssssss">#REF!</definedName>
    <definedName name="sssssssssss" localSheetId="2">#REF!</definedName>
    <definedName name="sssssssssss">#REF!</definedName>
    <definedName name="sssssssssssss">#REF!</definedName>
    <definedName name="ssssssssssssssssss">#REF!</definedName>
    <definedName name="STAFFCH" localSheetId="1">#REF!</definedName>
    <definedName name="STAFFCH">#REF!</definedName>
    <definedName name="Standard_Employee_Communications" localSheetId="2">'[23]Dropdown Formula '!$G$2:$G$7</definedName>
    <definedName name="Standard_Employee_Communications" localSheetId="3">'[23]Dropdown Formula '!$G$2:$G$7</definedName>
    <definedName name="Standard_Employee_Communications">'[24]Dropdown Formula '!$G$2:$G$7</definedName>
    <definedName name="Start" localSheetId="2">[136]Questionnaire!#REF!</definedName>
    <definedName name="Start">[136]Questionnaire!#REF!</definedName>
    <definedName name="Start_1" localSheetId="2">#REF!</definedName>
    <definedName name="Start_1">#REF!</definedName>
    <definedName name="Start_2" localSheetId="2">#REF!</definedName>
    <definedName name="Start_2">#REF!</definedName>
    <definedName name="Start_3" localSheetId="2">#REF!</definedName>
    <definedName name="Start_3">#REF!</definedName>
    <definedName name="Start_5">#REF!</definedName>
    <definedName name="Start_6">#REF!</definedName>
    <definedName name="Start_7">#REF!</definedName>
    <definedName name="Start_8">#REF!</definedName>
    <definedName name="StartHideRow">#REF!</definedName>
    <definedName name="StartMonth">[51]Client!$B$16</definedName>
    <definedName name="StartPrintColumn" localSheetId="1">#REF!</definedName>
    <definedName name="StartPrintColumn" localSheetId="2">#REF!</definedName>
    <definedName name="StartPrintColumn">#REF!</definedName>
    <definedName name="StartPrintColumn2" localSheetId="1">#REF!</definedName>
    <definedName name="StartPrintColumn2" localSheetId="2">#REF!</definedName>
    <definedName name="StartPrintColumn2">#REF!</definedName>
    <definedName name="StartYear">[51]Client!$B$17</definedName>
    <definedName name="state_choice">'[129]State Rules'!$A$2</definedName>
    <definedName name="state_choiceQ">'[129]State Rules'!$E$2</definedName>
    <definedName name="State_Rules">'[129]State Rules'!$A$3:$G$53</definedName>
    <definedName name="State1">[27]Main!$B$44</definedName>
    <definedName name="State10">[27]Main!$B$53</definedName>
    <definedName name="State11">[27]Main!$B$54</definedName>
    <definedName name="State11Product1">[27]Main!$C$54</definedName>
    <definedName name="State11Product10">[27]Main!$L$54</definedName>
    <definedName name="State11Product2">[27]Main!$D$54</definedName>
    <definedName name="State11Product3">[27]Main!$E$54</definedName>
    <definedName name="State11Product4">[27]Main!$F$54</definedName>
    <definedName name="State11Product5">[27]Main!$G$54</definedName>
    <definedName name="State11Product6">[27]Main!$H$54</definedName>
    <definedName name="State11Product7">[27]Main!$I$54</definedName>
    <definedName name="State11Product8">[27]Main!$J$54</definedName>
    <definedName name="State11Product9">[27]Main!$K$54</definedName>
    <definedName name="State12">[27]Main!$B$55</definedName>
    <definedName name="State12Product1">[27]Main!$C$55</definedName>
    <definedName name="State12Product10">[27]Main!$L$55</definedName>
    <definedName name="State12Product2">[27]Main!$D$55</definedName>
    <definedName name="State12Product3">[27]Main!$E$55</definedName>
    <definedName name="State12Product4">[27]Main!$F$55</definedName>
    <definedName name="State12Product5">[27]Main!$G$55</definedName>
    <definedName name="State12Product6">[27]Main!$H$55</definedName>
    <definedName name="State12Product7">[27]Main!$I$55</definedName>
    <definedName name="State12Product8">[27]Main!$J$55</definedName>
    <definedName name="State12Product9">[27]Main!$K$55</definedName>
    <definedName name="State13">[27]Main!$B$56</definedName>
    <definedName name="State13Product1">[27]Main!$C$56</definedName>
    <definedName name="State13Product10">[27]Main!$L$56</definedName>
    <definedName name="State13Product2">[27]Main!$D$56</definedName>
    <definedName name="State13Product3">[27]Main!$E$56</definedName>
    <definedName name="State13Product4">[27]Main!$F$56</definedName>
    <definedName name="State13Product5">[27]Main!$G$56</definedName>
    <definedName name="State13Product6">[27]Main!$H$56</definedName>
    <definedName name="State13Product7">[27]Main!$I$56</definedName>
    <definedName name="State13Product8">[27]Main!$J$56</definedName>
    <definedName name="State13Product9">[27]Main!$K$56</definedName>
    <definedName name="State14">[27]Main!$B$57</definedName>
    <definedName name="State14Product1">[27]Main!$C$57</definedName>
    <definedName name="State14Product10">[27]Main!$L$57</definedName>
    <definedName name="State14Product2">[27]Main!$D$57</definedName>
    <definedName name="State14Product3">[27]Main!$E$57</definedName>
    <definedName name="State14Product4">[27]Main!$F$57</definedName>
    <definedName name="State14Product5">[27]Main!$G$57</definedName>
    <definedName name="State14Product6">[27]Main!$H$57</definedName>
    <definedName name="State14Product7">[27]Main!$I$57</definedName>
    <definedName name="State14Product8">[27]Main!$J$57</definedName>
    <definedName name="State14Product9">[27]Main!$K$57</definedName>
    <definedName name="State15">[27]Main!$B$58</definedName>
    <definedName name="State15Product1">[27]Main!$C$58</definedName>
    <definedName name="State15Product10">[27]Main!$L$58</definedName>
    <definedName name="State15Product2">[27]Main!$D$58</definedName>
    <definedName name="State15Product3">[27]Main!$E$58</definedName>
    <definedName name="State15Product4">[27]Main!$F$58</definedName>
    <definedName name="State15Product5">[27]Main!$G$58</definedName>
    <definedName name="State15Product6">[27]Main!$H$58</definedName>
    <definedName name="State15Product7">[27]Main!$I$58</definedName>
    <definedName name="State15Product8">[27]Main!$J$58</definedName>
    <definedName name="State15Product9">[27]Main!$K$58</definedName>
    <definedName name="State2">[27]Main!$B$45</definedName>
    <definedName name="State3">[27]Main!$B$46</definedName>
    <definedName name="State4">[27]Main!$B$47</definedName>
    <definedName name="State5">[27]Main!$B$48</definedName>
    <definedName name="State6">[27]Main!$B$49</definedName>
    <definedName name="State7">[27]Main!$B$50</definedName>
    <definedName name="State8">[27]Main!$B$51</definedName>
    <definedName name="State9">[27]Main!$B$52</definedName>
    <definedName name="Statement_Date">'[137]Income Statement'!#REF!</definedName>
    <definedName name="STATES" localSheetId="1">#REF!</definedName>
    <definedName name="STATES" localSheetId="2">#REF!</definedName>
    <definedName name="STATES">#REF!</definedName>
    <definedName name="StopLightingCostShare" localSheetId="2" hidden="1">#REF!</definedName>
    <definedName name="StopLightingCostShare" localSheetId="3" hidden="1">#REF!</definedName>
    <definedName name="StopLightingCostShare" hidden="1">'[32]ePSM Stop Lighting Page'!$C$147:$C$150</definedName>
    <definedName name="StopLightingImpactCat" localSheetId="2" hidden="1">#REF!</definedName>
    <definedName name="StopLightingImpactCat" localSheetId="3" hidden="1">#REF!</definedName>
    <definedName name="StopLightingImpactCat" hidden="1">'[32]ePSM Stop Lighting Page'!$C$83:$C$106</definedName>
    <definedName name="StopLightingKeyStats" localSheetId="2" hidden="1">#REF!</definedName>
    <definedName name="StopLightingKeyStats" localSheetId="3" hidden="1">#REF!</definedName>
    <definedName name="StopLightingKeyStats" hidden="1">'[32]ePSM Stop Lighting Page'!$C$5:$C$74</definedName>
    <definedName name="StopLightingProviderNetwork" localSheetId="2" hidden="1">#REF!</definedName>
    <definedName name="StopLightingProviderNetwork" localSheetId="3" hidden="1">#REF!</definedName>
    <definedName name="StopLightingProviderNetwork" hidden="1">'[32]ePSM Stop Lighting Page'!$C$115:$C$138</definedName>
    <definedName name="StopLightStart" localSheetId="2" hidden="1">#REF!</definedName>
    <definedName name="StopLightStart" localSheetId="3" hidden="1">#REF!</definedName>
    <definedName name="StopLightStart" hidden="1">'[32]ePSM Stop Lighting Page'!$C$5</definedName>
    <definedName name="StopLoss">[27]Main!$B$39</definedName>
    <definedName name="STR1WP" localSheetId="1">#REF!</definedName>
    <definedName name="STR1WP" localSheetId="2">#REF!</definedName>
    <definedName name="STR1WP">#REF!</definedName>
    <definedName name="STR2BP" localSheetId="1">#REF!</definedName>
    <definedName name="STR2BP" localSheetId="2">#REF!</definedName>
    <definedName name="STR2BP">#REF!</definedName>
    <definedName name="String1_1A" localSheetId="1">#REF!</definedName>
    <definedName name="String1_1A" localSheetId="2">#REF!</definedName>
    <definedName name="String1_1A">#REF!</definedName>
    <definedName name="String1A" localSheetId="1">#REF!</definedName>
    <definedName name="String1A">#REF!</definedName>
    <definedName name="String1B" localSheetId="1">#REF!</definedName>
    <definedName name="String1B">#REF!</definedName>
    <definedName name="String2_1A" localSheetId="1">#REF!</definedName>
    <definedName name="String2_1A">#REF!</definedName>
    <definedName name="String2A" localSheetId="1">#REF!</definedName>
    <definedName name="String2A">#REF!</definedName>
    <definedName name="String2B" localSheetId="1">#REF!</definedName>
    <definedName name="String2B">#REF!</definedName>
    <definedName name="String3_1A" localSheetId="1">#REF!</definedName>
    <definedName name="String3_1A">#REF!</definedName>
    <definedName name="String3A" localSheetId="1">#REF!</definedName>
    <definedName name="String3A">#REF!</definedName>
    <definedName name="String3B" localSheetId="1">#REF!</definedName>
    <definedName name="String3B">#REF!</definedName>
    <definedName name="String4_1A" localSheetId="1">#REF!</definedName>
    <definedName name="String4_1A">#REF!</definedName>
    <definedName name="String4A" localSheetId="1">#REF!</definedName>
    <definedName name="String4A">#REF!</definedName>
    <definedName name="String4B" localSheetId="1">#REF!</definedName>
    <definedName name="String4B">#REF!</definedName>
    <definedName name="String5A" localSheetId="1">#REF!</definedName>
    <definedName name="String5A">#REF!</definedName>
    <definedName name="stuff" localSheetId="1"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stuff" localSheetId="2"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stuff" localSheetId="3"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stuff"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SUB_COUNT_QA">'[48]QA Worksheet'!$AH$57</definedName>
    <definedName name="subs" localSheetId="1">#REF!</definedName>
    <definedName name="subs" localSheetId="2">#REF!</definedName>
    <definedName name="subs">#REF!</definedName>
    <definedName name="SUBTOTAL" localSheetId="1">#REF!</definedName>
    <definedName name="SUBTOTAL" localSheetId="2">#REF!</definedName>
    <definedName name="SUBTOTAL">#REF!</definedName>
    <definedName name="Suburban" localSheetId="2" hidden="1">{#N/A,#N/A,FALSE,"II.General ";#N/A,#N/A,FALSE,"III.Plan Design";#N/A,#N/A,FALSE,"IV.Delivery System";#N/A,#N/A,FALSE,"V.Reimbursement";#N/A,#N/A,FALSE,"VI.Manage-Satisf.";#N/A,#N/A,FALSE,"VII. &amp;VIII. Other";#N/A,#N/A,FALSE,"Appendix 2";#N/A,#N/A,FALSE,"Appendix 3a";#N/A,#N/A,FALSE,"Appendix 3b";#N/A,#N/A,FALSE,"Appendix 3b(cont.)"}</definedName>
    <definedName name="Suburban" localSheetId="3" hidden="1">{#N/A,#N/A,FALSE,"II.General ";#N/A,#N/A,FALSE,"III.Plan Design";#N/A,#N/A,FALSE,"IV.Delivery System";#N/A,#N/A,FALSE,"V.Reimbursement";#N/A,#N/A,FALSE,"VI.Manage-Satisf.";#N/A,#N/A,FALSE,"VII. &amp;VIII. Other";#N/A,#N/A,FALSE,"Appendix 2";#N/A,#N/A,FALSE,"Appendix 3a";#N/A,#N/A,FALSE,"Appendix 3b";#N/A,#N/A,FALSE,"Appendix 3b(cont.)"}</definedName>
    <definedName name="Suburban" hidden="1">{#N/A,#N/A,FALSE,"II.General ";#N/A,#N/A,FALSE,"III.Plan Design";#N/A,#N/A,FALSE,"IV.Delivery System";#N/A,#N/A,FALSE,"V.Reimbursement";#N/A,#N/A,FALSE,"VI.Manage-Satisf.";#N/A,#N/A,FALSE,"VII. &amp;VIII. Other";#N/A,#N/A,FALSE,"Appendix 2";#N/A,#N/A,FALSE,"Appendix 3a";#N/A,#N/A,FALSE,"Appendix 3b";#N/A,#N/A,FALSE,"Appendix 3b(cont.)"}</definedName>
    <definedName name="sum_awp_amt_brand_mod_curr" localSheetId="2" hidden="1">'[30]ePSM RxClaim Data Page'!$N$34</definedName>
    <definedName name="sum_awp_amt_brand_mod_curr" localSheetId="3" hidden="1">'[30]ePSM RxClaim Data Page'!$N$34</definedName>
    <definedName name="sum_awp_amt_brand_mod_curr" hidden="1">'[32]ePSM RxClaim Data Page'!$N$34</definedName>
    <definedName name="sum_awp_amt_brand_mod_prior" localSheetId="2" hidden="1">'[30]ePSM RxClaim Data Page'!$Q$34</definedName>
    <definedName name="sum_awp_amt_brand_mod_prior" localSheetId="3" hidden="1">'[30]ePSM RxClaim Data Page'!$Q$34</definedName>
    <definedName name="sum_awp_amt_brand_mod_prior" hidden="1">'[32]ePSM RxClaim Data Page'!$Q$34</definedName>
    <definedName name="sum_awp_amt_brand_retail_curr" localSheetId="2" hidden="1">'[30]ePSM RxClaim Data Page'!$N$16</definedName>
    <definedName name="sum_awp_amt_brand_retail_curr" localSheetId="3" hidden="1">'[30]ePSM RxClaim Data Page'!$N$16</definedName>
    <definedName name="sum_awp_amt_brand_retail_curr" hidden="1">'[32]ePSM RxClaim Data Page'!$N$16</definedName>
    <definedName name="sum_awp_amt_brand_retail_prior" localSheetId="2" hidden="1">'[30]ePSM RxClaim Data Page'!$Q$16</definedName>
    <definedName name="sum_awp_amt_brand_retail_prior" localSheetId="3" hidden="1">'[30]ePSM RxClaim Data Page'!$Q$16</definedName>
    <definedName name="sum_awp_amt_brand_retail_prior" hidden="1">'[32]ePSM RxClaim Data Page'!$Q$16</definedName>
    <definedName name="sum_awp_amt_brand_specialty_curr" hidden="1">'[67]ePSM RxClaim Data Page'!$N$52</definedName>
    <definedName name="sum_awp_amt_brand_specialty_prior" hidden="1">'[67]ePSM RxClaim Data Page'!$Q$52</definedName>
    <definedName name="sum_awp_amt_mac_mod_curr" localSheetId="2" hidden="1">'[30]ePSM RxClaim Data Page'!$N$22</definedName>
    <definedName name="sum_awp_amt_mac_mod_curr" localSheetId="3" hidden="1">'[30]ePSM RxClaim Data Page'!$N$22</definedName>
    <definedName name="sum_awp_amt_mac_mod_curr" hidden="1">'[32]ePSM RxClaim Data Page'!$N$22</definedName>
    <definedName name="sum_awp_amt_mac_mod_prior" localSheetId="2" hidden="1">'[30]ePSM RxClaim Data Page'!$Q$22</definedName>
    <definedName name="sum_awp_amt_mac_mod_prior" localSheetId="3" hidden="1">'[30]ePSM RxClaim Data Page'!$Q$22</definedName>
    <definedName name="sum_awp_amt_mac_mod_prior" hidden="1">'[32]ePSM RxClaim Data Page'!$Q$22</definedName>
    <definedName name="sum_awp_amt_mac_retail_curr" localSheetId="2" hidden="1">'[30]ePSM RxClaim Data Page'!$N$4</definedName>
    <definedName name="sum_awp_amt_mac_retail_curr" localSheetId="3" hidden="1">'[30]ePSM RxClaim Data Page'!$N$4</definedName>
    <definedName name="sum_awp_amt_mac_retail_curr" hidden="1">'[32]ePSM RxClaim Data Page'!$N$4</definedName>
    <definedName name="sum_awp_amt_mac_retail_prior" localSheetId="2" hidden="1">'[30]ePSM RxClaim Data Page'!$Q$4</definedName>
    <definedName name="sum_awp_amt_mac_retail_prior" localSheetId="3" hidden="1">'[30]ePSM RxClaim Data Page'!$Q$4</definedName>
    <definedName name="sum_awp_amt_mac_retail_prior" hidden="1">'[32]ePSM RxClaim Data Page'!$Q$4</definedName>
    <definedName name="sum_awp_amt_mac_specialty_curr" hidden="1">'[67]ePSM RxClaim Data Page'!$N$40</definedName>
    <definedName name="sum_awp_amt_mac_specialty_prior" hidden="1">'[67]ePSM RxClaim Data Page'!$Q$40</definedName>
    <definedName name="sum_awp_amt_non_mac_mod_curr" localSheetId="2" hidden="1">'[30]ePSM RxClaim Data Page'!$N$28</definedName>
    <definedName name="sum_awp_amt_non_mac_mod_curr" localSheetId="3" hidden="1">'[30]ePSM RxClaim Data Page'!$N$28</definedName>
    <definedName name="sum_awp_amt_non_mac_mod_curr" hidden="1">'[32]ePSM RxClaim Data Page'!$N$28</definedName>
    <definedName name="sum_awp_amt_non_mac_mod_prior" localSheetId="2" hidden="1">'[30]ePSM RxClaim Data Page'!$Q$28</definedName>
    <definedName name="sum_awp_amt_non_mac_mod_prior" localSheetId="3" hidden="1">'[30]ePSM RxClaim Data Page'!$Q$28</definedName>
    <definedName name="sum_awp_amt_non_mac_mod_prior" hidden="1">'[32]ePSM RxClaim Data Page'!$Q$28</definedName>
    <definedName name="sum_awp_amt_non_mac_retail_curr" localSheetId="2" hidden="1">'[30]ePSM RxClaim Data Page'!$N$10</definedName>
    <definedName name="sum_awp_amt_non_mac_retail_curr" localSheetId="3" hidden="1">'[30]ePSM RxClaim Data Page'!$N$10</definedName>
    <definedName name="sum_awp_amt_non_mac_retail_curr" hidden="1">'[32]ePSM RxClaim Data Page'!$N$10</definedName>
    <definedName name="sum_awp_amt_non_mac_retail_prior" localSheetId="2" hidden="1">'[30]ePSM RxClaim Data Page'!$Q$10</definedName>
    <definedName name="sum_awp_amt_non_mac_retail_prior" localSheetId="3" hidden="1">'[30]ePSM RxClaim Data Page'!$Q$10</definedName>
    <definedName name="sum_awp_amt_non_mac_retail_prior" hidden="1">'[32]ePSM RxClaim Data Page'!$Q$10</definedName>
    <definedName name="sum_awp_amt_non_mac_specialty_curr" hidden="1">'[67]ePSM RxClaim Data Page'!$N$46</definedName>
    <definedName name="sum_awp_amt_non_mac_specialty_prior" hidden="1">'[67]ePSM RxClaim Data Page'!$Q$46</definedName>
    <definedName name="sum_brand_multisource_avg_paid_claim_curr" localSheetId="2" hidden="1">'[30]ePSM RxClaim Data Page'!$B$79</definedName>
    <definedName name="sum_brand_multisource_avg_paid_claim_curr" localSheetId="3" hidden="1">'[30]ePSM RxClaim Data Page'!$B$79</definedName>
    <definedName name="sum_brand_multisource_avg_paid_claim_curr" hidden="1">'[32]ePSM RxClaim Data Page'!$B$79</definedName>
    <definedName name="sum_brand_multisource_avg_paid_claim_prior" localSheetId="2" hidden="1">'[30]ePSM RxClaim Data Page'!$E$79</definedName>
    <definedName name="sum_brand_multisource_avg_paid_claim_prior" localSheetId="3" hidden="1">'[30]ePSM RxClaim Data Page'!$E$79</definedName>
    <definedName name="sum_brand_multisource_avg_paid_claim_prior" hidden="1">'[32]ePSM RxClaim Data Page'!$E$79</definedName>
    <definedName name="sum_brand_multisource_calc_ing_curr" localSheetId="1" hidden="1">'[29]ePSM RxClaim Data Page'!$B$80</definedName>
    <definedName name="sum_brand_multisource_calc_ing_curr" localSheetId="2" hidden="1">'[30]ePSM RxClaim Data Page'!$B$80</definedName>
    <definedName name="sum_brand_multisource_calc_ing_curr" localSheetId="3" hidden="1">'[30]ePSM RxClaim Data Page'!$B$80</definedName>
    <definedName name="sum_brand_multisource_calc_ing_curr" hidden="1">'[40]ePSM RxClaim Data Page'!$B$80</definedName>
    <definedName name="sum_brand_multisource_calc_ing_prior" localSheetId="1" hidden="1">'[29]ePSM RxClaim Data Page'!$E$80</definedName>
    <definedName name="sum_brand_multisource_calc_ing_prior" localSheetId="2" hidden="1">'[30]ePSM RxClaim Data Page'!$E$80</definedName>
    <definedName name="sum_brand_multisource_calc_ing_prior" localSheetId="3" hidden="1">'[30]ePSM RxClaim Data Page'!$E$80</definedName>
    <definedName name="sum_brand_multisource_calc_ing_prior" hidden="1">'[40]ePSM RxClaim Data Page'!$E$80</definedName>
    <definedName name="sum_brand_multisource_copay_curr" localSheetId="1" hidden="1">'[29]ePSM RxClaim Data Page'!$B$81</definedName>
    <definedName name="sum_brand_multisource_copay_curr" localSheetId="2" hidden="1">'[30]ePSM RxClaim Data Page'!$B$81</definedName>
    <definedName name="sum_brand_multisource_copay_curr" localSheetId="3" hidden="1">'[30]ePSM RxClaim Data Page'!$B$81</definedName>
    <definedName name="sum_brand_multisource_copay_curr" hidden="1">'[40]ePSM RxClaim Data Page'!$B$81</definedName>
    <definedName name="sum_brand_multisource_copay_prior" localSheetId="1" hidden="1">'[29]ePSM RxClaim Data Page'!$E$81</definedName>
    <definedName name="sum_brand_multisource_copay_prior" localSheetId="2" hidden="1">'[30]ePSM RxClaim Data Page'!$E$81</definedName>
    <definedName name="sum_brand_multisource_copay_prior" localSheetId="3" hidden="1">'[30]ePSM RxClaim Data Page'!$E$81</definedName>
    <definedName name="sum_brand_multisource_copay_prior" hidden="1">'[40]ePSM RxClaim Data Page'!$E$81</definedName>
    <definedName name="sum_brand_multisource_paid_amt_curr" localSheetId="1" hidden="1">'[29]ePSM RxClaim Data Page'!$B$78</definedName>
    <definedName name="sum_brand_multisource_paid_amt_curr" localSheetId="2" hidden="1">'[30]ePSM RxClaim Data Page'!$B$78</definedName>
    <definedName name="sum_brand_multisource_paid_amt_curr" localSheetId="3" hidden="1">'[30]ePSM RxClaim Data Page'!$B$78</definedName>
    <definedName name="sum_brand_multisource_paid_amt_curr" hidden="1">'[40]ePSM RxClaim Data Page'!$B$78</definedName>
    <definedName name="sum_brand_multisource_paid_amt_prior" localSheetId="1" hidden="1">'[29]ePSM RxClaim Data Page'!$E$78</definedName>
    <definedName name="sum_brand_multisource_paid_amt_prior" localSheetId="2" hidden="1">'[30]ePSM RxClaim Data Page'!$E$78</definedName>
    <definedName name="sum_brand_multisource_paid_amt_prior" localSheetId="3" hidden="1">'[30]ePSM RxClaim Data Page'!$E$78</definedName>
    <definedName name="sum_brand_multisource_paid_amt_prior" hidden="1">'[40]ePSM RxClaim Data Page'!$E$78</definedName>
    <definedName name="sum_brand_singlesource_avg_paid_claim_curr" localSheetId="2" hidden="1">'[30]ePSM RxClaim Data Page'!$B$74</definedName>
    <definedName name="sum_brand_singlesource_avg_paid_claim_curr" localSheetId="3" hidden="1">'[30]ePSM RxClaim Data Page'!$B$74</definedName>
    <definedName name="sum_brand_singlesource_avg_paid_claim_curr" hidden="1">'[32]ePSM RxClaim Data Page'!$B$74</definedName>
    <definedName name="sum_brand_singlesource_avg_paid_claim_prior" localSheetId="2" hidden="1">'[30]ePSM RxClaim Data Page'!$E$74</definedName>
    <definedName name="sum_brand_singlesource_avg_paid_claim_prior" localSheetId="3" hidden="1">'[30]ePSM RxClaim Data Page'!$E$74</definedName>
    <definedName name="sum_brand_singlesource_avg_paid_claim_prior" hidden="1">'[32]ePSM RxClaim Data Page'!$E$74</definedName>
    <definedName name="sum_brand_singlesource_calc_ing_curr" localSheetId="1" hidden="1">'[29]ePSM RxClaim Data Page'!$B$75</definedName>
    <definedName name="sum_brand_singlesource_calc_ing_curr" localSheetId="2" hidden="1">'[30]ePSM RxClaim Data Page'!$B$75</definedName>
    <definedName name="sum_brand_singlesource_calc_ing_curr" localSheetId="3" hidden="1">'[30]ePSM RxClaim Data Page'!$B$75</definedName>
    <definedName name="sum_brand_singlesource_calc_ing_curr" hidden="1">'[40]ePSM RxClaim Data Page'!$B$75</definedName>
    <definedName name="sum_brand_singlesource_calc_ing_prior" localSheetId="1" hidden="1">'[29]ePSM RxClaim Data Page'!$E$75</definedName>
    <definedName name="sum_brand_singlesource_calc_ing_prior" localSheetId="2" hidden="1">'[30]ePSM RxClaim Data Page'!$E$75</definedName>
    <definedName name="sum_brand_singlesource_calc_ing_prior" localSheetId="3" hidden="1">'[30]ePSM RxClaim Data Page'!$E$75</definedName>
    <definedName name="sum_brand_singlesource_calc_ing_prior" hidden="1">'[40]ePSM RxClaim Data Page'!$E$75</definedName>
    <definedName name="sum_brand_singlesource_copay_curr" localSheetId="1" hidden="1">'[29]ePSM RxClaim Data Page'!$B$76</definedName>
    <definedName name="sum_brand_singlesource_copay_curr" localSheetId="2" hidden="1">'[30]ePSM RxClaim Data Page'!$B$76</definedName>
    <definedName name="sum_brand_singlesource_copay_curr" localSheetId="3" hidden="1">'[30]ePSM RxClaim Data Page'!$B$76</definedName>
    <definedName name="sum_brand_singlesource_copay_curr" hidden="1">'[40]ePSM RxClaim Data Page'!$B$76</definedName>
    <definedName name="sum_brand_singlesource_copay_prior" localSheetId="1" hidden="1">'[29]ePSM RxClaim Data Page'!$E$76</definedName>
    <definedName name="sum_brand_singlesource_copay_prior" localSheetId="2" hidden="1">'[30]ePSM RxClaim Data Page'!$E$76</definedName>
    <definedName name="sum_brand_singlesource_copay_prior" localSheetId="3" hidden="1">'[30]ePSM RxClaim Data Page'!$E$76</definedName>
    <definedName name="sum_brand_singlesource_copay_prior" hidden="1">'[40]ePSM RxClaim Data Page'!$E$76</definedName>
    <definedName name="sum_brand_singlesource_paid_amt_curr" localSheetId="1" hidden="1">'[29]ePSM RxClaim Data Page'!$B$73</definedName>
    <definedName name="sum_brand_singlesource_paid_amt_curr" localSheetId="2" hidden="1">'[30]ePSM RxClaim Data Page'!$B$73</definedName>
    <definedName name="sum_brand_singlesource_paid_amt_curr" localSheetId="3" hidden="1">'[30]ePSM RxClaim Data Page'!$B$73</definedName>
    <definedName name="sum_brand_singlesource_paid_amt_curr" hidden="1">'[40]ePSM RxClaim Data Page'!$B$73</definedName>
    <definedName name="sum_brand_singlesource_paid_amt_prior" localSheetId="1" hidden="1">'[29]ePSM RxClaim Data Page'!$E$73</definedName>
    <definedName name="sum_brand_singlesource_paid_amt_prior" localSheetId="2" hidden="1">'[30]ePSM RxClaim Data Page'!$E$73</definedName>
    <definedName name="sum_brand_singlesource_paid_amt_prior" localSheetId="3" hidden="1">'[30]ePSM RxClaim Data Page'!$E$73</definedName>
    <definedName name="sum_brand_singlesource_paid_amt_prior" hidden="1">'[40]ePSM RxClaim Data Page'!$E$73</definedName>
    <definedName name="sum_calc_ing_cost_curr" localSheetId="1" hidden="1">'[29]ePSM RxClaim Data Page'!$B$8</definedName>
    <definedName name="sum_calc_ing_cost_curr" localSheetId="2" hidden="1">'[30]ePSM RxClaim Data Page'!$B$8</definedName>
    <definedName name="sum_calc_ing_cost_curr" localSheetId="3" hidden="1">'[30]ePSM RxClaim Data Page'!$B$8</definedName>
    <definedName name="sum_calc_ing_cost_curr" hidden="1">'[40]ePSM RxClaim Data Page'!$B$8</definedName>
    <definedName name="sum_calc_ing_cost_prior" localSheetId="1" hidden="1">'[29]ePSM RxClaim Data Page'!$E$8</definedName>
    <definedName name="sum_calc_ing_cost_prior" localSheetId="2" hidden="1">'[30]ePSM RxClaim Data Page'!$E$8</definedName>
    <definedName name="sum_calc_ing_cost_prior" localSheetId="3" hidden="1">'[30]ePSM RxClaim Data Page'!$E$8</definedName>
    <definedName name="sum_calc_ing_cost_prior" hidden="1">'[40]ePSM RxClaim Data Page'!$E$8</definedName>
    <definedName name="sum_calcing_cost_amt_brand_mod_curr" localSheetId="2" hidden="1">'[30]ePSM RxClaim Data Page'!$N$35</definedName>
    <definedName name="sum_calcing_cost_amt_brand_mod_curr" localSheetId="3" hidden="1">'[30]ePSM RxClaim Data Page'!$N$35</definedName>
    <definedName name="sum_calcing_cost_amt_brand_mod_curr" hidden="1">'[32]ePSM RxClaim Data Page'!$N$35</definedName>
    <definedName name="sum_calcing_cost_amt_brand_mod_prior" localSheetId="2" hidden="1">'[30]ePSM RxClaim Data Page'!$Q$35</definedName>
    <definedName name="sum_calcing_cost_amt_brand_mod_prior" localSheetId="3" hidden="1">'[30]ePSM RxClaim Data Page'!$Q$35</definedName>
    <definedName name="sum_calcing_cost_amt_brand_mod_prior" hidden="1">'[32]ePSM RxClaim Data Page'!$Q$35</definedName>
    <definedName name="sum_calcing_cost_amt_brand_retail_curr" localSheetId="2" hidden="1">'[30]ePSM RxClaim Data Page'!$N$17</definedName>
    <definedName name="sum_calcing_cost_amt_brand_retail_curr" localSheetId="3" hidden="1">'[30]ePSM RxClaim Data Page'!$N$17</definedName>
    <definedName name="sum_calcing_cost_amt_brand_retail_curr" hidden="1">'[32]ePSM RxClaim Data Page'!$N$17</definedName>
    <definedName name="sum_calcing_cost_amt_brand_retail_prior" localSheetId="2" hidden="1">'[30]ePSM RxClaim Data Page'!$Q$17</definedName>
    <definedName name="sum_calcing_cost_amt_brand_retail_prior" localSheetId="3" hidden="1">'[30]ePSM RxClaim Data Page'!$Q$17</definedName>
    <definedName name="sum_calcing_cost_amt_brand_retail_prior" hidden="1">'[32]ePSM RxClaim Data Page'!$Q$17</definedName>
    <definedName name="sum_calcing_cost_amt_brand_specialty_curr" hidden="1">'[67]ePSM RxClaim Data Page'!$N$53</definedName>
    <definedName name="sum_calcing_cost_amt_brand_specialty_prior" hidden="1">'[67]ePSM RxClaim Data Page'!$Q$53</definedName>
    <definedName name="sum_calcing_cost_amt_mac_mod_curr" localSheetId="2" hidden="1">'[30]ePSM RxClaim Data Page'!$N$23</definedName>
    <definedName name="sum_calcing_cost_amt_mac_mod_curr" localSheetId="3" hidden="1">'[30]ePSM RxClaim Data Page'!$N$23</definedName>
    <definedName name="sum_calcing_cost_amt_mac_mod_curr" hidden="1">'[32]ePSM RxClaim Data Page'!$N$23</definedName>
    <definedName name="sum_calcing_cost_amt_mac_mod_prior" localSheetId="2" hidden="1">'[30]ePSM RxClaim Data Page'!$Q$23</definedName>
    <definedName name="sum_calcing_cost_amt_mac_mod_prior" localSheetId="3" hidden="1">'[30]ePSM RxClaim Data Page'!$Q$23</definedName>
    <definedName name="sum_calcing_cost_amt_mac_mod_prior" hidden="1">'[32]ePSM RxClaim Data Page'!$Q$23</definedName>
    <definedName name="sum_calcing_cost_amt_mac_retail_curr" localSheetId="2" hidden="1">'[30]ePSM RxClaim Data Page'!$N$5</definedName>
    <definedName name="sum_calcing_cost_amt_mac_retail_curr" localSheetId="3" hidden="1">'[30]ePSM RxClaim Data Page'!$N$5</definedName>
    <definedName name="sum_calcing_cost_amt_mac_retail_curr" hidden="1">'[32]ePSM RxClaim Data Page'!$N$5</definedName>
    <definedName name="sum_calcing_cost_amt_mac_retail_prior" localSheetId="2" hidden="1">'[30]ePSM RxClaim Data Page'!$Q$5</definedName>
    <definedName name="sum_calcing_cost_amt_mac_retail_prior" localSheetId="3" hidden="1">'[30]ePSM RxClaim Data Page'!$Q$5</definedName>
    <definedName name="sum_calcing_cost_amt_mac_retail_prior" hidden="1">'[32]ePSM RxClaim Data Page'!$Q$5</definedName>
    <definedName name="sum_calcing_cost_amt_mac_specialty_curr" hidden="1">'[67]ePSM RxClaim Data Page'!$N$41</definedName>
    <definedName name="sum_calcing_cost_amt_mac_specialty_prior" hidden="1">'[67]ePSM RxClaim Data Page'!$Q$41</definedName>
    <definedName name="sum_calcing_cost_amt_non_mac_mod_curr" localSheetId="2" hidden="1">'[30]ePSM RxClaim Data Page'!$N$29</definedName>
    <definedName name="sum_calcing_cost_amt_non_mac_mod_curr" localSheetId="3" hidden="1">'[30]ePSM RxClaim Data Page'!$N$29</definedName>
    <definedName name="sum_calcing_cost_amt_non_mac_mod_curr" hidden="1">'[32]ePSM RxClaim Data Page'!$N$29</definedName>
    <definedName name="sum_calcing_cost_amt_non_mac_mod_prior" localSheetId="2" hidden="1">'[30]ePSM RxClaim Data Page'!$Q$29</definedName>
    <definedName name="sum_calcing_cost_amt_non_mac_mod_prior" localSheetId="3" hidden="1">'[30]ePSM RxClaim Data Page'!$Q$29</definedName>
    <definedName name="sum_calcing_cost_amt_non_mac_mod_prior" hidden="1">'[32]ePSM RxClaim Data Page'!$Q$29</definedName>
    <definedName name="sum_calcing_cost_amt_non_mac_retail_curr" localSheetId="2" hidden="1">'[30]ePSM RxClaim Data Page'!$N$11</definedName>
    <definedName name="sum_calcing_cost_amt_non_mac_retail_curr" localSheetId="3" hidden="1">'[30]ePSM RxClaim Data Page'!$N$11</definedName>
    <definedName name="sum_calcing_cost_amt_non_mac_retail_curr" hidden="1">'[32]ePSM RxClaim Data Page'!$N$11</definedName>
    <definedName name="sum_calcing_cost_amt_non_mac_retail_prior" localSheetId="2" hidden="1">'[30]ePSM RxClaim Data Page'!$Q$11</definedName>
    <definedName name="sum_calcing_cost_amt_non_mac_retail_prior" localSheetId="3" hidden="1">'[30]ePSM RxClaim Data Page'!$Q$11</definedName>
    <definedName name="sum_calcing_cost_amt_non_mac_retail_prior" hidden="1">'[32]ePSM RxClaim Data Page'!$Q$11</definedName>
    <definedName name="sum_calcing_cost_amt_non_mac_specialty_curr" hidden="1">'[67]ePSM RxClaim Data Page'!$N$47</definedName>
    <definedName name="sum_calcing_cost_amt_non_mac_specialty_prior" hidden="1">'[67]ePSM RxClaim Data Page'!$Q$47</definedName>
    <definedName name="sum_copay_curr" localSheetId="1" hidden="1">'[29]ePSM RxClaim Data Page'!$B$9</definedName>
    <definedName name="sum_copay_curr" localSheetId="2" hidden="1">'[30]ePSM RxClaim Data Page'!$B$9</definedName>
    <definedName name="sum_copay_curr" localSheetId="3" hidden="1">'[30]ePSM RxClaim Data Page'!$B$9</definedName>
    <definedName name="sum_copay_curr" hidden="1">'[40]ePSM RxClaim Data Page'!$B$9</definedName>
    <definedName name="sum_copay_prior" localSheetId="1" hidden="1">'[29]ePSM RxClaim Data Page'!$E$9</definedName>
    <definedName name="sum_copay_prior" localSheetId="2" hidden="1">'[30]ePSM RxClaim Data Page'!$E$9</definedName>
    <definedName name="sum_copay_prior" localSheetId="3" hidden="1">'[30]ePSM RxClaim Data Page'!$E$9</definedName>
    <definedName name="sum_copay_prior" hidden="1">'[40]ePSM RxClaim Data Page'!$E$9</definedName>
    <definedName name="sum_generic_avg_paid_claim_curr" localSheetId="2" hidden="1">'[30]ePSM RxClaim Data Page'!$B$69</definedName>
    <definedName name="sum_generic_avg_paid_claim_curr" localSheetId="3" hidden="1">'[30]ePSM RxClaim Data Page'!$B$69</definedName>
    <definedName name="sum_generic_avg_paid_claim_curr" hidden="1">'[32]ePSM RxClaim Data Page'!$B$69</definedName>
    <definedName name="sum_generic_avg_paid_claim_prior" localSheetId="2" hidden="1">'[30]ePSM RxClaim Data Page'!$E$69</definedName>
    <definedName name="sum_generic_avg_paid_claim_prior" localSheetId="3" hidden="1">'[30]ePSM RxClaim Data Page'!$E$69</definedName>
    <definedName name="sum_generic_avg_paid_claim_prior" hidden="1">'[32]ePSM RxClaim Data Page'!$E$69</definedName>
    <definedName name="sum_generic_calc_ing_curr" localSheetId="1" hidden="1">'[29]ePSM RxClaim Data Page'!$B$70</definedName>
    <definedName name="sum_generic_calc_ing_curr" localSheetId="2" hidden="1">'[30]ePSM RxClaim Data Page'!$B$70</definedName>
    <definedName name="sum_generic_calc_ing_curr" localSheetId="3" hidden="1">'[30]ePSM RxClaim Data Page'!$B$70</definedName>
    <definedName name="sum_generic_calc_ing_curr" hidden="1">'[40]ePSM RxClaim Data Page'!$B$70</definedName>
    <definedName name="sum_generic_calc_ing_prior" localSheetId="1" hidden="1">'[29]ePSM RxClaim Data Page'!$E$70</definedName>
    <definedName name="sum_generic_calc_ing_prior" localSheetId="2" hidden="1">'[30]ePSM RxClaim Data Page'!$E$70</definedName>
    <definedName name="sum_generic_calc_ing_prior" localSheetId="3" hidden="1">'[30]ePSM RxClaim Data Page'!$E$70</definedName>
    <definedName name="sum_generic_calc_ing_prior" hidden="1">'[40]ePSM RxClaim Data Page'!$E$70</definedName>
    <definedName name="sum_generic_copay_curr" localSheetId="1" hidden="1">'[29]ePSM RxClaim Data Page'!$B$71</definedName>
    <definedName name="sum_generic_copay_curr" localSheetId="2" hidden="1">'[30]ePSM RxClaim Data Page'!$B$71</definedName>
    <definedName name="sum_generic_copay_curr" localSheetId="3" hidden="1">'[30]ePSM RxClaim Data Page'!$B$71</definedName>
    <definedName name="sum_generic_copay_curr" hidden="1">'[40]ePSM RxClaim Data Page'!$B$71</definedName>
    <definedName name="sum_generic_copay_prior" localSheetId="1" hidden="1">'[29]ePSM RxClaim Data Page'!$E$71</definedName>
    <definedName name="sum_generic_copay_prior" localSheetId="2" hidden="1">'[30]ePSM RxClaim Data Page'!$E$71</definedName>
    <definedName name="sum_generic_copay_prior" localSheetId="3" hidden="1">'[30]ePSM RxClaim Data Page'!$E$71</definedName>
    <definedName name="sum_generic_copay_prior" hidden="1">'[40]ePSM RxClaim Data Page'!$E$71</definedName>
    <definedName name="sum_generic_paid_amt_curr" localSheetId="1" hidden="1">'[29]ePSM RxClaim Data Page'!$B$68</definedName>
    <definedName name="sum_generic_paid_amt_curr" localSheetId="2" hidden="1">'[30]ePSM RxClaim Data Page'!$B$68</definedName>
    <definedName name="sum_generic_paid_amt_curr" localSheetId="3" hidden="1">'[30]ePSM RxClaim Data Page'!$B$68</definedName>
    <definedName name="sum_generic_paid_amt_curr" hidden="1">'[40]ePSM RxClaim Data Page'!$B$68</definedName>
    <definedName name="sum_generic_paid_amt_prior" localSheetId="1" hidden="1">'[29]ePSM RxClaim Data Page'!$E$68</definedName>
    <definedName name="sum_generic_paid_amt_prior" localSheetId="2" hidden="1">'[30]ePSM RxClaim Data Page'!$E$68</definedName>
    <definedName name="sum_generic_paid_amt_prior" localSheetId="3" hidden="1">'[30]ePSM RxClaim Data Page'!$E$68</definedName>
    <definedName name="sum_generic_paid_amt_prior" hidden="1">'[40]ePSM RxClaim Data Page'!$E$68</definedName>
    <definedName name="sum_mod_brand_formulary_copay_amt_curr" localSheetId="2" hidden="1">'[30]ePSM RxClaim Data Page'!$B$62</definedName>
    <definedName name="sum_mod_brand_formulary_copay_amt_curr" localSheetId="3" hidden="1">'[30]ePSM RxClaim Data Page'!$B$62</definedName>
    <definedName name="sum_mod_brand_formulary_copay_amt_curr" hidden="1">'[32]ePSM RxClaim Data Page'!$B$62</definedName>
    <definedName name="sum_mod_brand_formulary_copay_amt_prior" localSheetId="2" hidden="1">'[30]ePSM RxClaim Data Page'!$E$62</definedName>
    <definedName name="sum_mod_brand_formulary_copay_amt_prior" localSheetId="3" hidden="1">'[30]ePSM RxClaim Data Page'!$E$62</definedName>
    <definedName name="sum_mod_brand_formulary_copay_amt_prior" hidden="1">'[32]ePSM RxClaim Data Page'!$E$62</definedName>
    <definedName name="sum_mod_brand_formulary_paid_amt_curr" localSheetId="2" hidden="1">'[30]ePSM RxClaim Data Page'!$B$61</definedName>
    <definedName name="sum_mod_brand_formulary_paid_amt_curr" localSheetId="3" hidden="1">'[30]ePSM RxClaim Data Page'!$B$61</definedName>
    <definedName name="sum_mod_brand_formulary_paid_amt_curr" hidden="1">'[32]ePSM RxClaim Data Page'!$B$61</definedName>
    <definedName name="sum_mod_brand_formulary_paid_amt_prior" localSheetId="2" hidden="1">'[30]ePSM RxClaim Data Page'!$E$61</definedName>
    <definedName name="sum_mod_brand_formulary_paid_amt_prior" localSheetId="3" hidden="1">'[30]ePSM RxClaim Data Page'!$E$61</definedName>
    <definedName name="sum_mod_brand_formulary_paid_amt_prior" hidden="1">'[32]ePSM RxClaim Data Page'!$E$61</definedName>
    <definedName name="sum_mod_brand_formulary_plan_paid_amt_curr" localSheetId="2" hidden="1">'[30]ePSM RxClaim Data Page'!$B$63</definedName>
    <definedName name="sum_mod_brand_formulary_plan_paid_amt_curr" localSheetId="3" hidden="1">'[30]ePSM RxClaim Data Page'!$B$63</definedName>
    <definedName name="sum_mod_brand_formulary_plan_paid_amt_curr" hidden="1">'[32]ePSM RxClaim Data Page'!$B$63</definedName>
    <definedName name="sum_mod_brand_formulary_plan_paid_amt_prior" localSheetId="2" hidden="1">'[30]ePSM RxClaim Data Page'!$E$63</definedName>
    <definedName name="sum_mod_brand_formulary_plan_paid_amt_prior" localSheetId="3" hidden="1">'[30]ePSM RxClaim Data Page'!$E$63</definedName>
    <definedName name="sum_mod_brand_formulary_plan_paid_amt_prior" hidden="1">'[32]ePSM RxClaim Data Page'!$E$63</definedName>
    <definedName name="sum_mod_calc_ing_cost_amt_curr" localSheetId="1" hidden="1">'[29]ePSM RxClaim Data Page'!$B$37</definedName>
    <definedName name="sum_mod_calc_ing_cost_amt_curr" localSheetId="2" hidden="1">'[30]ePSM RxClaim Data Page'!$B$37</definedName>
    <definedName name="sum_mod_calc_ing_cost_amt_curr" localSheetId="3" hidden="1">'[30]ePSM RxClaim Data Page'!$B$37</definedName>
    <definedName name="sum_mod_calc_ing_cost_amt_curr" hidden="1">'[40]ePSM RxClaim Data Page'!$B$37</definedName>
    <definedName name="sum_mod_calc_ing_cost_amt_prior" localSheetId="1" hidden="1">'[29]ePSM RxClaim Data Page'!$E$37</definedName>
    <definedName name="sum_mod_calc_ing_cost_amt_prior" localSheetId="2" hidden="1">'[30]ePSM RxClaim Data Page'!$E$37</definedName>
    <definedName name="sum_mod_calc_ing_cost_amt_prior" localSheetId="3" hidden="1">'[30]ePSM RxClaim Data Page'!$E$37</definedName>
    <definedName name="sum_mod_calc_ing_cost_amt_prior" hidden="1">'[40]ePSM RxClaim Data Page'!$E$37</definedName>
    <definedName name="sum_mod_generic_copay_amt_curr" localSheetId="2" hidden="1">'[30]ePSM RxClaim Data Page'!$B$58</definedName>
    <definedName name="sum_mod_generic_copay_amt_curr" localSheetId="3" hidden="1">'[30]ePSM RxClaim Data Page'!$B$58</definedName>
    <definedName name="sum_mod_generic_copay_amt_curr" hidden="1">'[32]ePSM RxClaim Data Page'!$B$58</definedName>
    <definedName name="sum_mod_generic_copay_amt_prior" localSheetId="2" hidden="1">'[30]ePSM RxClaim Data Page'!$E$58</definedName>
    <definedName name="sum_mod_generic_copay_amt_prior" localSheetId="3" hidden="1">'[30]ePSM RxClaim Data Page'!$E$58</definedName>
    <definedName name="sum_mod_generic_copay_amt_prior" hidden="1">'[32]ePSM RxClaim Data Page'!$E$58</definedName>
    <definedName name="sum_mod_generic_paid_amt_curr" localSheetId="2" hidden="1">'[30]ePSM RxClaim Data Page'!$B$57</definedName>
    <definedName name="sum_mod_generic_paid_amt_curr" localSheetId="3" hidden="1">'[30]ePSM RxClaim Data Page'!$B$57</definedName>
    <definedName name="sum_mod_generic_paid_amt_curr" hidden="1">'[32]ePSM RxClaim Data Page'!$B$57</definedName>
    <definedName name="sum_mod_generic_paid_amt_prior" localSheetId="2" hidden="1">'[30]ePSM RxClaim Data Page'!$E$57</definedName>
    <definedName name="sum_mod_generic_paid_amt_prior" localSheetId="3" hidden="1">'[30]ePSM RxClaim Data Page'!$E$57</definedName>
    <definedName name="sum_mod_generic_paid_amt_prior" hidden="1">'[32]ePSM RxClaim Data Page'!$E$57</definedName>
    <definedName name="sum_mod_generic_plan_paid_amt_curr" localSheetId="2" hidden="1">'[30]ePSM RxClaim Data Page'!$B$59</definedName>
    <definedName name="sum_mod_generic_plan_paid_amt_curr" localSheetId="3" hidden="1">'[30]ePSM RxClaim Data Page'!$B$59</definedName>
    <definedName name="sum_mod_generic_plan_paid_amt_curr" hidden="1">'[32]ePSM RxClaim Data Page'!$B$59</definedName>
    <definedName name="sum_mod_generic_plan_paid_amt_prior" localSheetId="2" hidden="1">'[30]ePSM RxClaim Data Page'!$E$59</definedName>
    <definedName name="sum_mod_generic_plan_paid_amt_prior" localSheetId="3" hidden="1">'[30]ePSM RxClaim Data Page'!$E$59</definedName>
    <definedName name="sum_mod_generic_plan_paid_amt_prior" hidden="1">'[32]ePSM RxClaim Data Page'!$E$59</definedName>
    <definedName name="sum_mod_non_brand_formulary_copay_amt_curr" localSheetId="2" hidden="1">'[30]ePSM RxClaim Data Page'!$B$66</definedName>
    <definedName name="sum_mod_non_brand_formulary_copay_amt_curr" localSheetId="3" hidden="1">'[30]ePSM RxClaim Data Page'!$B$66</definedName>
    <definedName name="sum_mod_non_brand_formulary_copay_amt_curr" hidden="1">'[32]ePSM RxClaim Data Page'!$B$66</definedName>
    <definedName name="sum_mod_non_brand_formulary_copay_amt_prior" localSheetId="2" hidden="1">'[30]ePSM RxClaim Data Page'!$E$66</definedName>
    <definedName name="sum_mod_non_brand_formulary_copay_amt_prior" localSheetId="3" hidden="1">'[30]ePSM RxClaim Data Page'!$E$66</definedName>
    <definedName name="sum_mod_non_brand_formulary_copay_amt_prior" hidden="1">'[32]ePSM RxClaim Data Page'!$E$66</definedName>
    <definedName name="sum_mod_non_brand_formulary_paid_amt_curr" localSheetId="2" hidden="1">'[30]ePSM RxClaim Data Page'!$B$65</definedName>
    <definedName name="sum_mod_non_brand_formulary_paid_amt_curr" localSheetId="3" hidden="1">'[30]ePSM RxClaim Data Page'!$B$65</definedName>
    <definedName name="sum_mod_non_brand_formulary_paid_amt_curr" hidden="1">'[32]ePSM RxClaim Data Page'!$B$65</definedName>
    <definedName name="sum_mod_non_brand_formulary_paid_amt_prior" localSheetId="2" hidden="1">'[30]ePSM RxClaim Data Page'!$E$65</definedName>
    <definedName name="sum_mod_non_brand_formulary_paid_amt_prior" localSheetId="3" hidden="1">'[30]ePSM RxClaim Data Page'!$E$65</definedName>
    <definedName name="sum_mod_non_brand_formulary_paid_amt_prior" hidden="1">'[32]ePSM RxClaim Data Page'!$E$65</definedName>
    <definedName name="sum_mod_non_brand_formulary_plan_paid_amt_curr" localSheetId="2" hidden="1">'[30]ePSM RxClaim Data Page'!$B$67</definedName>
    <definedName name="sum_mod_non_brand_formulary_plan_paid_amt_curr" localSheetId="3" hidden="1">'[30]ePSM RxClaim Data Page'!$B$67</definedName>
    <definedName name="sum_mod_non_brand_formulary_plan_paid_amt_curr" hidden="1">'[32]ePSM RxClaim Data Page'!$B$67</definedName>
    <definedName name="sum_mod_non_brand_formulary_plan_paid_amt_prior" localSheetId="2" hidden="1">'[30]ePSM RxClaim Data Page'!$E$67</definedName>
    <definedName name="sum_mod_non_brand_formulary_plan_paid_amt_prior" localSheetId="3" hidden="1">'[30]ePSM RxClaim Data Page'!$E$67</definedName>
    <definedName name="sum_mod_non_brand_formulary_plan_paid_amt_prior" hidden="1">'[32]ePSM RxClaim Data Page'!$E$67</definedName>
    <definedName name="sum_mod_prof_fee_amt_curr" localSheetId="1" hidden="1">'[29]ePSM RxClaim Data Page'!$B$39</definedName>
    <definedName name="sum_mod_prof_fee_amt_curr" localSheetId="2" hidden="1">'[30]ePSM RxClaim Data Page'!$B$39</definedName>
    <definedName name="sum_mod_prof_fee_amt_curr" localSheetId="3" hidden="1">'[30]ePSM RxClaim Data Page'!$B$39</definedName>
    <definedName name="sum_mod_prof_fee_amt_curr" hidden="1">'[40]ePSM RxClaim Data Page'!$B$39</definedName>
    <definedName name="sum_mod_prof_fee_amt_prior" localSheetId="1" hidden="1">'[29]ePSM RxClaim Data Page'!$E$39</definedName>
    <definedName name="sum_mod_prof_fee_amt_prior" localSheetId="2" hidden="1">'[30]ePSM RxClaim Data Page'!$E$39</definedName>
    <definedName name="sum_mod_prof_fee_amt_prior" localSheetId="3" hidden="1">'[30]ePSM RxClaim Data Page'!$E$39</definedName>
    <definedName name="sum_mod_prof_fee_amt_prior" hidden="1">'[40]ePSM RxClaim Data Page'!$E$39</definedName>
    <definedName name="sum_paid_class_A_curr" localSheetId="1" hidden="1">'[29]ePSM RxClaim Data Page'!$H$6</definedName>
    <definedName name="sum_paid_class_A_curr" localSheetId="2" hidden="1">'[30]ePSM RxClaim Data Page'!$H$6</definedName>
    <definedName name="sum_paid_class_A_curr" localSheetId="3" hidden="1">'[30]ePSM RxClaim Data Page'!$H$6</definedName>
    <definedName name="sum_paid_class_A_curr" hidden="1">'[40]ePSM RxClaim Data Page'!$H$6</definedName>
    <definedName name="sum_paid_class_A_prior" localSheetId="2" hidden="1">'[30]ePSM RxClaim Data Page'!$K$6</definedName>
    <definedName name="sum_paid_class_A_prior" localSheetId="3" hidden="1">'[30]ePSM RxClaim Data Page'!$K$6</definedName>
    <definedName name="sum_paid_class_A_prior" hidden="1">'[32]ePSM RxClaim Data Page'!$K$6</definedName>
    <definedName name="sum_paid_class_B_curr" localSheetId="1" hidden="1">'[29]ePSM RxClaim Data Page'!$H$10</definedName>
    <definedName name="sum_paid_class_B_curr" localSheetId="2" hidden="1">'[30]ePSM RxClaim Data Page'!$H$10</definedName>
    <definedName name="sum_paid_class_B_curr" localSheetId="3" hidden="1">'[30]ePSM RxClaim Data Page'!$H$10</definedName>
    <definedName name="sum_paid_class_B_curr" hidden="1">'[40]ePSM RxClaim Data Page'!$H$10</definedName>
    <definedName name="sum_paid_class_B_prior" localSheetId="2" hidden="1">'[30]ePSM RxClaim Data Page'!$K$10</definedName>
    <definedName name="sum_paid_class_B_prior" localSheetId="3" hidden="1">'[30]ePSM RxClaim Data Page'!$K$10</definedName>
    <definedName name="sum_paid_class_B_prior" hidden="1">'[32]ePSM RxClaim Data Page'!$K$10</definedName>
    <definedName name="sum_paid_class_C_curr" localSheetId="1" hidden="1">'[29]ePSM RxClaim Data Page'!$H$14</definedName>
    <definedName name="sum_paid_class_C_curr" localSheetId="2" hidden="1">'[30]ePSM RxClaim Data Page'!$H$14</definedName>
    <definedName name="sum_paid_class_C_curr" localSheetId="3" hidden="1">'[30]ePSM RxClaim Data Page'!$H$14</definedName>
    <definedName name="sum_paid_class_C_curr" hidden="1">'[40]ePSM RxClaim Data Page'!$H$14</definedName>
    <definedName name="sum_paid_class_C_prior" localSheetId="2" hidden="1">'[30]ePSM RxClaim Data Page'!$K$14</definedName>
    <definedName name="sum_paid_class_C_prior" localSheetId="3" hidden="1">'[30]ePSM RxClaim Data Page'!$K$14</definedName>
    <definedName name="sum_paid_class_C_prior" hidden="1">'[32]ePSM RxClaim Data Page'!$K$14</definedName>
    <definedName name="sum_paid_class_D_curr" localSheetId="1" hidden="1">'[29]ePSM RxClaim Data Page'!$H$18</definedName>
    <definedName name="sum_paid_class_D_curr" localSheetId="2" hidden="1">'[30]ePSM RxClaim Data Page'!$H$18</definedName>
    <definedName name="sum_paid_class_D_curr" localSheetId="3" hidden="1">'[30]ePSM RxClaim Data Page'!$H$18</definedName>
    <definedName name="sum_paid_class_D_curr" hidden="1">'[40]ePSM RxClaim Data Page'!$H$18</definedName>
    <definedName name="sum_paid_class_D_prior" localSheetId="2" hidden="1">'[30]ePSM RxClaim Data Page'!$K$18</definedName>
    <definedName name="sum_paid_class_D_prior" localSheetId="3" hidden="1">'[30]ePSM RxClaim Data Page'!$K$18</definedName>
    <definedName name="sum_paid_class_D_prior" hidden="1">'[32]ePSM RxClaim Data Page'!$K$18</definedName>
    <definedName name="sum_paid_class_E_curr" localSheetId="1" hidden="1">'[29]ePSM RxClaim Data Page'!$H$22</definedName>
    <definedName name="sum_paid_class_E_curr" localSheetId="2" hidden="1">'[30]ePSM RxClaim Data Page'!$H$22</definedName>
    <definedName name="sum_paid_class_E_curr" localSheetId="3" hidden="1">'[30]ePSM RxClaim Data Page'!$H$22</definedName>
    <definedName name="sum_paid_class_E_curr" hidden="1">'[40]ePSM RxClaim Data Page'!$H$22</definedName>
    <definedName name="sum_paid_class_E_prior" localSheetId="2" hidden="1">'[30]ePSM RxClaim Data Page'!$K$22</definedName>
    <definedName name="sum_paid_class_E_prior" localSheetId="3" hidden="1">'[30]ePSM RxClaim Data Page'!$K$22</definedName>
    <definedName name="sum_paid_class_E_prior" hidden="1">'[32]ePSM RxClaim Data Page'!$K$22</definedName>
    <definedName name="sum_paid_class_F_curr" localSheetId="1" hidden="1">'[29]ePSM RxClaim Data Page'!$H$26</definedName>
    <definedName name="sum_paid_class_F_curr" localSheetId="2" hidden="1">'[30]ePSM RxClaim Data Page'!$H$26</definedName>
    <definedName name="sum_paid_class_F_curr" localSheetId="3" hidden="1">'[30]ePSM RxClaim Data Page'!$H$26</definedName>
    <definedName name="sum_paid_class_F_curr" hidden="1">'[40]ePSM RxClaim Data Page'!$H$26</definedName>
    <definedName name="sum_paid_class_F_prior" localSheetId="2" hidden="1">'[30]ePSM RxClaim Data Page'!$K$26</definedName>
    <definedName name="sum_paid_class_F_prior" localSheetId="3" hidden="1">'[30]ePSM RxClaim Data Page'!$K$26</definedName>
    <definedName name="sum_paid_class_F_prior" hidden="1">'[32]ePSM RxClaim Data Page'!$K$26</definedName>
    <definedName name="sum_paid_class_G_curr" localSheetId="1" hidden="1">'[29]ePSM RxClaim Data Page'!$H$30</definedName>
    <definedName name="sum_paid_class_G_curr" localSheetId="2" hidden="1">'[30]ePSM RxClaim Data Page'!$H$30</definedName>
    <definedName name="sum_paid_class_G_curr" localSheetId="3" hidden="1">'[30]ePSM RxClaim Data Page'!$H$30</definedName>
    <definedName name="sum_paid_class_G_curr" hidden="1">'[40]ePSM RxClaim Data Page'!$H$30</definedName>
    <definedName name="sum_paid_class_G_prior" localSheetId="2" hidden="1">'[30]ePSM RxClaim Data Page'!$K$30</definedName>
    <definedName name="sum_paid_class_G_prior" localSheetId="3" hidden="1">'[30]ePSM RxClaim Data Page'!$K$30</definedName>
    <definedName name="sum_paid_class_G_prior" hidden="1">'[32]ePSM RxClaim Data Page'!$K$30</definedName>
    <definedName name="sum_paid_class_H_curr" localSheetId="1" hidden="1">'[29]ePSM RxClaim Data Page'!$H$34</definedName>
    <definedName name="sum_paid_class_H_curr" localSheetId="2" hidden="1">'[30]ePSM RxClaim Data Page'!$H$34</definedName>
    <definedName name="sum_paid_class_H_curr" localSheetId="3" hidden="1">'[30]ePSM RxClaim Data Page'!$H$34</definedName>
    <definedName name="sum_paid_class_H_curr" hidden="1">'[40]ePSM RxClaim Data Page'!$H$34</definedName>
    <definedName name="sum_paid_class_H_prior" localSheetId="2" hidden="1">'[30]ePSM RxClaim Data Page'!$K$34</definedName>
    <definedName name="sum_paid_class_H_prior" localSheetId="3" hidden="1">'[30]ePSM RxClaim Data Page'!$K$34</definedName>
    <definedName name="sum_paid_class_H_prior" hidden="1">'[32]ePSM RxClaim Data Page'!$K$34</definedName>
    <definedName name="sum_paid_class_I_curr" localSheetId="1" hidden="1">'[29]ePSM RxClaim Data Page'!$H$38</definedName>
    <definedName name="sum_paid_class_I_curr" localSheetId="2" hidden="1">'[30]ePSM RxClaim Data Page'!$H$38</definedName>
    <definedName name="sum_paid_class_I_curr" localSheetId="3" hidden="1">'[30]ePSM RxClaim Data Page'!$H$38</definedName>
    <definedName name="sum_paid_class_I_curr" hidden="1">'[40]ePSM RxClaim Data Page'!$H$38</definedName>
    <definedName name="sum_paid_class_I_prior" localSheetId="2" hidden="1">'[30]ePSM RxClaim Data Page'!$K$38</definedName>
    <definedName name="sum_paid_class_I_prior" localSheetId="3" hidden="1">'[30]ePSM RxClaim Data Page'!$K$38</definedName>
    <definedName name="sum_paid_class_I_prior" hidden="1">'[32]ePSM RxClaim Data Page'!$K$38</definedName>
    <definedName name="sum_paid_class_J_curr" localSheetId="1" hidden="1">'[29]ePSM RxClaim Data Page'!$H$42</definedName>
    <definedName name="sum_paid_class_J_curr" localSheetId="2" hidden="1">'[30]ePSM RxClaim Data Page'!$H$42</definedName>
    <definedName name="sum_paid_class_J_curr" localSheetId="3" hidden="1">'[30]ePSM RxClaim Data Page'!$H$42</definedName>
    <definedName name="sum_paid_class_J_curr" hidden="1">'[40]ePSM RxClaim Data Page'!$H$42</definedName>
    <definedName name="sum_paid_class_J_prior" localSheetId="2" hidden="1">'[30]ePSM RxClaim Data Page'!$K$42</definedName>
    <definedName name="sum_paid_class_J_prior" localSheetId="3" hidden="1">'[30]ePSM RxClaim Data Page'!$K$42</definedName>
    <definedName name="sum_paid_class_J_prior" hidden="1">'[32]ePSM RxClaim Data Page'!$K$42</definedName>
    <definedName name="sum_paid_class_K_curr" localSheetId="1" hidden="1">'[29]ePSM RxClaim Data Page'!$H$46</definedName>
    <definedName name="sum_paid_class_K_curr" localSheetId="2" hidden="1">'[30]ePSM RxClaim Data Page'!$H$46</definedName>
    <definedName name="sum_paid_class_K_curr" localSheetId="3" hidden="1">'[30]ePSM RxClaim Data Page'!$H$46</definedName>
    <definedName name="sum_paid_class_K_curr" hidden="1">'[40]ePSM RxClaim Data Page'!$H$46</definedName>
    <definedName name="sum_paid_class_K_prior" localSheetId="2" hidden="1">'[30]ePSM RxClaim Data Page'!$K$46</definedName>
    <definedName name="sum_paid_class_K_prior" localSheetId="3" hidden="1">'[30]ePSM RxClaim Data Page'!$K$46</definedName>
    <definedName name="sum_paid_class_K_prior" hidden="1">'[32]ePSM RxClaim Data Page'!$K$46</definedName>
    <definedName name="sum_paid_class_L_curr" localSheetId="1" hidden="1">'[29]ePSM RxClaim Data Page'!$H$50</definedName>
    <definedName name="sum_paid_class_L_curr" localSheetId="2" hidden="1">'[30]ePSM RxClaim Data Page'!$H$50</definedName>
    <definedName name="sum_paid_class_L_curr" localSheetId="3" hidden="1">'[30]ePSM RxClaim Data Page'!$H$50</definedName>
    <definedName name="sum_paid_class_L_curr" hidden="1">'[40]ePSM RxClaim Data Page'!$H$50</definedName>
    <definedName name="sum_paid_class_L_prior" localSheetId="2" hidden="1">'[30]ePSM RxClaim Data Page'!$K$50</definedName>
    <definedName name="sum_paid_class_L_prior" localSheetId="3" hidden="1">'[30]ePSM RxClaim Data Page'!$K$50</definedName>
    <definedName name="sum_paid_class_L_prior" hidden="1">'[32]ePSM RxClaim Data Page'!$K$50</definedName>
    <definedName name="sum_paid_class_M_curr" localSheetId="1" hidden="1">'[29]ePSM RxClaim Data Page'!$H$54</definedName>
    <definedName name="sum_paid_class_M_curr" localSheetId="2" hidden="1">'[30]ePSM RxClaim Data Page'!$H$54</definedName>
    <definedName name="sum_paid_class_M_curr" localSheetId="3" hidden="1">'[30]ePSM RxClaim Data Page'!$H$54</definedName>
    <definedName name="sum_paid_class_M_curr" hidden="1">'[40]ePSM RxClaim Data Page'!$H$54</definedName>
    <definedName name="sum_paid_class_M_prior" localSheetId="2" hidden="1">'[30]ePSM RxClaim Data Page'!$K$54</definedName>
    <definedName name="sum_paid_class_M_prior" localSheetId="3" hidden="1">'[30]ePSM RxClaim Data Page'!$K$54</definedName>
    <definedName name="sum_paid_class_M_prior" hidden="1">'[32]ePSM RxClaim Data Page'!$K$54</definedName>
    <definedName name="sum_paid_class_N_curr" localSheetId="1" hidden="1">'[29]ePSM RxClaim Data Page'!$H$58</definedName>
    <definedName name="sum_paid_class_N_curr" localSheetId="2" hidden="1">'[30]ePSM RxClaim Data Page'!$H$58</definedName>
    <definedName name="sum_paid_class_N_curr" localSheetId="3" hidden="1">'[30]ePSM RxClaim Data Page'!$H$58</definedName>
    <definedName name="sum_paid_class_N_curr" hidden="1">'[40]ePSM RxClaim Data Page'!$H$58</definedName>
    <definedName name="sum_paid_class_N_prior" localSheetId="2" hidden="1">'[30]ePSM RxClaim Data Page'!$K$58</definedName>
    <definedName name="sum_paid_class_N_prior" localSheetId="3" hidden="1">'[30]ePSM RxClaim Data Page'!$K$58</definedName>
    <definedName name="sum_paid_class_N_prior" hidden="1">'[32]ePSM RxClaim Data Page'!$K$58</definedName>
    <definedName name="sum_paid_class_O_curr" localSheetId="1" hidden="1">'[29]ePSM RxClaim Data Page'!$H$62</definedName>
    <definedName name="sum_paid_class_O_curr" localSheetId="2" hidden="1">'[30]ePSM RxClaim Data Page'!$H$62</definedName>
    <definedName name="sum_paid_class_O_curr" localSheetId="3" hidden="1">'[30]ePSM RxClaim Data Page'!$H$62</definedName>
    <definedName name="sum_paid_class_O_curr" hidden="1">'[40]ePSM RxClaim Data Page'!$H$62</definedName>
    <definedName name="sum_paid_class_O_prior" localSheetId="2" hidden="1">'[30]ePSM RxClaim Data Page'!$K$62</definedName>
    <definedName name="sum_paid_class_O_prior" localSheetId="3" hidden="1">'[30]ePSM RxClaim Data Page'!$K$62</definedName>
    <definedName name="sum_paid_class_O_prior" hidden="1">'[32]ePSM RxClaim Data Page'!$K$62</definedName>
    <definedName name="sum_paid_class_OTHER_curr" localSheetId="2" hidden="1">'[30]ePSM RxClaim Data Page'!$H$78</definedName>
    <definedName name="sum_paid_class_OTHER_curr" localSheetId="3" hidden="1">'[30]ePSM RxClaim Data Page'!$H$78</definedName>
    <definedName name="sum_paid_class_OTHER_curr" hidden="1">'[32]ePSM RxClaim Data Page'!$H$78</definedName>
    <definedName name="sum_paid_class_OTHER_prior" localSheetId="2" hidden="1">'[30]ePSM RxClaim Data Page'!$K$78</definedName>
    <definedName name="sum_paid_class_OTHER_prior" localSheetId="3" hidden="1">'[30]ePSM RxClaim Data Page'!$K$78</definedName>
    <definedName name="sum_paid_class_OTHER_prior" hidden="1">'[32]ePSM RxClaim Data Page'!$K$78</definedName>
    <definedName name="sum_paid_class_P_curr" localSheetId="1" hidden="1">'[29]ePSM RxClaim Data Page'!$H$66</definedName>
    <definedName name="sum_paid_class_P_curr" localSheetId="2" hidden="1">'[30]ePSM RxClaim Data Page'!$H$66</definedName>
    <definedName name="sum_paid_class_P_curr" localSheetId="3" hidden="1">'[30]ePSM RxClaim Data Page'!$H$66</definedName>
    <definedName name="sum_paid_class_P_curr" hidden="1">'[40]ePSM RxClaim Data Page'!$H$66</definedName>
    <definedName name="sum_paid_class_P_prior" localSheetId="2" hidden="1">'[30]ePSM RxClaim Data Page'!$K$66</definedName>
    <definedName name="sum_paid_class_P_prior" localSheetId="3" hidden="1">'[30]ePSM RxClaim Data Page'!$K$66</definedName>
    <definedName name="sum_paid_class_P_prior" hidden="1">'[32]ePSM RxClaim Data Page'!$K$66</definedName>
    <definedName name="sum_paid_class_Q_curr" localSheetId="1" hidden="1">'[29]ePSM RxClaim Data Page'!$H$70</definedName>
    <definedName name="sum_paid_class_Q_curr" localSheetId="2" hidden="1">'[30]ePSM RxClaim Data Page'!$H$70</definedName>
    <definedName name="sum_paid_class_Q_curr" localSheetId="3" hidden="1">'[30]ePSM RxClaim Data Page'!$H$70</definedName>
    <definedName name="sum_paid_class_Q_curr" hidden="1">'[40]ePSM RxClaim Data Page'!$H$70</definedName>
    <definedName name="sum_paid_class_Q_prior" localSheetId="2" hidden="1">'[30]ePSM RxClaim Data Page'!$K$70</definedName>
    <definedName name="sum_paid_class_Q_prior" localSheetId="3" hidden="1">'[30]ePSM RxClaim Data Page'!$K$70</definedName>
    <definedName name="sum_paid_class_Q_prior" hidden="1">'[32]ePSM RxClaim Data Page'!$K$70</definedName>
    <definedName name="sum_paid_class_R_curr" localSheetId="1" hidden="1">'[29]ePSM RxClaim Data Page'!$H$74</definedName>
    <definedName name="sum_paid_class_R_curr" localSheetId="2" hidden="1">'[30]ePSM RxClaim Data Page'!$H$74</definedName>
    <definedName name="sum_paid_class_R_curr" localSheetId="3" hidden="1">'[30]ePSM RxClaim Data Page'!$H$74</definedName>
    <definedName name="sum_paid_class_R_curr" hidden="1">'[40]ePSM RxClaim Data Page'!$H$74</definedName>
    <definedName name="sum_paid_class_R_prior" localSheetId="2" hidden="1">'[30]ePSM RxClaim Data Page'!$K$74</definedName>
    <definedName name="sum_paid_class_R_prior" localSheetId="3" hidden="1">'[30]ePSM RxClaim Data Page'!$K$74</definedName>
    <definedName name="sum_paid_class_R_prior" hidden="1">'[32]ePSM RxClaim Data Page'!$K$74</definedName>
    <definedName name="sum_paid_curr" localSheetId="1" hidden="1">'[29]ePSM RxClaim Data Page'!$B$7</definedName>
    <definedName name="sum_paid_curr" localSheetId="2" hidden="1">'[30]ePSM RxClaim Data Page'!$B$7</definedName>
    <definedName name="sum_paid_curr" localSheetId="3" hidden="1">'[30]ePSM RxClaim Data Page'!$B$7</definedName>
    <definedName name="sum_paid_curr" hidden="1">'[40]ePSM RxClaim Data Page'!$B$7</definedName>
    <definedName name="sum_paid_prior" localSheetId="1" hidden="1">'[29]ePSM RxClaim Data Page'!$E$7</definedName>
    <definedName name="sum_paid_prior" localSheetId="2" hidden="1">'[30]ePSM RxClaim Data Page'!$E$7</definedName>
    <definedName name="sum_paid_prior" localSheetId="3" hidden="1">'[30]ePSM RxClaim Data Page'!$E$7</definedName>
    <definedName name="sum_paid_prior" hidden="1">'[40]ePSM RxClaim Data Page'!$E$7</definedName>
    <definedName name="sum_prof_fee_amt_brand_mod_curr" localSheetId="2" hidden="1">'[30]ePSM RxClaim Data Page'!$N$36</definedName>
    <definedName name="sum_prof_fee_amt_brand_mod_curr" localSheetId="3" hidden="1">'[30]ePSM RxClaim Data Page'!$N$36</definedName>
    <definedName name="sum_prof_fee_amt_brand_mod_curr" hidden="1">'[32]ePSM RxClaim Data Page'!$N$36</definedName>
    <definedName name="sum_prof_fee_amt_brand_mod_prior" localSheetId="2" hidden="1">'[30]ePSM RxClaim Data Page'!$Q$36</definedName>
    <definedName name="sum_prof_fee_amt_brand_mod_prior" localSheetId="3" hidden="1">'[30]ePSM RxClaim Data Page'!$Q$36</definedName>
    <definedName name="sum_prof_fee_amt_brand_mod_prior" hidden="1">'[32]ePSM RxClaim Data Page'!$Q$36</definedName>
    <definedName name="sum_prof_fee_amt_brand_retail_curr" localSheetId="2" hidden="1">'[30]ePSM RxClaim Data Page'!$N$18</definedName>
    <definedName name="sum_prof_fee_amt_brand_retail_curr" localSheetId="3" hidden="1">'[30]ePSM RxClaim Data Page'!$N$18</definedName>
    <definedName name="sum_prof_fee_amt_brand_retail_curr" hidden="1">'[32]ePSM RxClaim Data Page'!$N$18</definedName>
    <definedName name="sum_prof_fee_amt_brand_retail_prior" localSheetId="2" hidden="1">'[30]ePSM RxClaim Data Page'!$Q$18</definedName>
    <definedName name="sum_prof_fee_amt_brand_retail_prior" localSheetId="3" hidden="1">'[30]ePSM RxClaim Data Page'!$Q$18</definedName>
    <definedName name="sum_prof_fee_amt_brand_retail_prior" hidden="1">'[32]ePSM RxClaim Data Page'!$Q$18</definedName>
    <definedName name="sum_prof_fee_amt_brand_specialty_curr" hidden="1">'[67]ePSM RxClaim Data Page'!$N$54</definedName>
    <definedName name="sum_prof_fee_amt_brand_specialty_prior" hidden="1">'[67]ePSM RxClaim Data Page'!$Q$54</definedName>
    <definedName name="sum_prof_fee_amt_mac_mod_curr" localSheetId="2" hidden="1">'[30]ePSM RxClaim Data Page'!$N$24</definedName>
    <definedName name="sum_prof_fee_amt_mac_mod_curr" localSheetId="3" hidden="1">'[30]ePSM RxClaim Data Page'!$N$24</definedName>
    <definedName name="sum_prof_fee_amt_mac_mod_curr" hidden="1">'[32]ePSM RxClaim Data Page'!$N$24</definedName>
    <definedName name="sum_prof_fee_amt_mac_mod_prior" localSheetId="2" hidden="1">'[30]ePSM RxClaim Data Page'!$Q$24</definedName>
    <definedName name="sum_prof_fee_amt_mac_mod_prior" localSheetId="3" hidden="1">'[30]ePSM RxClaim Data Page'!$Q$24</definedName>
    <definedName name="sum_prof_fee_amt_mac_mod_prior" hidden="1">'[32]ePSM RxClaim Data Page'!$Q$24</definedName>
    <definedName name="sum_prof_fee_amt_mac_retail_curr" localSheetId="2" hidden="1">'[30]ePSM RxClaim Data Page'!$N$6</definedName>
    <definedName name="sum_prof_fee_amt_mac_retail_curr" localSheetId="3" hidden="1">'[30]ePSM RxClaim Data Page'!$N$6</definedName>
    <definedName name="sum_prof_fee_amt_mac_retail_curr" hidden="1">'[32]ePSM RxClaim Data Page'!$N$6</definedName>
    <definedName name="sum_prof_fee_amt_mac_retail_prior" localSheetId="2" hidden="1">'[30]ePSM RxClaim Data Page'!$Q$6</definedName>
    <definedName name="sum_prof_fee_amt_mac_retail_prior" localSheetId="3" hidden="1">'[30]ePSM RxClaim Data Page'!$Q$6</definedName>
    <definedName name="sum_prof_fee_amt_mac_retail_prior" hidden="1">'[32]ePSM RxClaim Data Page'!$Q$6</definedName>
    <definedName name="sum_prof_fee_amt_mac_specialty_curr" hidden="1">'[67]ePSM RxClaim Data Page'!$N$42</definedName>
    <definedName name="sum_prof_fee_amt_mac_specialty_prior" hidden="1">'[67]ePSM RxClaim Data Page'!$Q$42</definedName>
    <definedName name="sum_prof_fee_amt_non_mac_mod_curr" localSheetId="2" hidden="1">'[30]ePSM RxClaim Data Page'!$N$30</definedName>
    <definedName name="sum_prof_fee_amt_non_mac_mod_curr" localSheetId="3" hidden="1">'[30]ePSM RxClaim Data Page'!$N$30</definedName>
    <definedName name="sum_prof_fee_amt_non_mac_mod_curr" hidden="1">'[32]ePSM RxClaim Data Page'!$N$30</definedName>
    <definedName name="sum_prof_fee_amt_non_mac_mod_prior" localSheetId="2" hidden="1">'[30]ePSM RxClaim Data Page'!$Q$30</definedName>
    <definedName name="sum_prof_fee_amt_non_mac_mod_prior" localSheetId="3" hidden="1">'[30]ePSM RxClaim Data Page'!$Q$30</definedName>
    <definedName name="sum_prof_fee_amt_non_mac_mod_prior" hidden="1">'[32]ePSM RxClaim Data Page'!$Q$30</definedName>
    <definedName name="sum_prof_fee_amt_non_mac_retail_curr" localSheetId="2" hidden="1">'[30]ePSM RxClaim Data Page'!$N$12</definedName>
    <definedName name="sum_prof_fee_amt_non_mac_retail_curr" localSheetId="3" hidden="1">'[30]ePSM RxClaim Data Page'!$N$12</definedName>
    <definedName name="sum_prof_fee_amt_non_mac_retail_curr" hidden="1">'[32]ePSM RxClaim Data Page'!$N$12</definedName>
    <definedName name="sum_prof_fee_amt_non_mac_retail_prior" localSheetId="2" hidden="1">'[30]ePSM RxClaim Data Page'!$Q$12</definedName>
    <definedName name="sum_prof_fee_amt_non_mac_retail_prior" localSheetId="3" hidden="1">'[30]ePSM RxClaim Data Page'!$Q$12</definedName>
    <definedName name="sum_prof_fee_amt_non_mac_retail_prior" hidden="1">'[32]ePSM RxClaim Data Page'!$Q$12</definedName>
    <definedName name="sum_prof_fee_amt_non_mac_specialty_curr" hidden="1">'[67]ePSM RxClaim Data Page'!$N$48</definedName>
    <definedName name="sum_prof_fee_amt_non_mac_specialty_prior" hidden="1">'[67]ePSM RxClaim Data Page'!$Q$48</definedName>
    <definedName name="sum_retail_brand_formulary_copay_amt_curr" localSheetId="2" hidden="1">'[30]ePSM RxClaim Data Page'!$B$50</definedName>
    <definedName name="sum_retail_brand_formulary_copay_amt_curr" localSheetId="3" hidden="1">'[30]ePSM RxClaim Data Page'!$B$50</definedName>
    <definedName name="sum_retail_brand_formulary_copay_amt_curr" hidden="1">'[32]ePSM RxClaim Data Page'!$B$50</definedName>
    <definedName name="sum_retail_brand_formulary_copay_amt_prior" localSheetId="2" hidden="1">'[30]ePSM RxClaim Data Page'!$E$50</definedName>
    <definedName name="sum_retail_brand_formulary_copay_amt_prior" localSheetId="3" hidden="1">'[30]ePSM RxClaim Data Page'!$E$50</definedName>
    <definedName name="sum_retail_brand_formulary_copay_amt_prior" hidden="1">'[32]ePSM RxClaim Data Page'!$E$50</definedName>
    <definedName name="sum_retail_brand_formulary_paid_amt_curr" localSheetId="2" hidden="1">'[30]ePSM RxClaim Data Page'!$B$49</definedName>
    <definedName name="sum_retail_brand_formulary_paid_amt_curr" localSheetId="3" hidden="1">'[30]ePSM RxClaim Data Page'!$B$49</definedName>
    <definedName name="sum_retail_brand_formulary_paid_amt_curr" hidden="1">'[32]ePSM RxClaim Data Page'!$B$49</definedName>
    <definedName name="sum_retail_brand_formulary_paid_amt_prior" localSheetId="2" hidden="1">'[30]ePSM RxClaim Data Page'!$E$49</definedName>
    <definedName name="sum_retail_brand_formulary_paid_amt_prior" localSheetId="3" hidden="1">'[30]ePSM RxClaim Data Page'!$E$49</definedName>
    <definedName name="sum_retail_brand_formulary_paid_amt_prior" hidden="1">'[32]ePSM RxClaim Data Page'!$E$49</definedName>
    <definedName name="sum_retail_brand_formulary_plan_paid_amt_curr" localSheetId="2" hidden="1">'[30]ePSM RxClaim Data Page'!$B$51</definedName>
    <definedName name="sum_retail_brand_formulary_plan_paid_amt_curr" localSheetId="3" hidden="1">'[30]ePSM RxClaim Data Page'!$B$51</definedName>
    <definedName name="sum_retail_brand_formulary_plan_paid_amt_curr" hidden="1">'[32]ePSM RxClaim Data Page'!$B$51</definedName>
    <definedName name="sum_retail_brand_formulary_plan_paid_amt_prior" localSheetId="2" hidden="1">'[30]ePSM RxClaim Data Page'!$E$51</definedName>
    <definedName name="sum_retail_brand_formulary_plan_paid_amt_prior" localSheetId="3" hidden="1">'[30]ePSM RxClaim Data Page'!$E$51</definedName>
    <definedName name="sum_retail_brand_formulary_plan_paid_amt_prior" hidden="1">'[32]ePSM RxClaim Data Page'!$E$51</definedName>
    <definedName name="sum_retail_calc_ing_cost_amt_curr" localSheetId="1" hidden="1">'[29]ePSM RxClaim Data Page'!$B$36</definedName>
    <definedName name="sum_retail_calc_ing_cost_amt_curr" localSheetId="2" hidden="1">'[30]ePSM RxClaim Data Page'!$B$36</definedName>
    <definedName name="sum_retail_calc_ing_cost_amt_curr" localSheetId="3" hidden="1">'[30]ePSM RxClaim Data Page'!$B$36</definedName>
    <definedName name="sum_retail_calc_ing_cost_amt_curr" hidden="1">'[40]ePSM RxClaim Data Page'!$B$36</definedName>
    <definedName name="sum_retail_calc_ing_cost_amt_prior" localSheetId="1" hidden="1">'[29]ePSM RxClaim Data Page'!$E$36</definedName>
    <definedName name="sum_retail_calc_ing_cost_amt_prior" localSheetId="2" hidden="1">'[30]ePSM RxClaim Data Page'!$E$36</definedName>
    <definedName name="sum_retail_calc_ing_cost_amt_prior" localSheetId="3" hidden="1">'[30]ePSM RxClaim Data Page'!$E$36</definedName>
    <definedName name="sum_retail_calc_ing_cost_amt_prior" hidden="1">'[40]ePSM RxClaim Data Page'!$E$36</definedName>
    <definedName name="sum_retail_generic_copay_amt_curr" localSheetId="2" hidden="1">'[30]ePSM RxClaim Data Page'!$B$46</definedName>
    <definedName name="sum_retail_generic_copay_amt_curr" localSheetId="3" hidden="1">'[30]ePSM RxClaim Data Page'!$B$46</definedName>
    <definedName name="sum_retail_generic_copay_amt_curr" hidden="1">'[32]ePSM RxClaim Data Page'!$B$46</definedName>
    <definedName name="sum_retail_generic_copay_amt_prior" localSheetId="2" hidden="1">'[30]ePSM RxClaim Data Page'!$E$46</definedName>
    <definedName name="sum_retail_generic_copay_amt_prior" localSheetId="3" hidden="1">'[30]ePSM RxClaim Data Page'!$E$46</definedName>
    <definedName name="sum_retail_generic_copay_amt_prior" hidden="1">'[32]ePSM RxClaim Data Page'!$E$46</definedName>
    <definedName name="sum_retail_generic_paid_amt_curr" localSheetId="2" hidden="1">'[30]ePSM RxClaim Data Page'!$B$45</definedName>
    <definedName name="sum_retail_generic_paid_amt_curr" localSheetId="3" hidden="1">'[30]ePSM RxClaim Data Page'!$B$45</definedName>
    <definedName name="sum_retail_generic_paid_amt_curr" hidden="1">'[32]ePSM RxClaim Data Page'!$B$45</definedName>
    <definedName name="sum_retail_generic_paid_amt_prior" localSheetId="2" hidden="1">'[30]ePSM RxClaim Data Page'!$E$45</definedName>
    <definedName name="sum_retail_generic_paid_amt_prior" localSheetId="3" hidden="1">'[30]ePSM RxClaim Data Page'!$E$45</definedName>
    <definedName name="sum_retail_generic_paid_amt_prior" hidden="1">'[32]ePSM RxClaim Data Page'!$E$45</definedName>
    <definedName name="sum_retail_generic_plan_paid_amt_curr" localSheetId="2" hidden="1">'[30]ePSM RxClaim Data Page'!$B$47</definedName>
    <definedName name="sum_retail_generic_plan_paid_amt_curr" localSheetId="3" hidden="1">'[30]ePSM RxClaim Data Page'!$B$47</definedName>
    <definedName name="sum_retail_generic_plan_paid_amt_curr" hidden="1">'[32]ePSM RxClaim Data Page'!$B$47</definedName>
    <definedName name="sum_retail_generic_plan_paid_amt_prior" localSheetId="2" hidden="1">'[30]ePSM RxClaim Data Page'!$E$47</definedName>
    <definedName name="sum_retail_generic_plan_paid_amt_prior" localSheetId="3" hidden="1">'[30]ePSM RxClaim Data Page'!$E$47</definedName>
    <definedName name="sum_retail_generic_plan_paid_amt_prior" hidden="1">'[32]ePSM RxClaim Data Page'!$E$47</definedName>
    <definedName name="sum_retail_non_brand_formulary_copay_amt_curr" localSheetId="2" hidden="1">'[30]ePSM RxClaim Data Page'!$B$54</definedName>
    <definedName name="sum_retail_non_brand_formulary_copay_amt_curr" localSheetId="3" hidden="1">'[30]ePSM RxClaim Data Page'!$B$54</definedName>
    <definedName name="sum_retail_non_brand_formulary_copay_amt_curr" hidden="1">'[32]ePSM RxClaim Data Page'!$B$54</definedName>
    <definedName name="sum_retail_non_brand_formulary_copay_amt_prior" localSheetId="2" hidden="1">'[30]ePSM RxClaim Data Page'!$E$54</definedName>
    <definedName name="sum_retail_non_brand_formulary_copay_amt_prior" localSheetId="3" hidden="1">'[30]ePSM RxClaim Data Page'!$E$54</definedName>
    <definedName name="sum_retail_non_brand_formulary_copay_amt_prior" hidden="1">'[32]ePSM RxClaim Data Page'!$E$54</definedName>
    <definedName name="sum_retail_non_brand_formulary_paid_amt_curr" localSheetId="2" hidden="1">'[30]ePSM RxClaim Data Page'!$B$53</definedName>
    <definedName name="sum_retail_non_brand_formulary_paid_amt_curr" localSheetId="3" hidden="1">'[30]ePSM RxClaim Data Page'!$B$53</definedName>
    <definedName name="sum_retail_non_brand_formulary_paid_amt_curr" hidden="1">'[32]ePSM RxClaim Data Page'!$B$53</definedName>
    <definedName name="sum_retail_non_brand_formulary_paid_amt_prior" localSheetId="2" hidden="1">'[30]ePSM RxClaim Data Page'!$E$53</definedName>
    <definedName name="sum_retail_non_brand_formulary_paid_amt_prior" localSheetId="3" hidden="1">'[30]ePSM RxClaim Data Page'!$E$53</definedName>
    <definedName name="sum_retail_non_brand_formulary_paid_amt_prior" hidden="1">'[32]ePSM RxClaim Data Page'!$E$53</definedName>
    <definedName name="sum_retail_non_brand_formulary_plan_paid_amt_curr" localSheetId="2" hidden="1">'[30]ePSM RxClaim Data Page'!$B$55</definedName>
    <definedName name="sum_retail_non_brand_formulary_plan_paid_amt_curr" localSheetId="3" hidden="1">'[30]ePSM RxClaim Data Page'!$B$55</definedName>
    <definedName name="sum_retail_non_brand_formulary_plan_paid_amt_curr" hidden="1">'[32]ePSM RxClaim Data Page'!$B$55</definedName>
    <definedName name="sum_retail_non_brand_formulary_plan_paid_amt_prior" localSheetId="2" hidden="1">'[30]ePSM RxClaim Data Page'!$E$55</definedName>
    <definedName name="sum_retail_non_brand_formulary_plan_paid_amt_prior" localSheetId="3" hidden="1">'[30]ePSM RxClaim Data Page'!$E$55</definedName>
    <definedName name="sum_retail_non_brand_formulary_plan_paid_amt_prior" hidden="1">'[32]ePSM RxClaim Data Page'!$E$55</definedName>
    <definedName name="sum_retail_prof_fee_amt_curr" localSheetId="1" hidden="1">'[29]ePSM RxClaim Data Page'!$B$38</definedName>
    <definedName name="sum_retail_prof_fee_amt_curr" localSheetId="2" hidden="1">'[30]ePSM RxClaim Data Page'!$B$38</definedName>
    <definedName name="sum_retail_prof_fee_amt_curr" localSheetId="3" hidden="1">'[30]ePSM RxClaim Data Page'!$B$38</definedName>
    <definedName name="sum_retail_prof_fee_amt_curr" hidden="1">'[40]ePSM RxClaim Data Page'!$B$38</definedName>
    <definedName name="sum_retail_prof_fee_amt_prior" localSheetId="1" hidden="1">'[29]ePSM RxClaim Data Page'!$E$38</definedName>
    <definedName name="sum_retail_prof_fee_amt_prior" localSheetId="2" hidden="1">'[30]ePSM RxClaim Data Page'!$E$38</definedName>
    <definedName name="sum_retail_prof_fee_amt_prior" localSheetId="3" hidden="1">'[30]ePSM RxClaim Data Page'!$E$38</definedName>
    <definedName name="sum_retail_prof_fee_amt_prior" hidden="1">'[40]ePSM RxClaim Data Page'!$E$38</definedName>
    <definedName name="sum_salestax_amt_brand_mod_curr" localSheetId="2" hidden="1">'[30]ePSM RxClaim Data Page'!$N$37</definedName>
    <definedName name="sum_salestax_amt_brand_mod_curr" localSheetId="3" hidden="1">'[30]ePSM RxClaim Data Page'!$N$37</definedName>
    <definedName name="sum_salestax_amt_brand_mod_curr" hidden="1">'[32]ePSM RxClaim Data Page'!$N$37</definedName>
    <definedName name="sum_salestax_amt_brand_mod_prior" localSheetId="2" hidden="1">'[30]ePSM RxClaim Data Page'!$Q$37</definedName>
    <definedName name="sum_salestax_amt_brand_mod_prior" localSheetId="3" hidden="1">'[30]ePSM RxClaim Data Page'!$Q$37</definedName>
    <definedName name="sum_salestax_amt_brand_mod_prior" hidden="1">'[32]ePSM RxClaim Data Page'!$Q$37</definedName>
    <definedName name="sum_salestax_amt_brand_retail_curr" localSheetId="2" hidden="1">'[30]ePSM RxClaim Data Page'!$N$19</definedName>
    <definedName name="sum_salestax_amt_brand_retail_curr" localSheetId="3" hidden="1">'[30]ePSM RxClaim Data Page'!$N$19</definedName>
    <definedName name="sum_salestax_amt_brand_retail_curr" hidden="1">'[32]ePSM RxClaim Data Page'!$N$19</definedName>
    <definedName name="sum_salestax_amt_brand_retail_prior" localSheetId="2" hidden="1">'[30]ePSM RxClaim Data Page'!$Q$19</definedName>
    <definedName name="sum_salestax_amt_brand_retail_prior" localSheetId="3" hidden="1">'[30]ePSM RxClaim Data Page'!$Q$19</definedName>
    <definedName name="sum_salestax_amt_brand_retail_prior" hidden="1">'[32]ePSM RxClaim Data Page'!$Q$19</definedName>
    <definedName name="sum_salestax_amt_brand_specialty_curr" hidden="1">'[67]ePSM RxClaim Data Page'!$N$55</definedName>
    <definedName name="sum_salestax_amt_brand_specialty_prior" hidden="1">'[67]ePSM RxClaim Data Page'!$Q$55</definedName>
    <definedName name="sum_salestax_amt_mac_mod_curr" localSheetId="2" hidden="1">'[30]ePSM RxClaim Data Page'!$N$25</definedName>
    <definedName name="sum_salestax_amt_mac_mod_curr" localSheetId="3" hidden="1">'[30]ePSM RxClaim Data Page'!$N$25</definedName>
    <definedName name="sum_salestax_amt_mac_mod_curr" hidden="1">'[32]ePSM RxClaim Data Page'!$N$25</definedName>
    <definedName name="sum_salestax_amt_mac_mod_prior" localSheetId="2" hidden="1">'[30]ePSM RxClaim Data Page'!$Q$25</definedName>
    <definedName name="sum_salestax_amt_mac_mod_prior" localSheetId="3" hidden="1">'[30]ePSM RxClaim Data Page'!$Q$25</definedName>
    <definedName name="sum_salestax_amt_mac_mod_prior" hidden="1">'[32]ePSM RxClaim Data Page'!$Q$25</definedName>
    <definedName name="sum_salestax_amt_mac_retail_curr" localSheetId="2" hidden="1">'[30]ePSM RxClaim Data Page'!$N$7</definedName>
    <definedName name="sum_salestax_amt_mac_retail_curr" localSheetId="3" hidden="1">'[30]ePSM RxClaim Data Page'!$N$7</definedName>
    <definedName name="sum_salestax_amt_mac_retail_curr" hidden="1">'[32]ePSM RxClaim Data Page'!$N$7</definedName>
    <definedName name="sum_salestax_amt_mac_retail_prior" localSheetId="2" hidden="1">'[30]ePSM RxClaim Data Page'!$Q$7</definedName>
    <definedName name="sum_salestax_amt_mac_retail_prior" localSheetId="3" hidden="1">'[30]ePSM RxClaim Data Page'!$Q$7</definedName>
    <definedName name="sum_salestax_amt_mac_retail_prior" hidden="1">'[32]ePSM RxClaim Data Page'!$Q$7</definedName>
    <definedName name="sum_salestax_amt_mac_specialty_curr" hidden="1">'[67]ePSM RxClaim Data Page'!$N$43</definedName>
    <definedName name="sum_salestax_amt_mac_specialty_prior" hidden="1">'[67]ePSM RxClaim Data Page'!$Q$43</definedName>
    <definedName name="sum_salestax_amt_non_mac_mod_curr" localSheetId="2" hidden="1">'[30]ePSM RxClaim Data Page'!$N$31</definedName>
    <definedName name="sum_salestax_amt_non_mac_mod_curr" localSheetId="3" hidden="1">'[30]ePSM RxClaim Data Page'!$N$31</definedName>
    <definedName name="sum_salestax_amt_non_mac_mod_curr" hidden="1">'[32]ePSM RxClaim Data Page'!$N$31</definedName>
    <definedName name="sum_salestax_amt_non_mac_mod_prior" localSheetId="2" hidden="1">'[30]ePSM RxClaim Data Page'!$Q$31</definedName>
    <definedName name="sum_salestax_amt_non_mac_mod_prior" localSheetId="3" hidden="1">'[30]ePSM RxClaim Data Page'!$Q$31</definedName>
    <definedName name="sum_salestax_amt_non_mac_mod_prior" hidden="1">'[32]ePSM RxClaim Data Page'!$Q$31</definedName>
    <definedName name="sum_salestax_amt_non_mac_retail_curr" localSheetId="2" hidden="1">'[30]ePSM RxClaim Data Page'!$N$13</definedName>
    <definedName name="sum_salestax_amt_non_mac_retail_curr" localSheetId="3" hidden="1">'[30]ePSM RxClaim Data Page'!$N$13</definedName>
    <definedName name="sum_salestax_amt_non_mac_retail_curr" hidden="1">'[32]ePSM RxClaim Data Page'!$N$13</definedName>
    <definedName name="sum_salestax_amt_non_mac_retail_prior" localSheetId="2" hidden="1">'[30]ePSM RxClaim Data Page'!$Q$13</definedName>
    <definedName name="sum_salestax_amt_non_mac_retail_prior" localSheetId="3" hidden="1">'[30]ePSM RxClaim Data Page'!$Q$13</definedName>
    <definedName name="sum_salestax_amt_non_mac_retail_prior" hidden="1">'[32]ePSM RxClaim Data Page'!$Q$13</definedName>
    <definedName name="sum_salestax_amt_non_mac_specialty_curr" hidden="1">'[67]ePSM RxClaim Data Page'!$N$49</definedName>
    <definedName name="sum_salestax_amt_non_mac_specialty_prior" hidden="1">'[67]ePSM RxClaim Data Page'!$Q$49</definedName>
    <definedName name="SUM_SAVINGS_0_19" localSheetId="2">#REF!</definedName>
    <definedName name="SUM_SAVINGS_0_19">#REF!</definedName>
    <definedName name="SUM_SAVINGS_20_39" localSheetId="2">#REF!</definedName>
    <definedName name="SUM_SAVINGS_20_39">#REF!</definedName>
    <definedName name="SUM_SAVINGS_40_64" localSheetId="2">#REF!</definedName>
    <definedName name="SUM_SAVINGS_40_64">#REF!</definedName>
    <definedName name="SUM_SAVINGS_OVER65">#REF!</definedName>
    <definedName name="sum_specialty_brand_formulary_copay_amt_curr" hidden="1">'[67]ePSM RxClaim Data Page'!$B$92</definedName>
    <definedName name="sum_specialty_brand_formulary_copay_amt_prior" hidden="1">'[67]ePSM RxClaim Data Page'!$E$92</definedName>
    <definedName name="sum_specialty_brand_formulary_paid_amt_curr" hidden="1">'[67]ePSM RxClaim Data Page'!$B$91</definedName>
    <definedName name="sum_specialty_brand_formulary_paid_amt_prior" hidden="1">'[67]ePSM RxClaim Data Page'!$E$91</definedName>
    <definedName name="sum_specialty_brand_formulary_plan_paid_amt_curr" hidden="1">'[67]ePSM RxClaim Data Page'!$B$93</definedName>
    <definedName name="sum_specialty_brand_formulary_plan_paid_amt_prior" hidden="1">'[67]ePSM RxClaim Data Page'!$E$93</definedName>
    <definedName name="sum_specialty_calc_ing_cost_amt_curr" localSheetId="1" hidden="1">'[29]ePSM RxClaim Data Page'!$B$99</definedName>
    <definedName name="sum_specialty_calc_ing_cost_amt_curr" localSheetId="2" hidden="1">'[29]ePSM RxClaim Data Page'!$B$99</definedName>
    <definedName name="sum_specialty_calc_ing_cost_amt_curr" localSheetId="3" hidden="1">'[29]ePSM RxClaim Data Page'!$B$99</definedName>
    <definedName name="sum_specialty_calc_ing_cost_amt_curr" hidden="1">'[40]ePSM RxClaim Data Page'!$B$99</definedName>
    <definedName name="sum_specialty_calc_ing_cost_amt_prior" localSheetId="1" hidden="1">'[29]ePSM RxClaim Data Page'!$E$99</definedName>
    <definedName name="sum_specialty_calc_ing_cost_amt_prior" localSheetId="2" hidden="1">'[29]ePSM RxClaim Data Page'!$E$99</definedName>
    <definedName name="sum_specialty_calc_ing_cost_amt_prior" localSheetId="3" hidden="1">'[29]ePSM RxClaim Data Page'!$E$99</definedName>
    <definedName name="sum_specialty_calc_ing_cost_amt_prior" hidden="1">'[40]ePSM RxClaim Data Page'!$E$99</definedName>
    <definedName name="sum_specialty_claims_curr" localSheetId="1" hidden="1">'[29]ePSM RxClaim Data Page'!$B$98</definedName>
    <definedName name="sum_specialty_claims_curr" localSheetId="2" hidden="1">'[29]ePSM RxClaim Data Page'!$B$98</definedName>
    <definedName name="sum_specialty_claims_curr" localSheetId="3" hidden="1">'[29]ePSM RxClaim Data Page'!$B$98</definedName>
    <definedName name="sum_specialty_claims_curr" hidden="1">'[40]ePSM RxClaim Data Page'!$B$98</definedName>
    <definedName name="sum_specialty_claims_prior" hidden="1">'[67]ePSM RxClaim Data Page'!$E$98</definedName>
    <definedName name="sum_specialty_copay_amt_curr" localSheetId="1" hidden="1">'[29]ePSM RxClaim Data Page'!$B$100</definedName>
    <definedName name="sum_specialty_copay_amt_curr" localSheetId="2" hidden="1">'[29]ePSM RxClaim Data Page'!$B$100</definedName>
    <definedName name="sum_specialty_copay_amt_curr" localSheetId="3" hidden="1">'[29]ePSM RxClaim Data Page'!$B$100</definedName>
    <definedName name="sum_specialty_copay_amt_curr" hidden="1">'[40]ePSM RxClaim Data Page'!$B$100</definedName>
    <definedName name="sum_specialty_copay_amt_prior" hidden="1">'[67]ePSM RxClaim Data Page'!$E$100</definedName>
    <definedName name="sum_specialty_generic_copay_amt_curr" hidden="1">'[67]ePSM RxClaim Data Page'!$B$88</definedName>
    <definedName name="sum_specialty_generic_copay_amt_prior" hidden="1">'[67]ePSM RxClaim Data Page'!$E$88</definedName>
    <definedName name="sum_specialty_generic_paid_amt_curr" hidden="1">'[67]ePSM RxClaim Data Page'!$B$87</definedName>
    <definedName name="sum_specialty_generic_paid_amt_prior" hidden="1">'[67]ePSM RxClaim Data Page'!$E$87</definedName>
    <definedName name="sum_specialty_generic_plan_paid_amt_curr" hidden="1">'[67]ePSM RxClaim Data Page'!$B$89</definedName>
    <definedName name="sum_specialty_generic_plan_paid_amt_prior" hidden="1">'[67]ePSM RxClaim Data Page'!$E$89</definedName>
    <definedName name="sum_specialty_non_brand_formulary_copay_amt_curr" hidden="1">'[67]ePSM RxClaim Data Page'!$B$96</definedName>
    <definedName name="sum_specialty_non_brand_formulary_copay_amt_prior" hidden="1">'[67]ePSM RxClaim Data Page'!$E$96</definedName>
    <definedName name="sum_specialty_non_brand_formulary_paid_amt_curr" hidden="1">'[67]ePSM RxClaim Data Page'!$B$95</definedName>
    <definedName name="sum_specialty_non_brand_formulary_paid_amt_prior" hidden="1">'[67]ePSM RxClaim Data Page'!$E$95</definedName>
    <definedName name="sum_specialty_non_brand_formulary_plan_paid_amt_curr" hidden="1">'[67]ePSM RxClaim Data Page'!$B$97</definedName>
    <definedName name="sum_specialty_non_brand_formulary_plan_paid_amt_prior" hidden="1">'[67]ePSM RxClaim Data Page'!$E$97</definedName>
    <definedName name="sum_specialty_plan_paid_amt_curr" localSheetId="1" hidden="1">'[29]ePSM RxClaim Data Page'!$B$101</definedName>
    <definedName name="sum_specialty_plan_paid_amt_curr" localSheetId="2" hidden="1">'[29]ePSM RxClaim Data Page'!$B$101</definedName>
    <definedName name="sum_specialty_plan_paid_amt_curr" localSheetId="3" hidden="1">'[29]ePSM RxClaim Data Page'!$B$101</definedName>
    <definedName name="sum_specialty_plan_paid_amt_curr" hidden="1">'[40]ePSM RxClaim Data Page'!$B$101</definedName>
    <definedName name="sum_specialty_plan_paid_amt_prior" hidden="1">'[67]ePSM RxClaim Data Page'!$E$101</definedName>
    <definedName name="sum_specialty_prof_fee_amt_curr" localSheetId="1" hidden="1">'[29]ePSM RxClaim Data Page'!$B$103</definedName>
    <definedName name="sum_specialty_prof_fee_amt_curr" localSheetId="2" hidden="1">'[29]ePSM RxClaim Data Page'!$B$103</definedName>
    <definedName name="sum_specialty_prof_fee_amt_curr" localSheetId="3" hidden="1">'[29]ePSM RxClaim Data Page'!$B$103</definedName>
    <definedName name="sum_specialty_prof_fee_amt_curr" hidden="1">'[40]ePSM RxClaim Data Page'!$B$103</definedName>
    <definedName name="sum_specialty_prof_fee_amt_prior" localSheetId="1" hidden="1">'[29]ePSM RxClaim Data Page'!$E$103</definedName>
    <definedName name="sum_specialty_prof_fee_amt_prior" localSheetId="2" hidden="1">'[29]ePSM RxClaim Data Page'!$E$103</definedName>
    <definedName name="sum_specialty_prof_fee_amt_prior" localSheetId="3" hidden="1">'[29]ePSM RxClaim Data Page'!$E$103</definedName>
    <definedName name="sum_specialty_prof_fee_amt_prior" hidden="1">'[40]ePSM RxClaim Data Page'!$E$103</definedName>
    <definedName name="sum_svc_copay_amt_brand_mod_curr" localSheetId="2" hidden="1">'[30]ePSM RxClaim Data Page'!$N$38</definedName>
    <definedName name="sum_svc_copay_amt_brand_mod_curr" localSheetId="3" hidden="1">'[30]ePSM RxClaim Data Page'!$N$38</definedName>
    <definedName name="sum_svc_copay_amt_brand_mod_curr" hidden="1">'[32]ePSM RxClaim Data Page'!$N$38</definedName>
    <definedName name="sum_svc_copay_amt_brand_mod_prior" localSheetId="2" hidden="1">'[30]ePSM RxClaim Data Page'!$Q$38</definedName>
    <definedName name="sum_svc_copay_amt_brand_mod_prior" localSheetId="3" hidden="1">'[30]ePSM RxClaim Data Page'!$Q$38</definedName>
    <definedName name="sum_svc_copay_amt_brand_mod_prior" hidden="1">'[32]ePSM RxClaim Data Page'!$Q$38</definedName>
    <definedName name="sum_svc_copay_amt_brand_retail_curr" localSheetId="2" hidden="1">'[30]ePSM RxClaim Data Page'!$N$20</definedName>
    <definedName name="sum_svc_copay_amt_brand_retail_curr" localSheetId="3" hidden="1">'[30]ePSM RxClaim Data Page'!$N$20</definedName>
    <definedName name="sum_svc_copay_amt_brand_retail_curr" hidden="1">'[32]ePSM RxClaim Data Page'!$N$20</definedName>
    <definedName name="sum_svc_copay_amt_brand_retail_prior" localSheetId="2" hidden="1">'[30]ePSM RxClaim Data Page'!$Q$20</definedName>
    <definedName name="sum_svc_copay_amt_brand_retail_prior" localSheetId="3" hidden="1">'[30]ePSM RxClaim Data Page'!$Q$20</definedName>
    <definedName name="sum_svc_copay_amt_brand_retail_prior" hidden="1">'[32]ePSM RxClaim Data Page'!$Q$20</definedName>
    <definedName name="sum_svc_copay_amt_brand_specialty_curr" hidden="1">'[67]ePSM RxClaim Data Page'!$N$56</definedName>
    <definedName name="sum_svc_copay_amt_brand_specialty_prior" hidden="1">'[67]ePSM RxClaim Data Page'!$Q$56</definedName>
    <definedName name="sum_svc_copay_amt_mac_mod_curr" localSheetId="2" hidden="1">'[30]ePSM RxClaim Data Page'!$N$26</definedName>
    <definedName name="sum_svc_copay_amt_mac_mod_curr" localSheetId="3" hidden="1">'[30]ePSM RxClaim Data Page'!$N$26</definedName>
    <definedName name="sum_svc_copay_amt_mac_mod_curr" hidden="1">'[32]ePSM RxClaim Data Page'!$N$26</definedName>
    <definedName name="sum_svc_copay_amt_mac_mod_prior" localSheetId="2" hidden="1">'[30]ePSM RxClaim Data Page'!$Q$26</definedName>
    <definedName name="sum_svc_copay_amt_mac_mod_prior" localSheetId="3" hidden="1">'[30]ePSM RxClaim Data Page'!$Q$26</definedName>
    <definedName name="sum_svc_copay_amt_mac_mod_prior" hidden="1">'[32]ePSM RxClaim Data Page'!$Q$26</definedName>
    <definedName name="sum_svc_copay_amt_mac_retail_curr" localSheetId="2" hidden="1">'[30]ePSM RxClaim Data Page'!$N$8</definedName>
    <definedName name="sum_svc_copay_amt_mac_retail_curr" localSheetId="3" hidden="1">'[30]ePSM RxClaim Data Page'!$N$8</definedName>
    <definedName name="sum_svc_copay_amt_mac_retail_curr" hidden="1">'[32]ePSM RxClaim Data Page'!$N$8</definedName>
    <definedName name="sum_svc_copay_amt_mac_retail_prior" localSheetId="2" hidden="1">'[30]ePSM RxClaim Data Page'!$Q$8</definedName>
    <definedName name="sum_svc_copay_amt_mac_retail_prior" localSheetId="3" hidden="1">'[30]ePSM RxClaim Data Page'!$Q$8</definedName>
    <definedName name="sum_svc_copay_amt_mac_retail_prior" hidden="1">'[32]ePSM RxClaim Data Page'!$Q$8</definedName>
    <definedName name="sum_svc_copay_amt_mac_specialty_curr" hidden="1">'[67]ePSM RxClaim Data Page'!$N$44</definedName>
    <definedName name="sum_svc_copay_amt_mac_specialty_prior" hidden="1">'[67]ePSM RxClaim Data Page'!$Q$44</definedName>
    <definedName name="sum_svc_copay_amt_non_mac_mod_curr" localSheetId="2" hidden="1">'[30]ePSM RxClaim Data Page'!$N$32</definedName>
    <definedName name="sum_svc_copay_amt_non_mac_mod_curr" localSheetId="3" hidden="1">'[30]ePSM RxClaim Data Page'!$N$32</definedName>
    <definedName name="sum_svc_copay_amt_non_mac_mod_curr" hidden="1">'[32]ePSM RxClaim Data Page'!$N$32</definedName>
    <definedName name="sum_svc_copay_amt_non_mac_mod_prior" localSheetId="2" hidden="1">'[30]ePSM RxClaim Data Page'!$Q$32</definedName>
    <definedName name="sum_svc_copay_amt_non_mac_mod_prior" localSheetId="3" hidden="1">'[30]ePSM RxClaim Data Page'!$Q$32</definedName>
    <definedName name="sum_svc_copay_amt_non_mac_mod_prior" hidden="1">'[32]ePSM RxClaim Data Page'!$Q$32</definedName>
    <definedName name="sum_svc_copay_amt_non_mac_retail_curr" localSheetId="2" hidden="1">'[30]ePSM RxClaim Data Page'!$N$14</definedName>
    <definedName name="sum_svc_copay_amt_non_mac_retail_curr" localSheetId="3" hidden="1">'[30]ePSM RxClaim Data Page'!$N$14</definedName>
    <definedName name="sum_svc_copay_amt_non_mac_retail_curr" hidden="1">'[32]ePSM RxClaim Data Page'!$N$14</definedName>
    <definedName name="sum_svc_copay_amt_non_mac_retail_prior" localSheetId="2" hidden="1">'[30]ePSM RxClaim Data Page'!$Q$14</definedName>
    <definedName name="sum_svc_copay_amt_non_mac_retail_prior" localSheetId="3" hidden="1">'[30]ePSM RxClaim Data Page'!$Q$14</definedName>
    <definedName name="sum_svc_copay_amt_non_mac_retail_prior" hidden="1">'[32]ePSM RxClaim Data Page'!$Q$14</definedName>
    <definedName name="sum_svc_copay_amt_non_mac_specialty_curr" hidden="1">'[67]ePSM RxClaim Data Page'!$N$50</definedName>
    <definedName name="sum_svc_copay_amt_non_mac_specialty_prior" hidden="1">'[67]ePSM RxClaim Data Page'!$Q$50</definedName>
    <definedName name="sum_total_days_curr" localSheetId="2" hidden="1">'[30]ePSM RxClaim Data Page'!$B$85</definedName>
    <definedName name="sum_total_days_curr" localSheetId="3" hidden="1">'[30]ePSM RxClaim Data Page'!$B$85</definedName>
    <definedName name="sum_total_days_curr" hidden="1">'[32]ePSM RxClaim Data Page'!$B$85</definedName>
    <definedName name="sum_total_days_prior" localSheetId="2" hidden="1">'[30]ePSM RxClaim Data Page'!$E$85</definedName>
    <definedName name="sum_total_days_prior" localSheetId="3" hidden="1">'[30]ePSM RxClaim Data Page'!$E$85</definedName>
    <definedName name="sum_total_days_prior" hidden="1">'[32]ePSM RxClaim Data Page'!$E$85</definedName>
    <definedName name="Summary_by_Product_Range" localSheetId="5" hidden="1">#REF!</definedName>
    <definedName name="Summary_by_Product_Range" localSheetId="1" hidden="1">#REF!</definedName>
    <definedName name="Summary_by_Product_Range" localSheetId="2" hidden="1">#REF!</definedName>
    <definedName name="Summary_by_Product_Range" localSheetId="3" hidden="1">#REF!</definedName>
    <definedName name="Summary_by_Product_Range" hidden="1">#REF!</definedName>
    <definedName name="supplife" localSheetId="1">#REF!</definedName>
    <definedName name="supplife" localSheetId="2">#REF!</definedName>
    <definedName name="supplife">#REF!</definedName>
    <definedName name="Switch" localSheetId="1">#REF!</definedName>
    <definedName name="Switch">#REF!</definedName>
    <definedName name="t_rx">[88]Data!$F$3:$F$72</definedName>
    <definedName name="tab_report_name" localSheetId="1" hidden="1">'[29]ePSM Header Data Page'!$T$4</definedName>
    <definedName name="tab_report_name" localSheetId="2" hidden="1">'[30]ePSM Header Data Page'!$T$4</definedName>
    <definedName name="tab_report_name" localSheetId="3" hidden="1">'[30]ePSM Header Data Page'!$T$4</definedName>
    <definedName name="tab_report_name" hidden="1">'[40]ePSM Header Data Page'!$T$4</definedName>
    <definedName name="tabc_report_name" localSheetId="5" hidden="1">'[40]ePSM Header Data Page'!#REF!</definedName>
    <definedName name="tabc_report_name" localSheetId="1" hidden="1">'[29]ePSM Header Data Page'!#REF!</definedName>
    <definedName name="tabc_report_name" localSheetId="2" hidden="1">'[30]ePSM Header Data Page'!#REF!</definedName>
    <definedName name="tabc_report_name" localSheetId="3" hidden="1">'[30]ePSM Header Data Page'!#REF!</definedName>
    <definedName name="tabc_report_name" hidden="1">'[40]ePSM Header Data Page'!#REF!</definedName>
    <definedName name="tabGroup1">[28]Client!$L$21:$T$21</definedName>
    <definedName name="tabGroup2">[28]Client!$U$21:$AC$21</definedName>
    <definedName name="table" localSheetId="1">#REF!</definedName>
    <definedName name="table" localSheetId="2">#REF!</definedName>
    <definedName name="table">#REF!</definedName>
    <definedName name="TableName">"Dummy"</definedName>
    <definedName name="tAdminOpRqtMsrmntMonth1">[74]NEWVAR!$P$362</definedName>
    <definedName name="tAdminOpRqtMsrmntMonth2">[74]NEWVAR!$P$363</definedName>
    <definedName name="takeover" localSheetId="2">'[23]Dropdown Formula '!#REF!</definedName>
    <definedName name="takeover" localSheetId="3">'[23]Dropdown Formula '!#REF!</definedName>
    <definedName name="takeover">'[24]Dropdown Formula '!#REF!</definedName>
    <definedName name="takeover2" localSheetId="2">'[23]Dropdown Formula '!#REF!</definedName>
    <definedName name="takeover2" localSheetId="3">'[23]Dropdown Formula '!#REF!</definedName>
    <definedName name="takeover2">'[24]Dropdown Formula '!#REF!</definedName>
    <definedName name="Target_ROP" localSheetId="2">'[138]Basic Retention'!#REF!</definedName>
    <definedName name="Target_ROP">'[138]Basic Retention'!#REF!</definedName>
    <definedName name="tax_id" localSheetId="1">#REF!</definedName>
    <definedName name="tax_id" localSheetId="2">#REF!</definedName>
    <definedName name="tax_id">#REF!</definedName>
    <definedName name="TBI" localSheetId="1">#REF!</definedName>
    <definedName name="TBI" localSheetId="2">#REF!</definedName>
    <definedName name="TBI">#REF!</definedName>
    <definedName name="Tble_Accnt_Structure" localSheetId="1">#REF!</definedName>
    <definedName name="Tble_Accnt_Structure" localSheetId="2">#REF!</definedName>
    <definedName name="Tble_Accnt_Structure">#REF!</definedName>
    <definedName name="Tble_Exhibits_Rates" localSheetId="1">#REF!</definedName>
    <definedName name="Tble_Exhibits_Rates">#REF!</definedName>
    <definedName name="TC" localSheetId="1">#REF!</definedName>
    <definedName name="TC">#REF!</definedName>
    <definedName name="TC_Med_0903" localSheetId="1">#REF!</definedName>
    <definedName name="TC_Med_0903">#REF!</definedName>
    <definedName name="TCHL" localSheetId="1">#REF!</definedName>
    <definedName name="TCHL">#REF!</definedName>
    <definedName name="temp_ee8" localSheetId="1" hidden="1">{#N/A,#N/A,FALSE,"Temps"}</definedName>
    <definedName name="temp_ee8" localSheetId="2" hidden="1">{#N/A,#N/A,FALSE,"Temps"}</definedName>
    <definedName name="temp_ee8" localSheetId="3" hidden="1">{#N/A,#N/A,FALSE,"Temps"}</definedName>
    <definedName name="temp_ee8" hidden="1">{#N/A,#N/A,FALSE,"Temps"}</definedName>
    <definedName name="temp_ees" localSheetId="1" hidden="1">{#N/A,#N/A,FALSE,"PS Coding";#N/A,#N/A,FALSE,"ASO enrollment";#N/A,#N/A,FALSE,"ASO rates";#N/A,#N/A,FALSE,"ASO revenue";#N/A,#N/A,FALSE,"Risk Enrollment";#N/A,#N/A,FALSE,"Risk Rates";#N/A,#N/A,FALSE,"Risk Revenue";#N/A,#N/A,FALSE,"IP days per 1000";#N/A,#N/A,FALSE,"IP rates";#N/A,#N/A,FALSE,"IP expense";#N/A,#N/A,FALSE,"Intermed days per 1000 ";#N/A,#N/A,FALSE,"Intermed rates";#N/A,#N/A,FALSE,"Intermed expense";#N/A,#N/A,FALSE,"OP visits per 1000";#N/A,#N/A,FALSE,"OP rates";#N/A,#N/A,FALSE,"OP expense";#N/A,#N/A,FALSE,"OP (internal) visits per 1000";#N/A,#N/A,FALSE,"Total Budget Summary";#N/A,#N/A,FALSE,"Budget Summary-Chesa";#N/A,#N/A,FALSE,"Budget Summary-Cinn";#N/A,#N/A,FALSE,"Budget Summary-Clev";#N/A,#N/A,FALSE,"Budget Summary-Colb";#N/A,#N/A,FALSE,"Budget Summary-Dayt";#N/A,#N/A,FALSE,"Budget Summary-Grn";#N/A,#N/A,FALSE,"Budget Summary-Lex";#N/A,#N/A,FALSE,"Budget Summary-NY";#N/A,#N/A,FALSE,"Budget Summary-RI";#N/A,#N/A,FALSE,"Budget Summary-Syra";#N/A,#N/A,FALSE,"Membership Summary";#N/A,#N/A,FALSE,"Allocation Summary"}</definedName>
    <definedName name="temp_ees" localSheetId="2" hidden="1">{#N/A,#N/A,FALSE,"PS Coding";#N/A,#N/A,FALSE,"ASO enrollment";#N/A,#N/A,FALSE,"ASO rates";#N/A,#N/A,FALSE,"ASO revenue";#N/A,#N/A,FALSE,"Risk Enrollment";#N/A,#N/A,FALSE,"Risk Rates";#N/A,#N/A,FALSE,"Risk Revenue";#N/A,#N/A,FALSE,"IP days per 1000";#N/A,#N/A,FALSE,"IP rates";#N/A,#N/A,FALSE,"IP expense";#N/A,#N/A,FALSE,"Intermed days per 1000 ";#N/A,#N/A,FALSE,"Intermed rates";#N/A,#N/A,FALSE,"Intermed expense";#N/A,#N/A,FALSE,"OP visits per 1000";#N/A,#N/A,FALSE,"OP rates";#N/A,#N/A,FALSE,"OP expense";#N/A,#N/A,FALSE,"OP (internal) visits per 1000";#N/A,#N/A,FALSE,"Total Budget Summary";#N/A,#N/A,FALSE,"Budget Summary-Chesa";#N/A,#N/A,FALSE,"Budget Summary-Cinn";#N/A,#N/A,FALSE,"Budget Summary-Clev";#N/A,#N/A,FALSE,"Budget Summary-Colb";#N/A,#N/A,FALSE,"Budget Summary-Dayt";#N/A,#N/A,FALSE,"Budget Summary-Grn";#N/A,#N/A,FALSE,"Budget Summary-Lex";#N/A,#N/A,FALSE,"Budget Summary-NY";#N/A,#N/A,FALSE,"Budget Summary-RI";#N/A,#N/A,FALSE,"Budget Summary-Syra";#N/A,#N/A,FALSE,"Membership Summary";#N/A,#N/A,FALSE,"Allocation Summary"}</definedName>
    <definedName name="temp_ees" localSheetId="3" hidden="1">{#N/A,#N/A,FALSE,"PS Coding";#N/A,#N/A,FALSE,"ASO enrollment";#N/A,#N/A,FALSE,"ASO rates";#N/A,#N/A,FALSE,"ASO revenue";#N/A,#N/A,FALSE,"Risk Enrollment";#N/A,#N/A,FALSE,"Risk Rates";#N/A,#N/A,FALSE,"Risk Revenue";#N/A,#N/A,FALSE,"IP days per 1000";#N/A,#N/A,FALSE,"IP rates";#N/A,#N/A,FALSE,"IP expense";#N/A,#N/A,FALSE,"Intermed days per 1000 ";#N/A,#N/A,FALSE,"Intermed rates";#N/A,#N/A,FALSE,"Intermed expense";#N/A,#N/A,FALSE,"OP visits per 1000";#N/A,#N/A,FALSE,"OP rates";#N/A,#N/A,FALSE,"OP expense";#N/A,#N/A,FALSE,"OP (internal) visits per 1000";#N/A,#N/A,FALSE,"Total Budget Summary";#N/A,#N/A,FALSE,"Budget Summary-Chesa";#N/A,#N/A,FALSE,"Budget Summary-Cinn";#N/A,#N/A,FALSE,"Budget Summary-Clev";#N/A,#N/A,FALSE,"Budget Summary-Colb";#N/A,#N/A,FALSE,"Budget Summary-Dayt";#N/A,#N/A,FALSE,"Budget Summary-Grn";#N/A,#N/A,FALSE,"Budget Summary-Lex";#N/A,#N/A,FALSE,"Budget Summary-NY";#N/A,#N/A,FALSE,"Budget Summary-RI";#N/A,#N/A,FALSE,"Budget Summary-Syra";#N/A,#N/A,FALSE,"Membership Summary";#N/A,#N/A,FALSE,"Allocation Summary"}</definedName>
    <definedName name="temp_ees" hidden="1">{#N/A,#N/A,FALSE,"PS Coding";#N/A,#N/A,FALSE,"ASO enrollment";#N/A,#N/A,FALSE,"ASO rates";#N/A,#N/A,FALSE,"ASO revenue";#N/A,#N/A,FALSE,"Risk Enrollment";#N/A,#N/A,FALSE,"Risk Rates";#N/A,#N/A,FALSE,"Risk Revenue";#N/A,#N/A,FALSE,"IP days per 1000";#N/A,#N/A,FALSE,"IP rates";#N/A,#N/A,FALSE,"IP expense";#N/A,#N/A,FALSE,"Intermed days per 1000 ";#N/A,#N/A,FALSE,"Intermed rates";#N/A,#N/A,FALSE,"Intermed expense";#N/A,#N/A,FALSE,"OP visits per 1000";#N/A,#N/A,FALSE,"OP rates";#N/A,#N/A,FALSE,"OP expense";#N/A,#N/A,FALSE,"OP (internal) visits per 1000";#N/A,#N/A,FALSE,"Total Budget Summary";#N/A,#N/A,FALSE,"Budget Summary-Chesa";#N/A,#N/A,FALSE,"Budget Summary-Cinn";#N/A,#N/A,FALSE,"Budget Summary-Clev";#N/A,#N/A,FALSE,"Budget Summary-Colb";#N/A,#N/A,FALSE,"Budget Summary-Dayt";#N/A,#N/A,FALSE,"Budget Summary-Grn";#N/A,#N/A,FALSE,"Budget Summary-Lex";#N/A,#N/A,FALSE,"Budget Summary-NY";#N/A,#N/A,FALSE,"Budget Summary-RI";#N/A,#N/A,FALSE,"Budget Summary-Syra";#N/A,#N/A,FALSE,"Membership Summary";#N/A,#N/A,FALSE,"Allocation Summary"}</definedName>
    <definedName name="TempFileOpen" hidden="1">"c:\adb\temp\temp\temp1.mdb"</definedName>
    <definedName name="TempFileOpen2" hidden="1">0</definedName>
    <definedName name="Template" localSheetId="1" hidden="1">'[29]ePSM Header Data Page'!$O$4</definedName>
    <definedName name="Template" localSheetId="2" hidden="1">'[30]ePSM Header Data Page'!$O$4</definedName>
    <definedName name="Template" localSheetId="3" hidden="1">'[30]ePSM Header Data Page'!$O$4</definedName>
    <definedName name="Template" hidden="1">'[40]ePSM Header Data Page'!$O$4</definedName>
    <definedName name="Template_File_Name" localSheetId="2" hidden="1">'[30]ePSM Header Data Page'!$O$6</definedName>
    <definedName name="Template_File_Name" localSheetId="3" hidden="1">'[30]ePSM Header Data Page'!$O$6</definedName>
    <definedName name="Template_File_Name" hidden="1">'[32]ePSM Header Data Page'!$O$6</definedName>
    <definedName name="Template_Name" localSheetId="1" hidden="1">'[29]ePSM Header Data Page'!$O$3</definedName>
    <definedName name="Template_Name" localSheetId="2" hidden="1">'[30]ePSM Header Data Page'!$O$3</definedName>
    <definedName name="Template_Name" localSheetId="3" hidden="1">'[30]ePSM Header Data Page'!$O$3</definedName>
    <definedName name="Template_Name" hidden="1">'[40]ePSM Header Data Page'!$O$3</definedName>
    <definedName name="template_nm" localSheetId="1" hidden="1">'[36]ePSM Header Data Page'!$B$32</definedName>
    <definedName name="template_nm" localSheetId="2" hidden="1">'[36]ePSM Header Data Page'!$B$32</definedName>
    <definedName name="template_nm" localSheetId="3" hidden="1">'[36]ePSM Header Data Page'!$B$32</definedName>
    <definedName name="template_nm" hidden="1">'[37]ePSM Header Data Page'!$B$32</definedName>
    <definedName name="Template_Type" localSheetId="1" hidden="1">'[29]ePSM Header Data Page'!$O$5</definedName>
    <definedName name="Template_Type" localSheetId="2" hidden="1">'[30]ePSM Header Data Page'!$O$5</definedName>
    <definedName name="Template_Type" localSheetId="3" hidden="1">'[30]ePSM Header Data Page'!$O$5</definedName>
    <definedName name="Template_Type" hidden="1">'[40]ePSM Header Data Page'!$O$5</definedName>
    <definedName name="Template2" localSheetId="1" hidden="1">'[29]ePSM Header Data Page'!$O$7</definedName>
    <definedName name="Template2" localSheetId="2" hidden="1">'[30]ePSM Header Data Page'!$O$7</definedName>
    <definedName name="Template2" localSheetId="3" hidden="1">'[30]ePSM Header Data Page'!$O$7</definedName>
    <definedName name="Template2" hidden="1">'[40]ePSM Header Data Page'!$O$7</definedName>
    <definedName name="Template3" localSheetId="1" hidden="1">'[29]ePSM Header Data Page'!$O$8</definedName>
    <definedName name="Template3" localSheetId="2" hidden="1">'[29]ePSM Header Data Page'!$O$8</definedName>
    <definedName name="Template3" localSheetId="3" hidden="1">'[29]ePSM Header Data Page'!$O$8</definedName>
    <definedName name="Template3" hidden="1">'[40]ePSM Header Data Page'!$O$8</definedName>
    <definedName name="TemplateFolder">[28]Client!$B$7</definedName>
    <definedName name="TemplatePrintArea" localSheetId="1">#REF!</definedName>
    <definedName name="TemplatePrintArea" localSheetId="2">#REF!</definedName>
    <definedName name="TemplatePrintArea">#REF!</definedName>
    <definedName name="temporary_employees3" localSheetId="1" hidden="1">{#N/A,#N/A,FALSE,"Temps"}</definedName>
    <definedName name="temporary_employees3" localSheetId="2" hidden="1">{#N/A,#N/A,FALSE,"Temps"}</definedName>
    <definedName name="temporary_employees3" localSheetId="3" hidden="1">{#N/A,#N/A,FALSE,"Temps"}</definedName>
    <definedName name="temporary_employees3" hidden="1">{#N/A,#N/A,FALSE,"Temps"}</definedName>
    <definedName name="temporary_employees4" localSheetId="1" hidden="1">{#N/A,#N/A,FALSE,"Temps"}</definedName>
    <definedName name="temporary_employees4" localSheetId="2" hidden="1">{#N/A,#N/A,FALSE,"Temps"}</definedName>
    <definedName name="temporary_employees4" localSheetId="3" hidden="1">{#N/A,#N/A,FALSE,"Temps"}</definedName>
    <definedName name="temporary_employees4" hidden="1">{#N/A,#N/A,FALSE,"Temps"}</definedName>
    <definedName name="temporary_employees5" localSheetId="1" hidden="1">{#N/A,#N/A,FALSE,"Temps"}</definedName>
    <definedName name="temporary_employees5" localSheetId="2" hidden="1">{#N/A,#N/A,FALSE,"Temps"}</definedName>
    <definedName name="temporary_employees5" localSheetId="3" hidden="1">{#N/A,#N/A,FALSE,"Temps"}</definedName>
    <definedName name="temporary_employees5" hidden="1">{#N/A,#N/A,FALSE,"Temps"}</definedName>
    <definedName name="TEMPS" localSheetId="1" hidden="1">{#N/A,#N/A,FALSE,"TOTAL";#N/A,#N/A,FALSE,"REV SUM";#N/A,#N/A,FALSE,"RISK 1-4";#N/A,#N/A,FALSE,"PENETRATION";#N/A,#N/A,FALSE,"Acute Care";#N/A,#N/A,FALSE,"AC - 1";#N/A,#N/A,FALSE,"Intermediate Care";#N/A,#N/A,FALSE,"IC - 1";#N/A,#N/A,FALSE,"OUTPATIENT CARE";#N/A,#N/A,FALSE,"OP - 1";#N/A,#N/A,FALSE,"OP INT TOTAL";#N/A,#N/A,FALSE,"OP INT - 1";#N/A,#N/A,FALSE,"COPAY REVENUE";#N/A,#N/A,FALSE,"FFS &amp; MISC REVENUE";#N/A,#N/A,FALSE,"INT COSTS";#N/A,#N/A,FALSE,"RETAINER";#N/A,#N/A,FALSE,"SALARIES";#N/A,#N/A,FALSE,"ASSETS";#N/A,#N/A,FALSE,"TRAVEL"}</definedName>
    <definedName name="TEMPS" localSheetId="2" hidden="1">{#N/A,#N/A,FALSE,"TOTAL";#N/A,#N/A,FALSE,"REV SUM";#N/A,#N/A,FALSE,"RISK 1-4";#N/A,#N/A,FALSE,"PENETRATION";#N/A,#N/A,FALSE,"Acute Care";#N/A,#N/A,FALSE,"AC - 1";#N/A,#N/A,FALSE,"Intermediate Care";#N/A,#N/A,FALSE,"IC - 1";#N/A,#N/A,FALSE,"OUTPATIENT CARE";#N/A,#N/A,FALSE,"OP - 1";#N/A,#N/A,FALSE,"OP INT TOTAL";#N/A,#N/A,FALSE,"OP INT - 1";#N/A,#N/A,FALSE,"COPAY REVENUE";#N/A,#N/A,FALSE,"FFS &amp; MISC REVENUE";#N/A,#N/A,FALSE,"INT COSTS";#N/A,#N/A,FALSE,"RETAINER";#N/A,#N/A,FALSE,"SALARIES";#N/A,#N/A,FALSE,"ASSETS";#N/A,#N/A,FALSE,"TRAVEL"}</definedName>
    <definedName name="TEMPS" localSheetId="3" hidden="1">{#N/A,#N/A,FALSE,"TOTAL";#N/A,#N/A,FALSE,"REV SUM";#N/A,#N/A,FALSE,"RISK 1-4";#N/A,#N/A,FALSE,"PENETRATION";#N/A,#N/A,FALSE,"Acute Care";#N/A,#N/A,FALSE,"AC - 1";#N/A,#N/A,FALSE,"Intermediate Care";#N/A,#N/A,FALSE,"IC - 1";#N/A,#N/A,FALSE,"OUTPATIENT CARE";#N/A,#N/A,FALSE,"OP - 1";#N/A,#N/A,FALSE,"OP INT TOTAL";#N/A,#N/A,FALSE,"OP INT - 1";#N/A,#N/A,FALSE,"COPAY REVENUE";#N/A,#N/A,FALSE,"FFS &amp; MISC REVENUE";#N/A,#N/A,FALSE,"INT COSTS";#N/A,#N/A,FALSE,"RETAINER";#N/A,#N/A,FALSE,"SALARIES";#N/A,#N/A,FALSE,"ASSETS";#N/A,#N/A,FALSE,"TRAVEL"}</definedName>
    <definedName name="TEMPS" hidden="1">{#N/A,#N/A,FALSE,"TOTAL";#N/A,#N/A,FALSE,"REV SUM";#N/A,#N/A,FALSE,"RISK 1-4";#N/A,#N/A,FALSE,"PENETRATION";#N/A,#N/A,FALSE,"Acute Care";#N/A,#N/A,FALSE,"AC - 1";#N/A,#N/A,FALSE,"Intermediate Care";#N/A,#N/A,FALSE,"IC - 1";#N/A,#N/A,FALSE,"OUTPATIENT CARE";#N/A,#N/A,FALSE,"OP - 1";#N/A,#N/A,FALSE,"OP INT TOTAL";#N/A,#N/A,FALSE,"OP INT - 1";#N/A,#N/A,FALSE,"COPAY REVENUE";#N/A,#N/A,FALSE,"FFS &amp; MISC REVENUE";#N/A,#N/A,FALSE,"INT COSTS";#N/A,#N/A,FALSE,"RETAINER";#N/A,#N/A,FALSE,"SALARIES";#N/A,#N/A,FALSE,"ASSETS";#N/A,#N/A,FALSE,"TRAVEL"}</definedName>
    <definedName name="tes" localSheetId="2" hidden="1">{#N/A,#N/A,FALSE,"II.General ";#N/A,#N/A,FALSE,"III.Plan Design";#N/A,#N/A,FALSE,"IV.Delivery System";#N/A,#N/A,FALSE,"V.Reimbursement";#N/A,#N/A,FALSE,"VI.Manage-Satisf.";#N/A,#N/A,FALSE,"VII. &amp;VIII. Other";#N/A,#N/A,FALSE,"Appendix 2";#N/A,#N/A,FALSE,"Appendix 3a";#N/A,#N/A,FALSE,"Appendix 3b";#N/A,#N/A,FALSE,"Appendix 3b(cont.)"}</definedName>
    <definedName name="tes" localSheetId="3" hidden="1">{#N/A,#N/A,FALSE,"II.General ";#N/A,#N/A,FALSE,"III.Plan Design";#N/A,#N/A,FALSE,"IV.Delivery System";#N/A,#N/A,FALSE,"V.Reimbursement";#N/A,#N/A,FALSE,"VI.Manage-Satisf.";#N/A,#N/A,FALSE,"VII. &amp;VIII. Other";#N/A,#N/A,FALSE,"Appendix 2";#N/A,#N/A,FALSE,"Appendix 3a";#N/A,#N/A,FALSE,"Appendix 3b";#N/A,#N/A,FALSE,"Appendix 3b(cont.)"}</definedName>
    <definedName name="tes" hidden="1">{#N/A,#N/A,FALSE,"II.General ";#N/A,#N/A,FALSE,"III.Plan Design";#N/A,#N/A,FALSE,"IV.Delivery System";#N/A,#N/A,FALSE,"V.Reimbursement";#N/A,#N/A,FALSE,"VI.Manage-Satisf.";#N/A,#N/A,FALSE,"VII. &amp;VIII. Other";#N/A,#N/A,FALSE,"Appendix 2";#N/A,#N/A,FALSE,"Appendix 3a";#N/A,#N/A,FALSE,"Appendix 3b";#N/A,#N/A,FALSE,"Appendix 3b(cont.)"}</definedName>
    <definedName name="Test" localSheetId="1">#REF!</definedName>
    <definedName name="Test" localSheetId="2">#REF!</definedName>
    <definedName name="Test">#REF!</definedName>
    <definedName name="test.new.network" localSheetId="2" hidden="1">{#N/A,#N/A,FALSE,"II.General ";#N/A,#N/A,FALSE,"III.Plan Design";#N/A,#N/A,FALSE,"IV.Delivery System";#N/A,#N/A,FALSE,"V.Reimbursement";#N/A,#N/A,FALSE,"VI.Manage-Satisf.";#N/A,#N/A,FALSE,"VII. &amp;VIII. Other";#N/A,#N/A,FALSE,"Appendix 2";#N/A,#N/A,FALSE,"Appendix 3a";#N/A,#N/A,FALSE,"Appendix 3b";#N/A,#N/A,FALSE,"Appendix 3b(cont.)"}</definedName>
    <definedName name="test.new.network" localSheetId="3" hidden="1">{#N/A,#N/A,FALSE,"II.General ";#N/A,#N/A,FALSE,"III.Plan Design";#N/A,#N/A,FALSE,"IV.Delivery System";#N/A,#N/A,FALSE,"V.Reimbursement";#N/A,#N/A,FALSE,"VI.Manage-Satisf.";#N/A,#N/A,FALSE,"VII. &amp;VIII. Other";#N/A,#N/A,FALSE,"Appendix 2";#N/A,#N/A,FALSE,"Appendix 3a";#N/A,#N/A,FALSE,"Appendix 3b";#N/A,#N/A,FALSE,"Appendix 3b(cont.)"}</definedName>
    <definedName name="test.new.network" hidden="1">{#N/A,#N/A,FALSE,"II.General ";#N/A,#N/A,FALSE,"III.Plan Design";#N/A,#N/A,FALSE,"IV.Delivery System";#N/A,#N/A,FALSE,"V.Reimbursement";#N/A,#N/A,FALSE,"VI.Manage-Satisf.";#N/A,#N/A,FALSE,"VII. &amp;VIII. Other";#N/A,#N/A,FALSE,"Appendix 2";#N/A,#N/A,FALSE,"Appendix 3a";#N/A,#N/A,FALSE,"Appendix 3b";#N/A,#N/A,FALSE,"Appendix 3b(cont.)"}</definedName>
    <definedName name="test.wrn.network." localSheetId="2" hidden="1">{#N/A,#N/A,FALSE,"II.General ";#N/A,#N/A,FALSE,"III.Plan Design";#N/A,#N/A,FALSE,"IV.Delivery System";#N/A,#N/A,FALSE,"V.Reimbursement";#N/A,#N/A,FALSE,"VI.Manage-Satisf.";#N/A,#N/A,FALSE,"VII. &amp;VIII. Other";#N/A,#N/A,FALSE,"Appendix 2";#N/A,#N/A,FALSE,"Appendix 3a";#N/A,#N/A,FALSE,"Appendix 3b";#N/A,#N/A,FALSE,"Appendix 3b(cont.)"}</definedName>
    <definedName name="test.wrn.network." localSheetId="3" hidden="1">{#N/A,#N/A,FALSE,"II.General ";#N/A,#N/A,FALSE,"III.Plan Design";#N/A,#N/A,FALSE,"IV.Delivery System";#N/A,#N/A,FALSE,"V.Reimbursement";#N/A,#N/A,FALSE,"VI.Manage-Satisf.";#N/A,#N/A,FALSE,"VII. &amp;VIII. Other";#N/A,#N/A,FALSE,"Appendix 2";#N/A,#N/A,FALSE,"Appendix 3a";#N/A,#N/A,FALSE,"Appendix 3b";#N/A,#N/A,FALSE,"Appendix 3b(cont.)"}</definedName>
    <definedName name="test.wrn.network." hidden="1">{#N/A,#N/A,FALSE,"II.General ";#N/A,#N/A,FALSE,"III.Plan Design";#N/A,#N/A,FALSE,"IV.Delivery System";#N/A,#N/A,FALSE,"V.Reimbursement";#N/A,#N/A,FALSE,"VI.Manage-Satisf.";#N/A,#N/A,FALSE,"VII. &amp;VIII. Other";#N/A,#N/A,FALSE,"Appendix 2";#N/A,#N/A,FALSE,"Appendix 3a";#N/A,#N/A,FALSE,"Appendix 3b";#N/A,#N/A,FALSE,"Appendix 3b(cont.)"}</definedName>
    <definedName name="TEST_ASHLEY" localSheetId="2">OFFSET([110]Products!$B$13,0,1,1,COUNTA([110]Products!$A$13:$IV$13)-1)</definedName>
    <definedName name="TEST_ASHLEY" localSheetId="3">OFFSET([110]Products!$B$13,0,1,1,COUNTA([110]Products!$A$13:$IV$13)-1)</definedName>
    <definedName name="TEST_ASHLEY">OFFSET([111]Products!$B$13,0,1,1,COUNTA([111]Products!$A$13:$IV$13)-1)</definedName>
    <definedName name="testjimwrn.network" localSheetId="2" hidden="1">{#N/A,#N/A,FALSE,"II.General ";#N/A,#N/A,FALSE,"III.Plan Design";#N/A,#N/A,FALSE,"IV.Delivery System";#N/A,#N/A,FALSE,"V.Reimbursement";#N/A,#N/A,FALSE,"VI.Manage-Satisf.";#N/A,#N/A,FALSE,"VII. &amp;VIII. Other";#N/A,#N/A,FALSE,"Appendix 2";#N/A,#N/A,FALSE,"Appendix 3a";#N/A,#N/A,FALSE,"Appendix 3b";#N/A,#N/A,FALSE,"Appendix 3b(cont.)"}</definedName>
    <definedName name="testjimwrn.network" localSheetId="3" hidden="1">{#N/A,#N/A,FALSE,"II.General ";#N/A,#N/A,FALSE,"III.Plan Design";#N/A,#N/A,FALSE,"IV.Delivery System";#N/A,#N/A,FALSE,"V.Reimbursement";#N/A,#N/A,FALSE,"VI.Manage-Satisf.";#N/A,#N/A,FALSE,"VII. &amp;VIII. Other";#N/A,#N/A,FALSE,"Appendix 2";#N/A,#N/A,FALSE,"Appendix 3a";#N/A,#N/A,FALSE,"Appendix 3b";#N/A,#N/A,FALSE,"Appendix 3b(cont.)"}</definedName>
    <definedName name="testjimwrn.network" hidden="1">{#N/A,#N/A,FALSE,"II.General ";#N/A,#N/A,FALSE,"III.Plan Design";#N/A,#N/A,FALSE,"IV.Delivery System";#N/A,#N/A,FALSE,"V.Reimbursement";#N/A,#N/A,FALSE,"VI.Manage-Satisf.";#N/A,#N/A,FALSE,"VII. &amp;VIII. Other";#N/A,#N/A,FALSE,"Appendix 2";#N/A,#N/A,FALSE,"Appendix 3a";#N/A,#N/A,FALSE,"Appendix 3b";#N/A,#N/A,FALSE,"Appendix 3b(cont.)"}</definedName>
    <definedName name="Text18">" are based on a description of the benefits provided, employee and dependent census data plus other information relevant to the underwriting risk, including a Pre-existing condition limitation for late enrollees."</definedName>
    <definedName name="Text54">"Should a higher deductible be required on any individual, the amount in excess of the group's self-insured retention will be excluded from coverage under the aggregate coverage."</definedName>
    <definedName name="Text59">"The aggregate retention factors and annual attachment point are subject to change upon receipt and review of month-by-month claim and enrollment information for the twelve months immediately preceding the proposed effective date."</definedName>
    <definedName name="Text60">" Information must be received within 30 days of the effective date or aggregate premium may be refused or refunded."</definedName>
    <definedName name="TextAdd3" localSheetId="1">#REF!</definedName>
    <definedName name="TextAdd3">#REF!</definedName>
    <definedName name="TextLine1" localSheetId="1">#REF!</definedName>
    <definedName name="TextLine1" localSheetId="2">#REF!</definedName>
    <definedName name="TextLine1">#REF!</definedName>
    <definedName name="TextLine2" localSheetId="1">#REF!</definedName>
    <definedName name="TextLine2" localSheetId="2">#REF!</definedName>
    <definedName name="TextLine2">#REF!</definedName>
    <definedName name="tgt_gross_tot">#REF!</definedName>
    <definedName name="tgt_rxs_pct">#REF!</definedName>
    <definedName name="These_claims_represent_over___in_prescription_drug_costs_for_the_target_therapies.">#REF!</definedName>
    <definedName name="THIRD_STEP_RATE" localSheetId="1">#REF!</definedName>
    <definedName name="THIRD_STEP_RATE">#REF!</definedName>
    <definedName name="THREE" localSheetId="1">#REF!</definedName>
    <definedName name="THREE">#REF!</definedName>
    <definedName name="tier">[81]List!$B$2:$B$7</definedName>
    <definedName name="tier1">'[25]Census Calcs'!$F$21</definedName>
    <definedName name="tier2">'[25]Census Calcs'!$F$22</definedName>
    <definedName name="tier3">'[25]Census Calcs'!$F$23</definedName>
    <definedName name="tier4">'[25]Census Calcs'!$F$24</definedName>
    <definedName name="tier5">'[25]Census Calcs'!$F$25</definedName>
    <definedName name="TierLevelEquiv" localSheetId="1">#REF!</definedName>
    <definedName name="TierLevelEquiv" localSheetId="2">#REF!</definedName>
    <definedName name="TierLevelEquiv">#REF!</definedName>
    <definedName name="Tiers">'[25]DATA FIELDS'!$E$29</definedName>
    <definedName name="TierStructurePOS" localSheetId="1">#REF!</definedName>
    <definedName name="TierStructurePOS" localSheetId="2">#REF!</definedName>
    <definedName name="TierStructurePOS">#REF!</definedName>
    <definedName name="TierStructurePOSGC" localSheetId="1">#REF!</definedName>
    <definedName name="TierStructurePOSGC" localSheetId="2">#REF!</definedName>
    <definedName name="TierStructurePOSGC">#REF!</definedName>
    <definedName name="tiertot">'[25]Census Calcs'!$F$26</definedName>
    <definedName name="TitleCurGroup">[28]Client!$K$21</definedName>
    <definedName name="TitleGroups">[28]Client!$L$21:$AC$21</definedName>
    <definedName name="TLbl">'[139]List - Tables'!$C$4</definedName>
    <definedName name="TLO" localSheetId="1">#REF!</definedName>
    <definedName name="TLO" localSheetId="2">#REF!</definedName>
    <definedName name="TLO">#REF!</definedName>
    <definedName name="TLOCompFact" localSheetId="1">#REF!</definedName>
    <definedName name="TLOCompFact" localSheetId="2">#REF!</definedName>
    <definedName name="TLOCompFact">#REF!</definedName>
    <definedName name="TLOCompRate" localSheetId="1">#REF!</definedName>
    <definedName name="TLOCompRate" localSheetId="2">#REF!</definedName>
    <definedName name="TLOCompRate">#REF!</definedName>
    <definedName name="TLOFamFact" localSheetId="1">#REF!</definedName>
    <definedName name="TLOFamFact">#REF!</definedName>
    <definedName name="TLOFamRate" localSheetId="1">#REF!</definedName>
    <definedName name="TLOFamRate">#REF!</definedName>
    <definedName name="TLOMatClaims" localSheetId="1">#REF!</definedName>
    <definedName name="TLOMatClaims">#REF!</definedName>
    <definedName name="TLOSingFact" localSheetId="1">#REF!</definedName>
    <definedName name="TLOSingFact">#REF!</definedName>
    <definedName name="TLOSingRate" localSheetId="1">#REF!</definedName>
    <definedName name="TLOSingRate">#REF!</definedName>
    <definedName name="TLOText1" localSheetId="1">#REF!</definedName>
    <definedName name="TLOText1">#REF!</definedName>
    <definedName name="Tmpl_Code" localSheetId="1">#REF!</definedName>
    <definedName name="Tmpl_Code">#REF!</definedName>
    <definedName name="Tmpl_Code2" localSheetId="1">#REF!</definedName>
    <definedName name="Tmpl_Code2">#REF!</definedName>
    <definedName name="Tmpl_Code3" localSheetId="1">#REF!</definedName>
    <definedName name="Tmpl_Code3">#REF!</definedName>
    <definedName name="Tmpl_Code4" localSheetId="1">#REF!</definedName>
    <definedName name="Tmpl_Code4">#REF!</definedName>
    <definedName name="Tmpl_Code5" localSheetId="1">#REF!</definedName>
    <definedName name="Tmpl_Code5">#REF!</definedName>
    <definedName name="TmpN_Code5" localSheetId="1">#REF!</definedName>
    <definedName name="TmpN_Code5">#REF!</definedName>
    <definedName name="toc_correct_report_name" localSheetId="2" hidden="1">'[30]ePSM Header Data Page'!$T$5</definedName>
    <definedName name="toc_correct_report_name" localSheetId="3" hidden="1">'[30]ePSM Header Data Page'!$T$5</definedName>
    <definedName name="toc_correct_report_name" hidden="1">'[32]ePSM Header Data Page'!$T$5</definedName>
    <definedName name="toc_report_name" localSheetId="5" hidden="1">'[40]ePSM Header Data Page'!#REF!</definedName>
    <definedName name="toc_report_name" localSheetId="1" hidden="1">'[29]ePSM Header Data Page'!#REF!</definedName>
    <definedName name="toc_report_name" localSheetId="2" hidden="1">'[30]ePSM Header Data Page'!#REF!</definedName>
    <definedName name="toc_report_name" localSheetId="3" hidden="1">'[30]ePSM Header Data Page'!#REF!</definedName>
    <definedName name="toc_report_name" hidden="1">'[40]ePSM Header Data Page'!#REF!</definedName>
    <definedName name="tom" localSheetId="1" hidden="1">{#N/A,#N/A,FALSE,"Approval Form";#N/A,#N/A,FALSE,"Renewal";#N/A,#N/A,FALSE,"Cosmos Report"}</definedName>
    <definedName name="tom" localSheetId="2" hidden="1">{#N/A,#N/A,FALSE,"Approval Form";#N/A,#N/A,FALSE,"Renewal";#N/A,#N/A,FALSE,"Cosmos Report"}</definedName>
    <definedName name="tom" localSheetId="3" hidden="1">{#N/A,#N/A,FALSE,"Approval Form";#N/A,#N/A,FALSE,"Renewal";#N/A,#N/A,FALSE,"Cosmos Report"}</definedName>
    <definedName name="tom" hidden="1">{#N/A,#N/A,FALSE,"Approval Form";#N/A,#N/A,FALSE,"Renewal";#N/A,#N/A,FALSE,"Cosmos Report"}</definedName>
    <definedName name="top" localSheetId="1">#REF!</definedName>
    <definedName name="top">#REF!</definedName>
    <definedName name="Top_Query" localSheetId="1">#REF!</definedName>
    <definedName name="Top_Query" localSheetId="2">#REF!</definedName>
    <definedName name="Top_Query">#REF!</definedName>
    <definedName name="Top_QueryA" localSheetId="1">#REF!</definedName>
    <definedName name="Top_QueryA" localSheetId="2">#REF!</definedName>
    <definedName name="Top_QueryA">#REF!</definedName>
    <definedName name="Top10Markets" localSheetId="1">#REF!</definedName>
    <definedName name="Top10Markets">#REF!</definedName>
    <definedName name="Top25_Services_by_Dollar_Dental_Range" localSheetId="5" hidden="1">#REF!</definedName>
    <definedName name="Top25_Services_by_Dollar_Dental_Range" localSheetId="1" hidden="1">#REF!</definedName>
    <definedName name="Top25_Services_by_Dollar_Dental_Range" localSheetId="2" hidden="1">#REF!</definedName>
    <definedName name="Top25_Services_by_Dollar_Dental_Range" localSheetId="3" hidden="1">#REF!</definedName>
    <definedName name="Top25_Services_by_Dollar_Dental_Range" hidden="1">#REF!</definedName>
    <definedName name="Top3Markets" localSheetId="1">#REF!</definedName>
    <definedName name="Top3Markets">#REF!</definedName>
    <definedName name="Top5Markets" localSheetId="1">#REF!</definedName>
    <definedName name="Top5Markets">#REF!</definedName>
    <definedName name="TopClaims25kAvgPaidCurrent">'[27]Utilization (Internal)'!$C$59</definedName>
    <definedName name="TopClaims25kAvgPaidPrior">'[27]Utilization (Internal)'!$B$59</definedName>
    <definedName name="TopClaims25kMedPaidCurrent">'[27]Utilization (Internal)'!$C$61</definedName>
    <definedName name="TopClaims25kMedPaidPrior">'[27]Utilization (Internal)'!$B$61</definedName>
    <definedName name="TopClaims25kNbrOverCurrent">'[27]Utilization (Internal)'!$C$56</definedName>
    <definedName name="TopClaims25kNbrOverPrior">'[27]Utilization (Internal)'!$B$56</definedName>
    <definedName name="TopClaims25kPctTotalBensBOB">'[27]Utilization (Internal)'!$E$60</definedName>
    <definedName name="TopClaims25kPctTotalBensCurrent">'[27]Utilization (Internal)'!$C$60</definedName>
    <definedName name="TopClaims25kPctTotalBensPrior">'[27]Utilization (Internal)'!$B$60</definedName>
    <definedName name="TopClaims25kPer1000MbrsBOB">'[27]Utilization (Internal)'!$E$57</definedName>
    <definedName name="TopClaims25kPer1000MbrsCurrent">'[27]Utilization (Internal)'!$C$57</definedName>
    <definedName name="TopClaims25kPer1000MbrsPrior">'[27]Utilization (Internal)'!$B$57</definedName>
    <definedName name="TopClaims25kTotalBensPaidCurrent">'[27]Utilization (Internal)'!$C$58</definedName>
    <definedName name="TopClaims25kTotalBensPaidPrior">'[27]Utilization (Internal)'!$B$58</definedName>
    <definedName name="TopClaims50kNbrOverCurrent">'[27]Utilization (Internal)'!$C$47</definedName>
    <definedName name="TopClaims50kNbrOverPrior">'[27]Utilization (Internal)'!$B$47</definedName>
    <definedName name="TopClaims50kTotalBensPaidCurrent">'[27]Utilization (Internal)'!$C$49</definedName>
    <definedName name="TopClaims50kTotalBensPaidPrior">'[27]Utilization (Internal)'!$B$49</definedName>
    <definedName name="topLeft" localSheetId="1">#REF!</definedName>
    <definedName name="topLeft" localSheetId="2">#REF!</definedName>
    <definedName name="topLeft">#REF!</definedName>
    <definedName name="topRowRight" localSheetId="1">#REF!</definedName>
    <definedName name="topRowRight" localSheetId="2">#REF!</definedName>
    <definedName name="topRowRight">#REF!</definedName>
    <definedName name="TOT_AGE20_39INTER" localSheetId="2">#REF!</definedName>
    <definedName name="TOT_AGE20_39INTER">#REF!</definedName>
    <definedName name="TOT_AGE20_39SAVINGS">#REF!</definedName>
    <definedName name="TOT_AGE20_39SUC">#REF!</definedName>
    <definedName name="TOT_AGE40_64INTER">#REF!</definedName>
    <definedName name="TOT_AGE40_64SAVINGS">#REF!</definedName>
    <definedName name="TOT_AGE40_64SUC">#REF!</definedName>
    <definedName name="TOT_OVER65INTER">#REF!</definedName>
    <definedName name="TOT_OVER65SAVINGS">#REF!</definedName>
    <definedName name="TOT_OVER65SUC">#REF!</definedName>
    <definedName name="tot_rx_tot">#REF!</definedName>
    <definedName name="TOT_UNDER19INTER">#REF!</definedName>
    <definedName name="TOT_UNDER19SAVINGS">#REF!</definedName>
    <definedName name="TOT_UNDER19SUC">#REF!</definedName>
    <definedName name="TotAggClaims" localSheetId="1">#REF!</definedName>
    <definedName name="TotAggClaims">#REF!</definedName>
    <definedName name="TOTAL_CLAIM_COUNT">#REF!</definedName>
    <definedName name="TotalLives">#REF!</definedName>
    <definedName name="TotalLives_Prior">'[123]DATA (2)'!$D$22</definedName>
    <definedName name="TotalLives2003" localSheetId="2">#REF!</definedName>
    <definedName name="TotalLives2003">#REF!</definedName>
    <definedName name="TotalLives2004" localSheetId="2">#REF!</definedName>
    <definedName name="TotalLives2004">#REF!</definedName>
    <definedName name="TotalLivesBeforePrior">[41]DATA!$D$31</definedName>
    <definedName name="TotalLivesCurrent">[41]DATA!$D$28</definedName>
    <definedName name="TotalLivesPrior">[41]DATA!$D$30</definedName>
    <definedName name="TotalRow" localSheetId="1">#REF!</definedName>
    <definedName name="TotalRow" localSheetId="2">#REF!</definedName>
    <definedName name="TotalRow">#REF!</definedName>
    <definedName name="TotASLPrem" localSheetId="1">#REF!</definedName>
    <definedName name="TotASLPrem" localSheetId="2">#REF!</definedName>
    <definedName name="TotASLPrem">#REF!</definedName>
    <definedName name="touchpoints" localSheetId="2">'[23]Dropdown Formula '!#REF!</definedName>
    <definedName name="touchpoints" localSheetId="3">'[23]Dropdown Formula '!#REF!</definedName>
    <definedName name="touchpoints">'[24]Dropdown Formula '!#REF!</definedName>
    <definedName name="tPlanYearEffMonth">[74]NEWVAR!$P$359</definedName>
    <definedName name="TradProfit" localSheetId="1">#REF!</definedName>
    <definedName name="TradProfit" localSheetId="2">#REF!</definedName>
    <definedName name="TradProfit">#REF!</definedName>
    <definedName name="TransDate" localSheetId="1">#REF!</definedName>
    <definedName name="TransDate" localSheetId="2">#REF!</definedName>
    <definedName name="TransDate">#REF!</definedName>
    <definedName name="TREND" localSheetId="1">#REF!</definedName>
    <definedName name="TREND" localSheetId="2">#REF!</definedName>
    <definedName name="TREND">#REF!</definedName>
    <definedName name="Trend_Analysis_Dental_Range" localSheetId="5" hidden="1">#REF!</definedName>
    <definedName name="Trend_Analysis_Dental_Range" localSheetId="1" hidden="1">#REF!</definedName>
    <definedName name="Trend_Analysis_Dental_Range" localSheetId="2" hidden="1">#REF!</definedName>
    <definedName name="Trend_Analysis_Dental_Range" localSheetId="3" hidden="1">#REF!</definedName>
    <definedName name="Trend_Analysis_Dental_Range" hidden="1">#REF!</definedName>
    <definedName name="Trend_Analysis_Medical_Range" localSheetId="1" hidden="1">#REF!</definedName>
    <definedName name="Trend_Analysis_Medical_Range" localSheetId="2" hidden="1">#REF!</definedName>
    <definedName name="Trend_Analysis_Medical_Range" localSheetId="3" hidden="1">#REF!</definedName>
    <definedName name="Trend_Analysis_Medical_Range" hidden="1">#REF!</definedName>
    <definedName name="trend_comp" localSheetId="1">#REF!</definedName>
    <definedName name="trend_comp">#REF!</definedName>
    <definedName name="Trend_Development" localSheetId="1">#REF!</definedName>
    <definedName name="Trend_Development">#REF!</definedName>
    <definedName name="TRION_DATA" localSheetId="1">#REF!</definedName>
    <definedName name="TRION_DATA">#REF!</definedName>
    <definedName name="True_Inc_DT" localSheetId="1">#REF!</definedName>
    <definedName name="True_Inc_DT">#REF!</definedName>
    <definedName name="two" localSheetId="1" hidden="1">{#N/A,#N/A,FALSE,"Cosmos Report"}</definedName>
    <definedName name="two" localSheetId="2" hidden="1">{#N/A,#N/A,FALSE,"Cosmos Report"}</definedName>
    <definedName name="two" localSheetId="3" hidden="1">{#N/A,#N/A,FALSE,"Cosmos Report"}</definedName>
    <definedName name="two" hidden="1">{#N/A,#N/A,FALSE,"Cosmos Report"}</definedName>
    <definedName name="type">'[44]Exp Factors'!#REF!</definedName>
    <definedName name="Type_Match" localSheetId="1">#REF!</definedName>
    <definedName name="Type_Match" localSheetId="2">#REF!</definedName>
    <definedName name="Type_Match">#REF!</definedName>
    <definedName name="Type_Match2" localSheetId="1">#REF!</definedName>
    <definedName name="Type_Match2" localSheetId="2">#REF!</definedName>
    <definedName name="Type_Match2">#REF!</definedName>
    <definedName name="Type_Match3" localSheetId="1">#REF!</definedName>
    <definedName name="Type_Match3" localSheetId="2">#REF!</definedName>
    <definedName name="Type_Match3">#REF!</definedName>
    <definedName name="Type_Match4" localSheetId="1">#REF!</definedName>
    <definedName name="Type_Match4">#REF!</definedName>
    <definedName name="Type_Match5" localSheetId="1">#REF!</definedName>
    <definedName name="Type_Match5">#REF!</definedName>
    <definedName name="Type_of_Service" localSheetId="1">#REF!</definedName>
    <definedName name="Type_of_Service">#REF!</definedName>
    <definedName name="type_select">'[44]Exp Factors'!#REF!</definedName>
    <definedName name="u" localSheetId="1" hidden="1">{#N/A,#N/A,FALSE,"Approval Form"}</definedName>
    <definedName name="u" localSheetId="2" hidden="1">{#N/A,#N/A,FALSE,"Approval Form"}</definedName>
    <definedName name="u" localSheetId="3" hidden="1">{#N/A,#N/A,FALSE,"Approval Form"}</definedName>
    <definedName name="u" hidden="1">{#N/A,#N/A,FALSE,"Approval Form"}</definedName>
    <definedName name="UBH_ACCESS" localSheetId="1">#REF!</definedName>
    <definedName name="UBH_ACCESS">#REF!</definedName>
    <definedName name="UBH_FULL" localSheetId="1">#REF!</definedName>
    <definedName name="UBH_FULL" localSheetId="2">#REF!</definedName>
    <definedName name="UBH_FULL">#REF!</definedName>
    <definedName name="UBH_output" localSheetId="1">#REF!</definedName>
    <definedName name="UBH_output" localSheetId="2">#REF!</definedName>
    <definedName name="UBH_output">#REF!</definedName>
    <definedName name="UBH_output2" localSheetId="1">#REF!</definedName>
    <definedName name="UBH_output2">#REF!</definedName>
    <definedName name="UBH_output3" localSheetId="1">#REF!</definedName>
    <definedName name="UBH_output3">#REF!</definedName>
    <definedName name="UBH_Table" localSheetId="1">#REF!</definedName>
    <definedName name="UBH_Table">#REF!</definedName>
    <definedName name="UHC" localSheetId="1" hidden="1">{#N/A,#N/A,FALSE,"BCGPOSSUB";#N/A,#N/A,FALSE,"bcgdntl";#N/A,#N/A,FALSE,"EECONTDNTL";#N/A,#N/A,FALSE,"EECONTDRUG";#N/A,#N/A,FALSE,"DNTLSUB";#N/A,#N/A,FALSE,"DRUGSUB";#N/A,#N/A,FALSE,"TRUETRADPPNSUB";#N/A,#N/A,FALSE,"EECONTHMO"}</definedName>
    <definedName name="UHC" localSheetId="2" hidden="1">{#N/A,#N/A,FALSE,"BCGPOSSUB";#N/A,#N/A,FALSE,"bcgdntl";#N/A,#N/A,FALSE,"EECONTDNTL";#N/A,#N/A,FALSE,"EECONTDRUG";#N/A,#N/A,FALSE,"DNTLSUB";#N/A,#N/A,FALSE,"DRUGSUB";#N/A,#N/A,FALSE,"TRUETRADPPNSUB";#N/A,#N/A,FALSE,"EECONTHMO"}</definedName>
    <definedName name="UHC" localSheetId="3" hidden="1">{#N/A,#N/A,FALSE,"BCGPOSSUB";#N/A,#N/A,FALSE,"bcgdntl";#N/A,#N/A,FALSE,"EECONTDNTL";#N/A,#N/A,FALSE,"EECONTDRUG";#N/A,#N/A,FALSE,"DNTLSUB";#N/A,#N/A,FALSE,"DRUGSUB";#N/A,#N/A,FALSE,"TRUETRADPPNSUB";#N/A,#N/A,FALSE,"EECONTHMO"}</definedName>
    <definedName name="UHC" hidden="1">{#N/A,#N/A,FALSE,"BCGPOSSUB";#N/A,#N/A,FALSE,"bcgdntl";#N/A,#N/A,FALSE,"EECONTDNTL";#N/A,#N/A,FALSE,"EECONTDRUG";#N/A,#N/A,FALSE,"DNTLSUB";#N/A,#N/A,FALSE,"DRUGSUB";#N/A,#N/A,FALSE,"TRUETRADPPNSUB";#N/A,#N/A,FALSE,"EECONTHMO"}</definedName>
    <definedName name="UHCmid" localSheetId="1">#REF!</definedName>
    <definedName name="UHCmid" localSheetId="2">#REF!</definedName>
    <definedName name="UHCmid">#REF!</definedName>
    <definedName name="UHCsmall" localSheetId="1">#REF!</definedName>
    <definedName name="UHCsmall" localSheetId="2">#REF!</definedName>
    <definedName name="UHCsmall">#REF!</definedName>
    <definedName name="union" localSheetId="1">#REF!</definedName>
    <definedName name="union" localSheetId="2">#REF!</definedName>
    <definedName name="union">#REF!</definedName>
    <definedName name="Union_Presence" localSheetId="2">'[23]Dropdown Formula '!$B$2:$B$3</definedName>
    <definedName name="Union_Presence" localSheetId="3">'[23]Dropdown Formula '!$B$2:$B$3</definedName>
    <definedName name="Union_Presence">'[24]Dropdown Formula '!$B$2:$B$3</definedName>
    <definedName name="Untitled" localSheetId="1">#REF!</definedName>
    <definedName name="Untitled" localSheetId="2">#REF!</definedName>
    <definedName name="Untitled">#REF!</definedName>
    <definedName name="UpFrontDeposit" localSheetId="2">#REF!</definedName>
    <definedName name="UpFrontDeposit">#REF!</definedName>
    <definedName name="UpFrontDepositGuar" localSheetId="2">#REF!</definedName>
    <definedName name="UpFrontDepositGuar">#REF!</definedName>
    <definedName name="UpFrontFee">[35]ListboxPricing!$B$1497</definedName>
    <definedName name="UR_PLUS_HIGH_SAVINGS" localSheetId="2">#REF!</definedName>
    <definedName name="UR_PLUS_HIGH_SAVINGS">#REF!</definedName>
    <definedName name="UR_PLUS_LOW_SAVINGS" localSheetId="2">#REF!</definedName>
    <definedName name="UR_PLUS_LOW_SAVINGS">#REF!</definedName>
    <definedName name="URPHARM_Est_3yr_cost" localSheetId="2">#REF!</definedName>
    <definedName name="URPHARM_Est_3yr_cost">#REF!</definedName>
    <definedName name="URPHARM_HIGH">#REF!</definedName>
    <definedName name="URPHARM_keyfinding_1">#REF!</definedName>
    <definedName name="URPHARM_keyfinding_2">#REF!</definedName>
    <definedName name="URPHARM_LOW">#REF!</definedName>
    <definedName name="URPHARM_MID">#REF!</definedName>
    <definedName name="URPHARM_ROI_ERROR">#REF!</definedName>
    <definedName name="URPHARM_ROI_High">#REF!</definedName>
    <definedName name="URPHARM_ROI_Low">#REF!</definedName>
    <definedName name="URPHARM_ROI_Mid_Range">#REF!</definedName>
    <definedName name="URPHARMPLUS_ROI_ERROR">#REF!</definedName>
    <definedName name="URPLUS_Est_3yr_cost">#REF!</definedName>
    <definedName name="URPLUS_keyfinding_1">#REF!</definedName>
    <definedName name="URPLUS_keyfinding_2">#REF!</definedName>
    <definedName name="URPLUS_ROI_High_Range">#REF!</definedName>
    <definedName name="URPLUS_ROI_Low_Range">#REF!</definedName>
    <definedName name="URPLUS_ROI_Mid_Range">#REF!</definedName>
    <definedName name="URPLUS_TOTAL_SAVINGS">#REF!</definedName>
    <definedName name="Use_of_Vendor_Services" localSheetId="2">'[23]Dropdown Formula '!$M$2:$M$5</definedName>
    <definedName name="Use_of_Vendor_Services" localSheetId="3">'[23]Dropdown Formula '!$M$2:$M$5</definedName>
    <definedName name="Use_of_Vendor_Services">'[24]Dropdown Formula '!$M$2:$M$5</definedName>
    <definedName name="UseClientForPrevalence" localSheetId="2">#REF!</definedName>
    <definedName name="UseClientForPrevalence">#REF!</definedName>
    <definedName name="UsePrevalence" localSheetId="2">#REF!</definedName>
    <definedName name="UsePrevalence">#REF!</definedName>
    <definedName name="UserColumn">[28]Client!$E$5</definedName>
    <definedName name="UserDrive">[28]Client!$B$10</definedName>
    <definedName name="UserEnteredText1" localSheetId="1" hidden="1">'[29]ePSM Header Data Page'!$B$15</definedName>
    <definedName name="UserEnteredText1" localSheetId="2" hidden="1">'[30]ePSM Header Data Page'!$B$15</definedName>
    <definedName name="UserEnteredText1" localSheetId="3" hidden="1">'[30]ePSM Header Data Page'!$B$15</definedName>
    <definedName name="UserEnteredText1" hidden="1">'[40]ePSM Header Data Page'!$B$15</definedName>
    <definedName name="UserEnteredText2" localSheetId="1" hidden="1">'[29]ePSM Header Data Page'!$B$16</definedName>
    <definedName name="UserEnteredText2" localSheetId="2" hidden="1">'[30]ePSM Header Data Page'!$B$16</definedName>
    <definedName name="UserEnteredText2" localSheetId="3" hidden="1">'[30]ePSM Header Data Page'!$B$16</definedName>
    <definedName name="UserEnteredText2" hidden="1">'[40]ePSM Header Data Page'!$B$16</definedName>
    <definedName name="UserPath">[51]Client!$B$14</definedName>
    <definedName name="UserReportName" localSheetId="2" hidden="1">'[30]ePSM Header Data Page'!$B$14</definedName>
    <definedName name="UserReportName" localSheetId="3" hidden="1">'[30]ePSM Header Data Page'!$B$14</definedName>
    <definedName name="UserReportName" hidden="1">'[32]ePSM Header Data Page'!$B$14</definedName>
    <definedName name="UserReports">[28]Client!$B$11</definedName>
    <definedName name="util_mem_female_0_19_curr" localSheetId="1" hidden="1">'[29]ePSM RxClaim Data Page'!$B$25</definedName>
    <definedName name="util_mem_female_0_19_curr" localSheetId="2" hidden="1">'[30]ePSM RxClaim Data Page'!$B$25</definedName>
    <definedName name="util_mem_female_0_19_curr" localSheetId="3" hidden="1">'[30]ePSM RxClaim Data Page'!$B$25</definedName>
    <definedName name="util_mem_female_0_19_curr" hidden="1">'[40]ePSM RxClaim Data Page'!$B$25</definedName>
    <definedName name="util_mem_female_0_19_prior" localSheetId="2" hidden="1">'[30]ePSM RxClaim Data Page'!$E$25</definedName>
    <definedName name="util_mem_female_0_19_prior" localSheetId="3" hidden="1">'[30]ePSM RxClaim Data Page'!$E$25</definedName>
    <definedName name="util_mem_female_0_19_prior" hidden="1">'[32]ePSM RxClaim Data Page'!$E$25</definedName>
    <definedName name="util_mem_female_20_44_curr" localSheetId="1" hidden="1">'[29]ePSM RxClaim Data Page'!$B$27</definedName>
    <definedName name="util_mem_female_20_44_curr" localSheetId="2" hidden="1">'[30]ePSM RxClaim Data Page'!$B$27</definedName>
    <definedName name="util_mem_female_20_44_curr" localSheetId="3" hidden="1">'[30]ePSM RxClaim Data Page'!$B$27</definedName>
    <definedName name="util_mem_female_20_44_curr" hidden="1">'[40]ePSM RxClaim Data Page'!$B$27</definedName>
    <definedName name="util_mem_female_20_44_prior" localSheetId="2" hidden="1">'[30]ePSM RxClaim Data Page'!$E$27</definedName>
    <definedName name="util_mem_female_20_44_prior" localSheetId="3" hidden="1">'[30]ePSM RxClaim Data Page'!$E$27</definedName>
    <definedName name="util_mem_female_20_44_prior" hidden="1">'[32]ePSM RxClaim Data Page'!$E$27</definedName>
    <definedName name="util_mem_female_45_64_curr" localSheetId="1" hidden="1">'[29]ePSM RxClaim Data Page'!$B$29</definedName>
    <definedName name="util_mem_female_45_64_curr" localSheetId="2" hidden="1">'[30]ePSM RxClaim Data Page'!$B$29</definedName>
    <definedName name="util_mem_female_45_64_curr" localSheetId="3" hidden="1">'[30]ePSM RxClaim Data Page'!$B$29</definedName>
    <definedName name="util_mem_female_45_64_curr" hidden="1">'[40]ePSM RxClaim Data Page'!$B$29</definedName>
    <definedName name="util_mem_female_45_64_prior" localSheetId="2" hidden="1">'[30]ePSM RxClaim Data Page'!$E$29</definedName>
    <definedName name="util_mem_female_45_64_prior" localSheetId="3" hidden="1">'[30]ePSM RxClaim Data Page'!$E$29</definedName>
    <definedName name="util_mem_female_45_64_prior" hidden="1">'[32]ePSM RxClaim Data Page'!$E$29</definedName>
    <definedName name="util_mem_female_65_over_curr" localSheetId="1" hidden="1">'[29]ePSM RxClaim Data Page'!$B$31</definedName>
    <definedName name="util_mem_female_65_over_curr" localSheetId="2" hidden="1">'[30]ePSM RxClaim Data Page'!$B$31</definedName>
    <definedName name="util_mem_female_65_over_curr" localSheetId="3" hidden="1">'[30]ePSM RxClaim Data Page'!$B$31</definedName>
    <definedName name="util_mem_female_65_over_curr" hidden="1">'[40]ePSM RxClaim Data Page'!$B$31</definedName>
    <definedName name="util_mem_female_65_over_prior" localSheetId="2" hidden="1">'[30]ePSM RxClaim Data Page'!$E$31</definedName>
    <definedName name="util_mem_female_65_over_prior" localSheetId="3" hidden="1">'[30]ePSM RxClaim Data Page'!$E$31</definedName>
    <definedName name="util_mem_female_65_over_prior" hidden="1">'[32]ePSM RxClaim Data Page'!$E$31</definedName>
    <definedName name="util_mem_male_0_19_curr" localSheetId="1" hidden="1">'[29]ePSM RxClaim Data Page'!$B$24</definedName>
    <definedName name="util_mem_male_0_19_curr" localSheetId="2" hidden="1">'[30]ePSM RxClaim Data Page'!$B$24</definedName>
    <definedName name="util_mem_male_0_19_curr" localSheetId="3" hidden="1">'[30]ePSM RxClaim Data Page'!$B$24</definedName>
    <definedName name="util_mem_male_0_19_curr" hidden="1">'[40]ePSM RxClaim Data Page'!$B$24</definedName>
    <definedName name="util_mem_male_0_19_prior" localSheetId="2" hidden="1">'[30]ePSM RxClaim Data Page'!$E$24</definedName>
    <definedName name="util_mem_male_0_19_prior" localSheetId="3" hidden="1">'[30]ePSM RxClaim Data Page'!$E$24</definedName>
    <definedName name="util_mem_male_0_19_prior" hidden="1">'[32]ePSM RxClaim Data Page'!$E$24</definedName>
    <definedName name="util_mem_male_20_44_curr" localSheetId="1" hidden="1">'[29]ePSM RxClaim Data Page'!$B$26</definedName>
    <definedName name="util_mem_male_20_44_curr" localSheetId="2" hidden="1">'[30]ePSM RxClaim Data Page'!$B$26</definedName>
    <definedName name="util_mem_male_20_44_curr" localSheetId="3" hidden="1">'[30]ePSM RxClaim Data Page'!$B$26</definedName>
    <definedName name="util_mem_male_20_44_curr" hidden="1">'[40]ePSM RxClaim Data Page'!$B$26</definedName>
    <definedName name="util_mem_male_20_44_prior" localSheetId="2" hidden="1">'[30]ePSM RxClaim Data Page'!$E$26</definedName>
    <definedName name="util_mem_male_20_44_prior" localSheetId="3" hidden="1">'[30]ePSM RxClaim Data Page'!$E$26</definedName>
    <definedName name="util_mem_male_20_44_prior" hidden="1">'[32]ePSM RxClaim Data Page'!$E$26</definedName>
    <definedName name="util_mem_male_45_64_curr" localSheetId="1" hidden="1">'[29]ePSM RxClaim Data Page'!$B$28</definedName>
    <definedName name="util_mem_male_45_64_curr" localSheetId="2" hidden="1">'[30]ePSM RxClaim Data Page'!$B$28</definedName>
    <definedName name="util_mem_male_45_64_curr" localSheetId="3" hidden="1">'[30]ePSM RxClaim Data Page'!$B$28</definedName>
    <definedName name="util_mem_male_45_64_curr" hidden="1">'[40]ePSM RxClaim Data Page'!$B$28</definedName>
    <definedName name="util_mem_male_45_64_prior" localSheetId="2" hidden="1">'[30]ePSM RxClaim Data Page'!$E$28</definedName>
    <definedName name="util_mem_male_45_64_prior" localSheetId="3" hidden="1">'[30]ePSM RxClaim Data Page'!$E$28</definedName>
    <definedName name="util_mem_male_45_64_prior" hidden="1">'[32]ePSM RxClaim Data Page'!$E$28</definedName>
    <definedName name="util_mem_male_65_over_curr" localSheetId="1" hidden="1">'[29]ePSM RxClaim Data Page'!$B$30</definedName>
    <definedName name="util_mem_male_65_over_curr" localSheetId="2" hidden="1">'[30]ePSM RxClaim Data Page'!$B$30</definedName>
    <definedName name="util_mem_male_65_over_curr" localSheetId="3" hidden="1">'[30]ePSM RxClaim Data Page'!$B$30</definedName>
    <definedName name="util_mem_male_65_over_curr" hidden="1">'[40]ePSM RxClaim Data Page'!$B$30</definedName>
    <definedName name="util_mem_male_65_over_prior" localSheetId="2" hidden="1">'[30]ePSM RxClaim Data Page'!$E$30</definedName>
    <definedName name="util_mem_male_65_over_prior" localSheetId="3" hidden="1">'[30]ePSM RxClaim Data Page'!$E$30</definedName>
    <definedName name="util_mem_male_65_over_prior" hidden="1">'[32]ePSM RxClaim Data Page'!$E$30</definedName>
    <definedName name="Util_Proc_Dental_Range" localSheetId="5" hidden="1">#REF!</definedName>
    <definedName name="Util_Proc_Dental_Range" localSheetId="1" hidden="1">#REF!</definedName>
    <definedName name="Util_Proc_Dental_Range" localSheetId="2" hidden="1">#REF!</definedName>
    <definedName name="Util_Proc_Dental_Range" hidden="1">#REF!</definedName>
    <definedName name="utiladjamt">OFFSET([59]UTILDATA!$BK$2,0,0,COUNTA([59]UTILDATA!$BK$2:$BK$65000),1)</definedName>
    <definedName name="utiladjsublo">OFFSET([59]UTILDATA!$BL$2,0,0,COUNTA([59]UTILDATA!$BL$2:$BL$65000),1)</definedName>
    <definedName name="utilall">OFFSET([59]UTILDATA!$J$3,0,0,COUNTA([59]UTILDATA!$J$3:$J$65000),1)</definedName>
    <definedName name="utilapp">OFFSET([59]UTILDATA!$I$3,0,0,COUNTA([59]UTILDATA!$L$3:$L$65000),1)</definedName>
    <definedName name="utilcat">OFFSET([59]UTILDATA!$F$3,0,0,COUNTA([59]UTILDATA!$L$3:$L$65000),1)</definedName>
    <definedName name="utilcc">OFFSET([59]UTILDATA!$E$3,0,0,COUNTA([59]UTILDATA!$L$3:$L$65000),1)</definedName>
    <definedName name="utilcensuscount">OFFSET([59]UTILDATA!$AX$2,0,0,COUNTA([59]UTILDATA!$AX$2:$AX$65000),1)</definedName>
    <definedName name="utilcensusrel">OFFSET([59]UTILDATA!$AV$2,0,0,COUNTA([59]UTILDATA!$AV$2:$AV$65000),1)</definedName>
    <definedName name="utilcensussublo">OFFSET([59]UTILDATA!$AU$2,0,0,COUNTA([59]UTILDATA!$AU$2:$AU$65000),1)</definedName>
    <definedName name="utilCOBall">OFFSET([59]UTILDATA!$U$3,0,0,COUNTA([59]UTILDATA!$U$3:$U$65000),1)</definedName>
    <definedName name="utilCOBcob">OFFSET([59]UTILDATA!$Q$3,0,0,COUNTA([59]UTILDATA!$V$3:$V$65000),1)</definedName>
    <definedName name="utilCOBpaid">OFFSET([59]UTILDATA!$V$3,0,0,COUNTA([59]UTILDATA!$V$3:$V$65000),1)</definedName>
    <definedName name="utilCOBsublo">OFFSET([59]UTILDATA!$P$3,0,0,COUNTA([59]UTILDATA!$V$3:$V$65000),1)</definedName>
    <definedName name="utilFDBclmcnt">OFFSET([59]UTILDATA!$AZ$2,0,0,COUNTA([59]UTILDATA!$AZ$2:$AZ$65000),1)</definedName>
    <definedName name="UTILIZATION" localSheetId="1">#REF!</definedName>
    <definedName name="UTILIZATION" localSheetId="2">#REF!</definedName>
    <definedName name="UTILIZATION">#REF!</definedName>
    <definedName name="Utilization_and_Unit_Cost_Med_Range" localSheetId="2" hidden="1">#REF!</definedName>
    <definedName name="Utilization_and_Unit_Cost_Med_Range" localSheetId="3" hidden="1">#REF!</definedName>
    <definedName name="Utilization_and_Unit_Cost_Med_Range" hidden="1">'[32]Util and Unit Cost Med page'!$A$1:$M$44</definedName>
    <definedName name="utilpaid">OFFSET([59]UTILDATA!$K$3,0,0,COUNTA([59]UTILDATA!$K$3:$K$65000),1)</definedName>
    <definedName name="utilpatclaims">OFFSET([59]UTILDATA!$AM$2,0,0,COUNTA([59]UTILDATA!$AM$2:$AM$65000),1)</definedName>
    <definedName name="utilpatclmcnt">OFFSET([59]UTILDATA!$AN$2,0,0,COUNTA([59]UTILDATA!$AN$2:$AN$65000),1)</definedName>
    <definedName name="utilpatpatcnt">OFFSET([59]UTILDATA!$AO$2,0,0,COUNTA([59]UTILDATA!$AO$2:$AO$65000),1)</definedName>
    <definedName name="utilpatrel">OFFSET([59]UTILDATA!$AL$2,0,0,COUNTA([59]UTILDATA!$AL$2:$AL$65000),1)</definedName>
    <definedName name="utilpatsub">OFFSET([59]UTILDATA!$AK$2,0,0,COUNTA([59]UTILDATA!$AK$2:$AK$65000),1)</definedName>
    <definedName name="UtilSmryAdmissionsBOB">'[27]Utilization (Internal)'!$E$28</definedName>
    <definedName name="UtilSmryAdmissionsCurrent">'[27]Utilization (Internal)'!$C$28</definedName>
    <definedName name="UtilSmryAdmissionsPrior">'[27]Utilization (Internal)'!$B$28</definedName>
    <definedName name="UtilSmryAvgStayBOB">'[27]Utilization (Internal)'!$E$30</definedName>
    <definedName name="UtilSmryAvgStayCurrent">'[27]Utilization (Internal)'!$C$30</definedName>
    <definedName name="UtilSmryAvgStayPrior">'[27]Utilization (Internal)'!$B$30</definedName>
    <definedName name="UtilSmryDaysCareBOB">'[27]Utilization (Internal)'!$E$29</definedName>
    <definedName name="UtilSmryDaysCareCurrent">'[27]Utilization (Internal)'!$C$29</definedName>
    <definedName name="UtilSmryDaysCarePrior">'[27]Utilization (Internal)'!$B$29</definedName>
    <definedName name="UtilSmryERVisitBOB">'[27]Utilization (Internal)'!$E$33</definedName>
    <definedName name="UtilSmryERVisitCurrent">'[27]Utilization (Internal)'!$C$33</definedName>
    <definedName name="UtilSmryERVisitPrior">'[27]Utilization (Internal)'!$B$33</definedName>
    <definedName name="UtilSmryOfficeVisitBOB">'[27]Utilization (Internal)'!$E$32</definedName>
    <definedName name="UtilSmryOfficeVisitCurrent">'[27]Utilization (Internal)'!$C$32</definedName>
    <definedName name="UtilSmryOfficeVisitPrior">'[27]Utilization (Internal)'!$B$32</definedName>
    <definedName name="UtilSmrySurgeryBOB">'[27]Utilization (Internal)'!$E$31</definedName>
    <definedName name="UtilSmrySurgeryCurrent">'[27]Utilization (Internal)'!$C$31</definedName>
    <definedName name="UtilSmrySurgeryPrior">'[27]Utilization (Internal)'!$B$31</definedName>
    <definedName name="utilsub">OFFSET([59]UTILDATA!$G$3,0,0,COUNTA([59]UTILDATA!$G$3:$G$65000),1)</definedName>
    <definedName name="utilsublo">OFFSET([59]UTILDATA!$D$3,0,0,COUNTA([59]UTILDATA!$D$3:$D$65000),1)</definedName>
    <definedName name="UW_ADJUSTMENT" localSheetId="1">#REF!</definedName>
    <definedName name="UW_ADJUSTMENT" localSheetId="2">#REF!</definedName>
    <definedName name="UW_ADJUSTMENT">#REF!</definedName>
    <definedName name="uw_approval">'[25]DATA FIELDS'!$E$38</definedName>
    <definedName name="UW_Review">'[25]DATA FIELDS'!$E$36</definedName>
    <definedName name="UWAssumptionsTemplate">"Object 1"</definedName>
    <definedName name="uy" localSheetId="1" hidden="1">{#N/A,#N/A,FALSE,"98-99 Recap";#N/A,#N/A,FALSE,"Exec Summary"}</definedName>
    <definedName name="uy" localSheetId="2" hidden="1">{#N/A,#N/A,FALSE,"98-99 Recap";#N/A,#N/A,FALSE,"Exec Summary"}</definedName>
    <definedName name="uy" localSheetId="3" hidden="1">{#N/A,#N/A,FALSE,"98-99 Recap";#N/A,#N/A,FALSE,"Exec Summary"}</definedName>
    <definedName name="uy" hidden="1">{#N/A,#N/A,FALSE,"98-99 Recap";#N/A,#N/A,FALSE,"Exec Summary"}</definedName>
    <definedName name="uyt" localSheetId="1" hidden="1">{#N/A,#N/A,FALSE,"monthly";#N/A,#N/A,FALSE,"aeroglide 98"}</definedName>
    <definedName name="uyt" localSheetId="2" hidden="1">{#N/A,#N/A,FALSE,"monthly";#N/A,#N/A,FALSE,"aeroglide 98"}</definedName>
    <definedName name="uyt" localSheetId="3" hidden="1">{#N/A,#N/A,FALSE,"monthly";#N/A,#N/A,FALSE,"aeroglide 98"}</definedName>
    <definedName name="uyt" hidden="1">{#N/A,#N/A,FALSE,"monthly";#N/A,#N/A,FALSE,"aeroglide 98"}</definedName>
    <definedName name="uytre" localSheetId="1" hidden="1">{#N/A,#N/A,FALSE,"monthly";#N/A,#N/A,FALSE,"med spec 97-98"}</definedName>
    <definedName name="uytre" localSheetId="2" hidden="1">{#N/A,#N/A,FALSE,"monthly";#N/A,#N/A,FALSE,"med spec 97-98"}</definedName>
    <definedName name="uytre" localSheetId="3" hidden="1">{#N/A,#N/A,FALSE,"monthly";#N/A,#N/A,FALSE,"med spec 97-98"}</definedName>
    <definedName name="uytre" hidden="1">{#N/A,#N/A,FALSE,"monthly";#N/A,#N/A,FALSE,"med spec 97-98"}</definedName>
    <definedName name="v">[45]NEWVAR!$Q$60</definedName>
    <definedName name="vc" localSheetId="1" hidden="1">{#N/A,#N/A,FALSE,"98-99 Recap";#N/A,#N/A,FALSE,"Exec Summary"}</definedName>
    <definedName name="vc" localSheetId="2" hidden="1">{#N/A,#N/A,FALSE,"98-99 Recap";#N/A,#N/A,FALSE,"Exec Summary"}</definedName>
    <definedName name="vc" localSheetId="3" hidden="1">{#N/A,#N/A,FALSE,"98-99 Recap";#N/A,#N/A,FALSE,"Exec Summary"}</definedName>
    <definedName name="vc" hidden="1">{#N/A,#N/A,FALSE,"98-99 Recap";#N/A,#N/A,FALSE,"Exec Summary"}</definedName>
    <definedName name="vcxs" localSheetId="1" hidden="1">{#N/A,#N/A,FALSE,"monthly";#N/A,#N/A,FALSE,"aeroglide 98"}</definedName>
    <definedName name="vcxs" localSheetId="2" hidden="1">{#N/A,#N/A,FALSE,"monthly";#N/A,#N/A,FALSE,"aeroglide 98"}</definedName>
    <definedName name="vcxs" localSheetId="3" hidden="1">{#N/A,#N/A,FALSE,"monthly";#N/A,#N/A,FALSE,"aeroglide 98"}</definedName>
    <definedName name="vcxs" hidden="1">{#N/A,#N/A,FALSE,"monthly";#N/A,#N/A,FALSE,"aeroglide 98"}</definedName>
    <definedName name="vendor" localSheetId="2">'[23]Dropdown Formula '!#REF!</definedName>
    <definedName name="vendor" localSheetId="3">'[23]Dropdown Formula '!#REF!</definedName>
    <definedName name="vendor">'[24]Dropdown Formula '!#REF!</definedName>
    <definedName name="vendor2" localSheetId="2">'[23]Dropdown Formula '!#REF!</definedName>
    <definedName name="vendor2" localSheetId="3">'[23]Dropdown Formula '!#REF!</definedName>
    <definedName name="vendor2">'[24]Dropdown Formula '!#REF!</definedName>
    <definedName name="vis1a">'[25]DATA FIELDS'!$M$5</definedName>
    <definedName name="vis1b">'[25]DATA FIELDS'!$M$6</definedName>
    <definedName name="vis1c">'[25]DATA FIELDS'!$M$7</definedName>
    <definedName name="vis2a">'[25]DATA FIELDS'!$M$8</definedName>
    <definedName name="vis2b">'[25]DATA FIELDS'!$M$9</definedName>
    <definedName name="vis2c">'[25]DATA FIELDS'!$M$10</definedName>
    <definedName name="vis3a">'[25]DATA FIELDS'!$M$11</definedName>
    <definedName name="vis3b">'[25]DATA FIELDS'!$M$12</definedName>
    <definedName name="vis3c">'[25]DATA FIELDS'!$M$13</definedName>
    <definedName name="Vision" localSheetId="1"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Vision" localSheetId="2"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Vision" localSheetId="3"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Vision"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vision_list" localSheetId="1">#REF!</definedName>
    <definedName name="vision_list" localSheetId="2">#REF!</definedName>
    <definedName name="vision_list">#REF!</definedName>
    <definedName name="VISITS" localSheetId="1">#REF!</definedName>
    <definedName name="VISITS" localSheetId="2">#REF!</definedName>
    <definedName name="VISITS">#REF!</definedName>
    <definedName name="vocrehab" localSheetId="1">'[24]Dropdown Formula '!#REF!</definedName>
    <definedName name="vocrehab" localSheetId="2">'[23]Dropdown Formula '!#REF!</definedName>
    <definedName name="vocrehab" localSheetId="3">'[23]Dropdown Formula '!#REF!</definedName>
    <definedName name="vocrehab">'[24]Dropdown Formula '!#REF!</definedName>
    <definedName name="vocrehab2" localSheetId="1">'[24]Dropdown Formula '!#REF!</definedName>
    <definedName name="vocrehab2" localSheetId="2">'[23]Dropdown Formula '!#REF!</definedName>
    <definedName name="vocrehab2" localSheetId="3">'[23]Dropdown Formula '!#REF!</definedName>
    <definedName name="vocrehab2">'[24]Dropdown Formula '!#REF!</definedName>
    <definedName name="Voyager_Data" localSheetId="1">#REF!</definedName>
    <definedName name="Voyager_Data" localSheetId="2">#REF!</definedName>
    <definedName name="Voyager_Data">#REF!</definedName>
    <definedName name="w">[45]NEWVAR!$Q$39</definedName>
    <definedName name="Waived" localSheetId="1">'[44]Exp Input'!#REF!</definedName>
    <definedName name="Waived" localSheetId="2">'[44]Exp Input'!#REF!</definedName>
    <definedName name="Waived">'[44]Exp Input'!#REF!</definedName>
    <definedName name="We_estimate__members_with_these_disease_states." localSheetId="2">#REF!</definedName>
    <definedName name="We_estimate__members_with_these_disease_states.">#REF!</definedName>
    <definedName name="WebDefault" localSheetId="2" hidden="1">LAG</definedName>
    <definedName name="WebDefault" localSheetId="3" hidden="1">LAG</definedName>
    <definedName name="WebDefault" hidden="1">LAG</definedName>
    <definedName name="WebErrorWks">[51]Client!$B$22</definedName>
    <definedName name="what" localSheetId="1" hidden="1">{#N/A,#N/A,FALSE,"100.90%.300.70%";#N/A,#N/A,FALSE,"300.90%.500.70%";#N/A,#N/A,FALSE,"300.80%.500.60%";#N/A,#N/A,FALSE,"500.80%.750.60%"}</definedName>
    <definedName name="what" localSheetId="2" hidden="1">{#N/A,#N/A,FALSE,"100.90%.300.70%";#N/A,#N/A,FALSE,"300.90%.500.70%";#N/A,#N/A,FALSE,"300.80%.500.60%";#N/A,#N/A,FALSE,"500.80%.750.60%"}</definedName>
    <definedName name="what" localSheetId="3" hidden="1">{#N/A,#N/A,FALSE,"100.90%.300.70%";#N/A,#N/A,FALSE,"300.90%.500.70%";#N/A,#N/A,FALSE,"300.80%.500.60%";#N/A,#N/A,FALSE,"500.80%.750.60%"}</definedName>
    <definedName name="what" hidden="1">{#N/A,#N/A,FALSE,"100.90%.300.70%";#N/A,#N/A,FALSE,"300.90%.500.70%";#N/A,#N/A,FALSE,"300.80%.500.60%";#N/A,#N/A,FALSE,"500.80%.750.60%"}</definedName>
    <definedName name="whatthe" localSheetId="1" hidden="1">{#N/A,#N/A,FALSE,"Summary Trigon Pay";#N/A,#N/A,FALSE,"Summary Total Pay";#N/A,#N/A,FALSE,"Budget Trigon Pay";#N/A,#N/A,FALSE,"Budget Total Pay";#N/A,#N/A,FALSE,"YTD Compare Trigon Pay";#N/A,#N/A,FALSE,"YTD Compare Total Pay";#N/A,#N/A,FALSE,"Monthly Trigon Pay";#N/A,#N/A,FALSE,"Monthly Total Pay";#N/A,#N/A,FALSE,"R12 Total Pay Graphs";#N/A,#N/A,FALSE,"R12 PatPay Graphs";#N/A,#N/A,FALSE,"Monthly FI Graphs";#N/A,#N/A,FALSE,"Monthly FO Graphs";#N/A,#N/A,FALSE,"Monthly PI Graphs";#N/A,#N/A,FALSE,"Monthly PO Graphs";#N/A,#N/A,FALSE,"Monthly DR Graphs"}</definedName>
    <definedName name="whatthe" localSheetId="2" hidden="1">{#N/A,#N/A,FALSE,"Summary Trigon Pay";#N/A,#N/A,FALSE,"Summary Total Pay";#N/A,#N/A,FALSE,"Budget Trigon Pay";#N/A,#N/A,FALSE,"Budget Total Pay";#N/A,#N/A,FALSE,"YTD Compare Trigon Pay";#N/A,#N/A,FALSE,"YTD Compare Total Pay";#N/A,#N/A,FALSE,"Monthly Trigon Pay";#N/A,#N/A,FALSE,"Monthly Total Pay";#N/A,#N/A,FALSE,"R12 Total Pay Graphs";#N/A,#N/A,FALSE,"R12 PatPay Graphs";#N/A,#N/A,FALSE,"Monthly FI Graphs";#N/A,#N/A,FALSE,"Monthly FO Graphs";#N/A,#N/A,FALSE,"Monthly PI Graphs";#N/A,#N/A,FALSE,"Monthly PO Graphs";#N/A,#N/A,FALSE,"Monthly DR Graphs"}</definedName>
    <definedName name="whatthe" localSheetId="3" hidden="1">{#N/A,#N/A,FALSE,"Summary Trigon Pay";#N/A,#N/A,FALSE,"Summary Total Pay";#N/A,#N/A,FALSE,"Budget Trigon Pay";#N/A,#N/A,FALSE,"Budget Total Pay";#N/A,#N/A,FALSE,"YTD Compare Trigon Pay";#N/A,#N/A,FALSE,"YTD Compare Total Pay";#N/A,#N/A,FALSE,"Monthly Trigon Pay";#N/A,#N/A,FALSE,"Monthly Total Pay";#N/A,#N/A,FALSE,"R12 Total Pay Graphs";#N/A,#N/A,FALSE,"R12 PatPay Graphs";#N/A,#N/A,FALSE,"Monthly FI Graphs";#N/A,#N/A,FALSE,"Monthly FO Graphs";#N/A,#N/A,FALSE,"Monthly PI Graphs";#N/A,#N/A,FALSE,"Monthly PO Graphs";#N/A,#N/A,FALSE,"Monthly DR Graphs"}</definedName>
    <definedName name="whatthe" hidden="1">{#N/A,#N/A,FALSE,"Summary Trigon Pay";#N/A,#N/A,FALSE,"Summary Total Pay";#N/A,#N/A,FALSE,"Budget Trigon Pay";#N/A,#N/A,FALSE,"Budget Total Pay";#N/A,#N/A,FALSE,"YTD Compare Trigon Pay";#N/A,#N/A,FALSE,"YTD Compare Total Pay";#N/A,#N/A,FALSE,"Monthly Trigon Pay";#N/A,#N/A,FALSE,"Monthly Total Pay";#N/A,#N/A,FALSE,"R12 Total Pay Graphs";#N/A,#N/A,FALSE,"R12 PatPay Graphs";#N/A,#N/A,FALSE,"Monthly FI Graphs";#N/A,#N/A,FALSE,"Monthly FO Graphs";#N/A,#N/A,FALSE,"Monthly PI Graphs";#N/A,#N/A,FALSE,"Monthly PO Graphs";#N/A,#N/A,FALSE,"Monthly DR Graphs"}</definedName>
    <definedName name="whatthe_1" localSheetId="1" hidden="1">{#N/A,#N/A,FALSE,"Summary Trigon Pay";#N/A,#N/A,FALSE,"Summary Total Pay";#N/A,#N/A,FALSE,"Budget Trigon Pay";#N/A,#N/A,FALSE,"Budget Total Pay";#N/A,#N/A,FALSE,"YTD Compare Trigon Pay";#N/A,#N/A,FALSE,"YTD Compare Total Pay";#N/A,#N/A,FALSE,"Monthly Trigon Pay";#N/A,#N/A,FALSE,"Monthly Total Pay";#N/A,#N/A,FALSE,"R12 Total Pay Graphs";#N/A,#N/A,FALSE,"R12 PatPay Graphs";#N/A,#N/A,FALSE,"Monthly FI Graphs";#N/A,#N/A,FALSE,"Monthly FO Graphs";#N/A,#N/A,FALSE,"Monthly PI Graphs";#N/A,#N/A,FALSE,"Monthly PO Graphs";#N/A,#N/A,FALSE,"Monthly DR Graphs"}</definedName>
    <definedName name="whatthe_1" localSheetId="2" hidden="1">{#N/A,#N/A,FALSE,"Summary Trigon Pay";#N/A,#N/A,FALSE,"Summary Total Pay";#N/A,#N/A,FALSE,"Budget Trigon Pay";#N/A,#N/A,FALSE,"Budget Total Pay";#N/A,#N/A,FALSE,"YTD Compare Trigon Pay";#N/A,#N/A,FALSE,"YTD Compare Total Pay";#N/A,#N/A,FALSE,"Monthly Trigon Pay";#N/A,#N/A,FALSE,"Monthly Total Pay";#N/A,#N/A,FALSE,"R12 Total Pay Graphs";#N/A,#N/A,FALSE,"R12 PatPay Graphs";#N/A,#N/A,FALSE,"Monthly FI Graphs";#N/A,#N/A,FALSE,"Monthly FO Graphs";#N/A,#N/A,FALSE,"Monthly PI Graphs";#N/A,#N/A,FALSE,"Monthly PO Graphs";#N/A,#N/A,FALSE,"Monthly DR Graphs"}</definedName>
    <definedName name="whatthe_1" localSheetId="3" hidden="1">{#N/A,#N/A,FALSE,"Summary Trigon Pay";#N/A,#N/A,FALSE,"Summary Total Pay";#N/A,#N/A,FALSE,"Budget Trigon Pay";#N/A,#N/A,FALSE,"Budget Total Pay";#N/A,#N/A,FALSE,"YTD Compare Trigon Pay";#N/A,#N/A,FALSE,"YTD Compare Total Pay";#N/A,#N/A,FALSE,"Monthly Trigon Pay";#N/A,#N/A,FALSE,"Monthly Total Pay";#N/A,#N/A,FALSE,"R12 Total Pay Graphs";#N/A,#N/A,FALSE,"R12 PatPay Graphs";#N/A,#N/A,FALSE,"Monthly FI Graphs";#N/A,#N/A,FALSE,"Monthly FO Graphs";#N/A,#N/A,FALSE,"Monthly PI Graphs";#N/A,#N/A,FALSE,"Monthly PO Graphs";#N/A,#N/A,FALSE,"Monthly DR Graphs"}</definedName>
    <definedName name="whatthe_1" hidden="1">{#N/A,#N/A,FALSE,"Summary Trigon Pay";#N/A,#N/A,FALSE,"Summary Total Pay";#N/A,#N/A,FALSE,"Budget Trigon Pay";#N/A,#N/A,FALSE,"Budget Total Pay";#N/A,#N/A,FALSE,"YTD Compare Trigon Pay";#N/A,#N/A,FALSE,"YTD Compare Total Pay";#N/A,#N/A,FALSE,"Monthly Trigon Pay";#N/A,#N/A,FALSE,"Monthly Total Pay";#N/A,#N/A,FALSE,"R12 Total Pay Graphs";#N/A,#N/A,FALSE,"R12 PatPay Graphs";#N/A,#N/A,FALSE,"Monthly FI Graphs";#N/A,#N/A,FALSE,"Monthly FO Graphs";#N/A,#N/A,FALSE,"Monthly PI Graphs";#N/A,#N/A,FALSE,"Monthly PO Graphs";#N/A,#N/A,FALSE,"Monthly DR Graphs"}</definedName>
    <definedName name="whatthe2" localSheetId="1" hidden="1">{#N/A,#N/A,FALSE,"FI TrigonPay";#N/A,#N/A,FALSE,"FO TrigonPay";#N/A,#N/A,FALSE,"PI TrigonPay";#N/A,#N/A,FALSE,"PO TrigonPay";#N/A,#N/A,FALSE,"DR TrigonPay";#N/A,#N/A,FALSE," DT TrigonPay";#N/A,#N/A,FALSE,"FI TotalPay";#N/A,#N/A,FALSE,"FO TotalPay";#N/A,#N/A,FALSE,"PI TotalPay";#N/A,#N/A,FALSE,"PO TotalPay";#N/A,#N/A,FALSE,"DR TotalPay";#N/A,#N/A,FALSE,"DT TotalPay";#N/A,#N/A,FALSE,"FI Admits";#N/A,#N/A,FALSE,"FI Days";#N/A,#N/A,FALSE,"FO Visits";#N/A,#N/A,FALSE,"PI Visits";#N/A,#N/A,FALSE,"PO Visits";#N/A,#N/A,FALSE,"DR Scripts";#N/A,#N/A,FALSE,"Misc Info"}</definedName>
    <definedName name="whatthe2" localSheetId="2" hidden="1">{#N/A,#N/A,FALSE,"FI TrigonPay";#N/A,#N/A,FALSE,"FO TrigonPay";#N/A,#N/A,FALSE,"PI TrigonPay";#N/A,#N/A,FALSE,"PO TrigonPay";#N/A,#N/A,FALSE,"DR TrigonPay";#N/A,#N/A,FALSE," DT TrigonPay";#N/A,#N/A,FALSE,"FI TotalPay";#N/A,#N/A,FALSE,"FO TotalPay";#N/A,#N/A,FALSE,"PI TotalPay";#N/A,#N/A,FALSE,"PO TotalPay";#N/A,#N/A,FALSE,"DR TotalPay";#N/A,#N/A,FALSE,"DT TotalPay";#N/A,#N/A,FALSE,"FI Admits";#N/A,#N/A,FALSE,"FI Days";#N/A,#N/A,FALSE,"FO Visits";#N/A,#N/A,FALSE,"PI Visits";#N/A,#N/A,FALSE,"PO Visits";#N/A,#N/A,FALSE,"DR Scripts";#N/A,#N/A,FALSE,"Misc Info"}</definedName>
    <definedName name="whatthe2" localSheetId="3" hidden="1">{#N/A,#N/A,FALSE,"FI TrigonPay";#N/A,#N/A,FALSE,"FO TrigonPay";#N/A,#N/A,FALSE,"PI TrigonPay";#N/A,#N/A,FALSE,"PO TrigonPay";#N/A,#N/A,FALSE,"DR TrigonPay";#N/A,#N/A,FALSE," DT TrigonPay";#N/A,#N/A,FALSE,"FI TotalPay";#N/A,#N/A,FALSE,"FO TotalPay";#N/A,#N/A,FALSE,"PI TotalPay";#N/A,#N/A,FALSE,"PO TotalPay";#N/A,#N/A,FALSE,"DR TotalPay";#N/A,#N/A,FALSE,"DT TotalPay";#N/A,#N/A,FALSE,"FI Admits";#N/A,#N/A,FALSE,"FI Days";#N/A,#N/A,FALSE,"FO Visits";#N/A,#N/A,FALSE,"PI Visits";#N/A,#N/A,FALSE,"PO Visits";#N/A,#N/A,FALSE,"DR Scripts";#N/A,#N/A,FALSE,"Misc Info"}</definedName>
    <definedName name="whatthe2" hidden="1">{#N/A,#N/A,FALSE,"FI TrigonPay";#N/A,#N/A,FALSE,"FO TrigonPay";#N/A,#N/A,FALSE,"PI TrigonPay";#N/A,#N/A,FALSE,"PO TrigonPay";#N/A,#N/A,FALSE,"DR TrigonPay";#N/A,#N/A,FALSE," DT TrigonPay";#N/A,#N/A,FALSE,"FI TotalPay";#N/A,#N/A,FALSE,"FO TotalPay";#N/A,#N/A,FALSE,"PI TotalPay";#N/A,#N/A,FALSE,"PO TotalPay";#N/A,#N/A,FALSE,"DR TotalPay";#N/A,#N/A,FALSE,"DT TotalPay";#N/A,#N/A,FALSE,"FI Admits";#N/A,#N/A,FALSE,"FI Days";#N/A,#N/A,FALSE,"FO Visits";#N/A,#N/A,FALSE,"PI Visits";#N/A,#N/A,FALSE,"PO Visits";#N/A,#N/A,FALSE,"DR Scripts";#N/A,#N/A,FALSE,"Misc Info"}</definedName>
    <definedName name="whatthe2_1" localSheetId="1" hidden="1">{#N/A,#N/A,FALSE,"FI TrigonPay";#N/A,#N/A,FALSE,"FO TrigonPay";#N/A,#N/A,FALSE,"PI TrigonPay";#N/A,#N/A,FALSE,"PO TrigonPay";#N/A,#N/A,FALSE,"DR TrigonPay";#N/A,#N/A,FALSE," DT TrigonPay";#N/A,#N/A,FALSE,"FI TotalPay";#N/A,#N/A,FALSE,"FO TotalPay";#N/A,#N/A,FALSE,"PI TotalPay";#N/A,#N/A,FALSE,"PO TotalPay";#N/A,#N/A,FALSE,"DR TotalPay";#N/A,#N/A,FALSE,"DT TotalPay";#N/A,#N/A,FALSE,"FI Admits";#N/A,#N/A,FALSE,"FI Days";#N/A,#N/A,FALSE,"FO Visits";#N/A,#N/A,FALSE,"PI Visits";#N/A,#N/A,FALSE,"PO Visits";#N/A,#N/A,FALSE,"DR Scripts";#N/A,#N/A,FALSE,"Misc Info"}</definedName>
    <definedName name="whatthe2_1" localSheetId="2" hidden="1">{#N/A,#N/A,FALSE,"FI TrigonPay";#N/A,#N/A,FALSE,"FO TrigonPay";#N/A,#N/A,FALSE,"PI TrigonPay";#N/A,#N/A,FALSE,"PO TrigonPay";#N/A,#N/A,FALSE,"DR TrigonPay";#N/A,#N/A,FALSE," DT TrigonPay";#N/A,#N/A,FALSE,"FI TotalPay";#N/A,#N/A,FALSE,"FO TotalPay";#N/A,#N/A,FALSE,"PI TotalPay";#N/A,#N/A,FALSE,"PO TotalPay";#N/A,#N/A,FALSE,"DR TotalPay";#N/A,#N/A,FALSE,"DT TotalPay";#N/A,#N/A,FALSE,"FI Admits";#N/A,#N/A,FALSE,"FI Days";#N/A,#N/A,FALSE,"FO Visits";#N/A,#N/A,FALSE,"PI Visits";#N/A,#N/A,FALSE,"PO Visits";#N/A,#N/A,FALSE,"DR Scripts";#N/A,#N/A,FALSE,"Misc Info"}</definedName>
    <definedName name="whatthe2_1" localSheetId="3" hidden="1">{#N/A,#N/A,FALSE,"FI TrigonPay";#N/A,#N/A,FALSE,"FO TrigonPay";#N/A,#N/A,FALSE,"PI TrigonPay";#N/A,#N/A,FALSE,"PO TrigonPay";#N/A,#N/A,FALSE,"DR TrigonPay";#N/A,#N/A,FALSE," DT TrigonPay";#N/A,#N/A,FALSE,"FI TotalPay";#N/A,#N/A,FALSE,"FO TotalPay";#N/A,#N/A,FALSE,"PI TotalPay";#N/A,#N/A,FALSE,"PO TotalPay";#N/A,#N/A,FALSE,"DR TotalPay";#N/A,#N/A,FALSE,"DT TotalPay";#N/A,#N/A,FALSE,"FI Admits";#N/A,#N/A,FALSE,"FI Days";#N/A,#N/A,FALSE,"FO Visits";#N/A,#N/A,FALSE,"PI Visits";#N/A,#N/A,FALSE,"PO Visits";#N/A,#N/A,FALSE,"DR Scripts";#N/A,#N/A,FALSE,"Misc Info"}</definedName>
    <definedName name="whatthe2_1" hidden="1">{#N/A,#N/A,FALSE,"FI TrigonPay";#N/A,#N/A,FALSE,"FO TrigonPay";#N/A,#N/A,FALSE,"PI TrigonPay";#N/A,#N/A,FALSE,"PO TrigonPay";#N/A,#N/A,FALSE,"DR TrigonPay";#N/A,#N/A,FALSE," DT TrigonPay";#N/A,#N/A,FALSE,"FI TotalPay";#N/A,#N/A,FALSE,"FO TotalPay";#N/A,#N/A,FALSE,"PI TotalPay";#N/A,#N/A,FALSE,"PO TotalPay";#N/A,#N/A,FALSE,"DR TotalPay";#N/A,#N/A,FALSE,"DT TotalPay";#N/A,#N/A,FALSE,"FI Admits";#N/A,#N/A,FALSE,"FI Days";#N/A,#N/A,FALSE,"FO Visits";#N/A,#N/A,FALSE,"PI Visits";#N/A,#N/A,FALSE,"PO Visits";#N/A,#N/A,FALSE,"DR Scripts";#N/A,#N/A,FALSE,"Misc Info"}</definedName>
    <definedName name="whatthe3" localSheetId="1" hidden="1">{#N/A,#N/A,FALSE,"Budget";#N/A,#N/A,FALSE,"Misc Info"}</definedName>
    <definedName name="whatthe3" localSheetId="2" hidden="1">{#N/A,#N/A,FALSE,"Budget";#N/A,#N/A,FALSE,"Misc Info"}</definedName>
    <definedName name="whatthe3" localSheetId="3" hidden="1">{#N/A,#N/A,FALSE,"Budget";#N/A,#N/A,FALSE,"Misc Info"}</definedName>
    <definedName name="whatthe3" hidden="1">{#N/A,#N/A,FALSE,"Budget";#N/A,#N/A,FALSE,"Misc Info"}</definedName>
    <definedName name="whatthe3_1" localSheetId="1" hidden="1">{#N/A,#N/A,FALSE,"Budget";#N/A,#N/A,FALSE,"Misc Info"}</definedName>
    <definedName name="whatthe3_1" localSheetId="2" hidden="1">{#N/A,#N/A,FALSE,"Budget";#N/A,#N/A,FALSE,"Misc Info"}</definedName>
    <definedName name="whatthe3_1" localSheetId="3" hidden="1">{#N/A,#N/A,FALSE,"Budget";#N/A,#N/A,FALSE,"Misc Info"}</definedName>
    <definedName name="whatthe3_1" hidden="1">{#N/A,#N/A,FALSE,"Budget";#N/A,#N/A,FALSE,"Misc Info"}</definedName>
    <definedName name="WorthandCopcd_PCD001" localSheetId="1">#REF!</definedName>
    <definedName name="WorthandCopcd_PCD001" localSheetId="2">#REF!</definedName>
    <definedName name="WorthandCopcd_PCD001">#REF!</definedName>
    <definedName name="wrn.1998._.Renewal." localSheetId="1" hidden="1">{#N/A,#N/A,TRUE,"B&amp;M Med";#N/A,#N/A,TRUE,"CMED";#N/A,#N/A,TRUE,"Dental";#N/A,#N/A,TRUE,"Dev_Fund";#N/A,#N/A,TRUE,"SFGP Factor Calculation";#N/A,#N/A,TRUE,"Summary of Monthly Billing"}</definedName>
    <definedName name="wrn.1998._.Renewal." localSheetId="2" hidden="1">{#N/A,#N/A,TRUE,"B&amp;M Med";#N/A,#N/A,TRUE,"CMED";#N/A,#N/A,TRUE,"Dental";#N/A,#N/A,TRUE,"Dev_Fund";#N/A,#N/A,TRUE,"SFGP Factor Calculation";#N/A,#N/A,TRUE,"Summary of Monthly Billing"}</definedName>
    <definedName name="wrn.1998._.Renewal." localSheetId="3" hidden="1">{#N/A,#N/A,TRUE,"B&amp;M Med";#N/A,#N/A,TRUE,"CMED";#N/A,#N/A,TRUE,"Dental";#N/A,#N/A,TRUE,"Dev_Fund";#N/A,#N/A,TRUE,"SFGP Factor Calculation";#N/A,#N/A,TRUE,"Summary of Monthly Billing"}</definedName>
    <definedName name="wrn.1998._.Renewal." hidden="1">{#N/A,#N/A,TRUE,"B&amp;M Med";#N/A,#N/A,TRUE,"CMED";#N/A,#N/A,TRUE,"Dental";#N/A,#N/A,TRUE,"Dev_Fund";#N/A,#N/A,TRUE,"SFGP Factor Calculation";#N/A,#N/A,TRUE,"Summary of Monthly Billing"}</definedName>
    <definedName name="wrn.98BUDGET._.VS.._.97REPORJ." localSheetId="1" hidden="1">{"FIRST PORTION",#N/A,TRUE,"SG&amp;A ANNUAL DEPT SUMMARY98-COMP";"SECOND PORTION",#N/A,TRUE,"SG&amp;A ANNUAL DEPT SUMMARY98-COMP";"THIRD PORTION",#N/A,TRUE,"SG&amp;A ANNUAL DEPT SUMMARY98-COMP";"FOURTH PORTION",#N/A,TRUE,"SG&amp;A ANNUAL DEPT SUMMARY98-COMP"}</definedName>
    <definedName name="wrn.98BUDGET._.VS.._.97REPORJ." localSheetId="2" hidden="1">{"FIRST PORTION",#N/A,TRUE,"SG&amp;A ANNUAL DEPT SUMMARY98-COMP";"SECOND PORTION",#N/A,TRUE,"SG&amp;A ANNUAL DEPT SUMMARY98-COMP";"THIRD PORTION",#N/A,TRUE,"SG&amp;A ANNUAL DEPT SUMMARY98-COMP";"FOURTH PORTION",#N/A,TRUE,"SG&amp;A ANNUAL DEPT SUMMARY98-COMP"}</definedName>
    <definedName name="wrn.98BUDGET._.VS.._.97REPORJ." localSheetId="3" hidden="1">{"FIRST PORTION",#N/A,TRUE,"SG&amp;A ANNUAL DEPT SUMMARY98-COMP";"SECOND PORTION",#N/A,TRUE,"SG&amp;A ANNUAL DEPT SUMMARY98-COMP";"THIRD PORTION",#N/A,TRUE,"SG&amp;A ANNUAL DEPT SUMMARY98-COMP";"FOURTH PORTION",#N/A,TRUE,"SG&amp;A ANNUAL DEPT SUMMARY98-COMP"}</definedName>
    <definedName name="wrn.98BUDGET._.VS.._.97REPORJ." hidden="1">{"FIRST PORTION",#N/A,TRUE,"SG&amp;A ANNUAL DEPT SUMMARY98-COMP";"SECOND PORTION",#N/A,TRUE,"SG&amp;A ANNUAL DEPT SUMMARY98-COMP";"THIRD PORTION",#N/A,TRUE,"SG&amp;A ANNUAL DEPT SUMMARY98-COMP";"FOURTH PORTION",#N/A,TRUE,"SG&amp;A ANNUAL DEPT SUMMARY98-COMP"}</definedName>
    <definedName name="wrn.All._.Pages." localSheetId="1" hidden="1">{#N/A,#N/A,FALSE,"Trend ";#N/A,#N/A,FALSE,"Medical Experience";#N/A,#N/A,FALSE,"RX Experience";#N/A,#N/A,FALSE,"Fuchsia Information";#N/A,#N/A,FALSE,"Employee &amp; Member counts";#N/A,#N/A,FALSE,"Plan Election";#N/A,#N/A,FALSE,"Plan Types";#N/A,#N/A,FALSE,"Network Savings";#N/A,#N/A,FALSE,"Penetration";#N/A,#N/A,FALSE,"Clinical Mgmt Utilization";#N/A,#N/A,FALSE,"Specific Stop Loss";#N/A,#N/A,FALSE,"Ongoing Large Claimants";#N/A,#N/A,FALSE,"Pharmacy Rates";#N/A,#N/A,FALSE,"Credibility ";#N/A,#N/A,FALSE,"Selection Factor";#N/A,#N/A,FALSE,"Adjustment Summary ";#N/A,#N/A,FALSE,"Projection Summary ";#N/A,#N/A,FALSE,"Benefit Richness Utilization";#N/A,#N/A,FALSE,"Other Adjustments"}</definedName>
    <definedName name="wrn.All._.Pages." localSheetId="2" hidden="1">{#N/A,#N/A,FALSE,"Trend ";#N/A,#N/A,FALSE,"Medical Experience";#N/A,#N/A,FALSE,"RX Experience";#N/A,#N/A,FALSE,"Fuchsia Information";#N/A,#N/A,FALSE,"Employee &amp; Member counts";#N/A,#N/A,FALSE,"Plan Election";#N/A,#N/A,FALSE,"Plan Types";#N/A,#N/A,FALSE,"Network Savings";#N/A,#N/A,FALSE,"Penetration";#N/A,#N/A,FALSE,"Clinical Mgmt Utilization";#N/A,#N/A,FALSE,"Specific Stop Loss";#N/A,#N/A,FALSE,"Ongoing Large Claimants";#N/A,#N/A,FALSE,"Pharmacy Rates";#N/A,#N/A,FALSE,"Credibility ";#N/A,#N/A,FALSE,"Selection Factor";#N/A,#N/A,FALSE,"Adjustment Summary ";#N/A,#N/A,FALSE,"Projection Summary ";#N/A,#N/A,FALSE,"Benefit Richness Utilization";#N/A,#N/A,FALSE,"Other Adjustments"}</definedName>
    <definedName name="wrn.All._.Pages." localSheetId="3" hidden="1">{#N/A,#N/A,FALSE,"Trend ";#N/A,#N/A,FALSE,"Medical Experience";#N/A,#N/A,FALSE,"RX Experience";#N/A,#N/A,FALSE,"Fuchsia Information";#N/A,#N/A,FALSE,"Employee &amp; Member counts";#N/A,#N/A,FALSE,"Plan Election";#N/A,#N/A,FALSE,"Plan Types";#N/A,#N/A,FALSE,"Network Savings";#N/A,#N/A,FALSE,"Penetration";#N/A,#N/A,FALSE,"Clinical Mgmt Utilization";#N/A,#N/A,FALSE,"Specific Stop Loss";#N/A,#N/A,FALSE,"Ongoing Large Claimants";#N/A,#N/A,FALSE,"Pharmacy Rates";#N/A,#N/A,FALSE,"Credibility ";#N/A,#N/A,FALSE,"Selection Factor";#N/A,#N/A,FALSE,"Adjustment Summary ";#N/A,#N/A,FALSE,"Projection Summary ";#N/A,#N/A,FALSE,"Benefit Richness Utilization";#N/A,#N/A,FALSE,"Other Adjustments"}</definedName>
    <definedName name="wrn.All._.Pages." hidden="1">{#N/A,#N/A,FALSE,"Trend ";#N/A,#N/A,FALSE,"Medical Experience";#N/A,#N/A,FALSE,"RX Experience";#N/A,#N/A,FALSE,"Fuchsia Information";#N/A,#N/A,FALSE,"Employee &amp; Member counts";#N/A,#N/A,FALSE,"Plan Election";#N/A,#N/A,FALSE,"Plan Types";#N/A,#N/A,FALSE,"Network Savings";#N/A,#N/A,FALSE,"Penetration";#N/A,#N/A,FALSE,"Clinical Mgmt Utilization";#N/A,#N/A,FALSE,"Specific Stop Loss";#N/A,#N/A,FALSE,"Ongoing Large Claimants";#N/A,#N/A,FALSE,"Pharmacy Rates";#N/A,#N/A,FALSE,"Credibility ";#N/A,#N/A,FALSE,"Selection Factor";#N/A,#N/A,FALSE,"Adjustment Summary ";#N/A,#N/A,FALSE,"Projection Summary ";#N/A,#N/A,FALSE,"Benefit Richness Utilization";#N/A,#N/A,FALSE,"Other Adjustments"}</definedName>
    <definedName name="wrn.All._.PLs." localSheetId="1" hidden="1">{#N/A,#N/A,FALSE,"Consolidated";#N/A,#N/A,FALSE,"Ind&gt;65";#N/A,#N/A,FALSE,"Ind&lt;65";#N/A,#N/A,FALSE,"Sego&lt;50";#N/A,#N/A,FALSE,"Grp51+";#N/A,#N/A,FALSE,"CommercialHMO";#N/A,#N/A,FALSE,"MCare1st";#N/A,#N/A,FALSE,"Medicaid";#N/A,#N/A,FALSE,"FEP";#N/A,#N/A,FALSE,"Elim";#N/A,#N/A,FALSE,"N-R";#N/A,#N/A,FALSE,"N-R 51+";#N/A,#N/A,FALSE,"Nat'l-C";#N/A,#N/A,FALSE,"Nat'l-NC";#N/A,#N/A,FALSE,"TPA";#N/A,#N/A,FALSE,"ASO";#N/A,#N/A,FALSE,"Medicare A"}</definedName>
    <definedName name="wrn.All._.PLs." localSheetId="2" hidden="1">{#N/A,#N/A,FALSE,"Consolidated";#N/A,#N/A,FALSE,"Ind&gt;65";#N/A,#N/A,FALSE,"Ind&lt;65";#N/A,#N/A,FALSE,"Sego&lt;50";#N/A,#N/A,FALSE,"Grp51+";#N/A,#N/A,FALSE,"CommercialHMO";#N/A,#N/A,FALSE,"MCare1st";#N/A,#N/A,FALSE,"Medicaid";#N/A,#N/A,FALSE,"FEP";#N/A,#N/A,FALSE,"Elim";#N/A,#N/A,FALSE,"N-R";#N/A,#N/A,FALSE,"N-R 51+";#N/A,#N/A,FALSE,"Nat'l-C";#N/A,#N/A,FALSE,"Nat'l-NC";#N/A,#N/A,FALSE,"TPA";#N/A,#N/A,FALSE,"ASO";#N/A,#N/A,FALSE,"Medicare A"}</definedName>
    <definedName name="wrn.All._.PLs." localSheetId="3" hidden="1">{#N/A,#N/A,FALSE,"Consolidated";#N/A,#N/A,FALSE,"Ind&gt;65";#N/A,#N/A,FALSE,"Ind&lt;65";#N/A,#N/A,FALSE,"Sego&lt;50";#N/A,#N/A,FALSE,"Grp51+";#N/A,#N/A,FALSE,"CommercialHMO";#N/A,#N/A,FALSE,"MCare1st";#N/A,#N/A,FALSE,"Medicaid";#N/A,#N/A,FALSE,"FEP";#N/A,#N/A,FALSE,"Elim";#N/A,#N/A,FALSE,"N-R";#N/A,#N/A,FALSE,"N-R 51+";#N/A,#N/A,FALSE,"Nat'l-C";#N/A,#N/A,FALSE,"Nat'l-NC";#N/A,#N/A,FALSE,"TPA";#N/A,#N/A,FALSE,"ASO";#N/A,#N/A,FALSE,"Medicare A"}</definedName>
    <definedName name="wrn.All._.PLs." hidden="1">{#N/A,#N/A,FALSE,"Consolidated";#N/A,#N/A,FALSE,"Ind&gt;65";#N/A,#N/A,FALSE,"Ind&lt;65";#N/A,#N/A,FALSE,"Sego&lt;50";#N/A,#N/A,FALSE,"Grp51+";#N/A,#N/A,FALSE,"CommercialHMO";#N/A,#N/A,FALSE,"MCare1st";#N/A,#N/A,FALSE,"Medicaid";#N/A,#N/A,FALSE,"FEP";#N/A,#N/A,FALSE,"Elim";#N/A,#N/A,FALSE,"N-R";#N/A,#N/A,FALSE,"N-R 51+";#N/A,#N/A,FALSE,"Nat'l-C";#N/A,#N/A,FALSE,"Nat'l-NC";#N/A,#N/A,FALSE,"TPA";#N/A,#N/A,FALSE,"ASO";#N/A,#N/A,FALSE,"Medicare A"}</definedName>
    <definedName name="wrn.Approval." localSheetId="1" hidden="1">{#N/A,#N/A,FALSE,"Approval Form"}</definedName>
    <definedName name="wrn.Approval." localSheetId="2" hidden="1">{#N/A,#N/A,FALSE,"Approval Form"}</definedName>
    <definedName name="wrn.Approval." localSheetId="3" hidden="1">{#N/A,#N/A,FALSE,"Approval Form"}</definedName>
    <definedName name="wrn.Approval." hidden="1">{#N/A,#N/A,FALSE,"Approval Form"}</definedName>
    <definedName name="wrn.Approval2." localSheetId="1" hidden="1">{#N/A,#N/A,FALSE,"Approval2"}</definedName>
    <definedName name="wrn.Approval2." localSheetId="2" hidden="1">{#N/A,#N/A,FALSE,"Approval2"}</definedName>
    <definedName name="wrn.Approval2." localSheetId="3" hidden="1">{#N/A,#N/A,FALSE,"Approval2"}</definedName>
    <definedName name="wrn.Approval2." hidden="1">{#N/A,#N/A,FALSE,"Approval2"}</definedName>
    <definedName name="wrn.Attachment._.Ds." localSheetId="1" hidden="1">{#N/A,#N/A,FALSE,"Attachment D Basic Current";#N/A,#N/A,FALSE,"Attachment D Buyup Current";#N/A,#N/A,FALSE,"Attachment D Basic Proposed";#N/A,#N/A,FALSE,"Attachment D Buyup Proposed 2"}</definedName>
    <definedName name="wrn.Attachment._.Ds." localSheetId="2" hidden="1">{#N/A,#N/A,FALSE,"Attachment D Basic Current";#N/A,#N/A,FALSE,"Attachment D Buyup Current";#N/A,#N/A,FALSE,"Attachment D Basic Proposed";#N/A,#N/A,FALSE,"Attachment D Buyup Proposed 2"}</definedName>
    <definedName name="wrn.Attachment._.Ds." localSheetId="3" hidden="1">{#N/A,#N/A,FALSE,"Attachment D Basic Current";#N/A,#N/A,FALSE,"Attachment D Buyup Current";#N/A,#N/A,FALSE,"Attachment D Basic Proposed";#N/A,#N/A,FALSE,"Attachment D Buyup Proposed 2"}</definedName>
    <definedName name="wrn.Attachment._.Ds." hidden="1">{#N/A,#N/A,FALSE,"Attachment D Basic Current";#N/A,#N/A,FALSE,"Attachment D Buyup Current";#N/A,#N/A,FALSE,"Attachment D Basic Proposed";#N/A,#N/A,FALSE,"Attachment D Buyup Proposed 2"}</definedName>
    <definedName name="wrn.Backup._.Pages." localSheetId="1" hidden="1">{#N/A,#N/A,FALSE,"Admin - PS 98";#N/A,#N/A,FALSE,"Dep Ratio Adj"}</definedName>
    <definedName name="wrn.Backup._.Pages." localSheetId="2" hidden="1">{#N/A,#N/A,FALSE,"Admin - PS 98";#N/A,#N/A,FALSE,"Dep Ratio Adj"}</definedName>
    <definedName name="wrn.Backup._.Pages." localSheetId="3" hidden="1">{#N/A,#N/A,FALSE,"Admin - PS 98";#N/A,#N/A,FALSE,"Dep Ratio Adj"}</definedName>
    <definedName name="wrn.Backup._.Pages." hidden="1">{#N/A,#N/A,FALSE,"Admin - PS 98";#N/A,#N/A,FALSE,"Dep Ratio Adj"}</definedName>
    <definedName name="wrn.bcgrates" localSheetId="1" hidden="1">{#N/A,#N/A,FALSE,"BCGPOSSUB";#N/A,#N/A,FALSE,"bcgdntl";#N/A,#N/A,FALSE,"EECONTDNTL";#N/A,#N/A,FALSE,"EECONTDRUG";#N/A,#N/A,FALSE,"DNTLSUB";#N/A,#N/A,FALSE,"DRUGSUB";#N/A,#N/A,FALSE,"TRUETRADPPNSUB";#N/A,#N/A,FALSE,"EECONTHMO"}</definedName>
    <definedName name="wrn.bcgrates" localSheetId="2" hidden="1">{#N/A,#N/A,FALSE,"BCGPOSSUB";#N/A,#N/A,FALSE,"bcgdntl";#N/A,#N/A,FALSE,"EECONTDNTL";#N/A,#N/A,FALSE,"EECONTDRUG";#N/A,#N/A,FALSE,"DNTLSUB";#N/A,#N/A,FALSE,"DRUGSUB";#N/A,#N/A,FALSE,"TRUETRADPPNSUB";#N/A,#N/A,FALSE,"EECONTHMO"}</definedName>
    <definedName name="wrn.bcgrates" localSheetId="3" hidden="1">{#N/A,#N/A,FALSE,"BCGPOSSUB";#N/A,#N/A,FALSE,"bcgdntl";#N/A,#N/A,FALSE,"EECONTDNTL";#N/A,#N/A,FALSE,"EECONTDRUG";#N/A,#N/A,FALSE,"DNTLSUB";#N/A,#N/A,FALSE,"DRUGSUB";#N/A,#N/A,FALSE,"TRUETRADPPNSUB";#N/A,#N/A,FALSE,"EECONTHMO"}</definedName>
    <definedName name="wrn.bcgrates" hidden="1">{#N/A,#N/A,FALSE,"BCGPOSSUB";#N/A,#N/A,FALSE,"bcgdntl";#N/A,#N/A,FALSE,"EECONTDNTL";#N/A,#N/A,FALSE,"EECONTDRUG";#N/A,#N/A,FALSE,"DNTLSUB";#N/A,#N/A,FALSE,"DRUGSUB";#N/A,#N/A,FALSE,"TRUETRADPPNSUB";#N/A,#N/A,FALSE,"EECONTHMO"}</definedName>
    <definedName name="wrn.bcgrates." localSheetId="1" hidden="1">{#N/A,#N/A,FALSE,"BCGPOSSUB";#N/A,#N/A,FALSE,"bcgdntl";#N/A,#N/A,FALSE,"EECONTDNTL";#N/A,#N/A,FALSE,"EECONTDRUG";#N/A,#N/A,FALSE,"DNTLSUB";#N/A,#N/A,FALSE,"DRUGSUB";#N/A,#N/A,FALSE,"TRUETRADPPNSUB";#N/A,#N/A,FALSE,"EECONTHMO"}</definedName>
    <definedName name="wrn.bcgrates." localSheetId="2" hidden="1">{#N/A,#N/A,FALSE,"BCGPOSSUB";#N/A,#N/A,FALSE,"bcgdntl";#N/A,#N/A,FALSE,"EECONTDNTL";#N/A,#N/A,FALSE,"EECONTDRUG";#N/A,#N/A,FALSE,"DNTLSUB";#N/A,#N/A,FALSE,"DRUGSUB";#N/A,#N/A,FALSE,"TRUETRADPPNSUB";#N/A,#N/A,FALSE,"EECONTHMO"}</definedName>
    <definedName name="wrn.bcgrates." localSheetId="3" hidden="1">{#N/A,#N/A,FALSE,"BCGPOSSUB";#N/A,#N/A,FALSE,"bcgdntl";#N/A,#N/A,FALSE,"EECONTDNTL";#N/A,#N/A,FALSE,"EECONTDRUG";#N/A,#N/A,FALSE,"DNTLSUB";#N/A,#N/A,FALSE,"DRUGSUB";#N/A,#N/A,FALSE,"TRUETRADPPNSUB";#N/A,#N/A,FALSE,"EECONTHMO"}</definedName>
    <definedName name="wrn.bcgrates." hidden="1">{#N/A,#N/A,FALSE,"BCGPOSSUB";#N/A,#N/A,FALSE,"bcgdntl";#N/A,#N/A,FALSE,"EECONTDNTL";#N/A,#N/A,FALSE,"EECONTDRUG";#N/A,#N/A,FALSE,"DNTLSUB";#N/A,#N/A,FALSE,"DRUGSUB";#N/A,#N/A,FALSE,"TRUETRADPPNSUB";#N/A,#N/A,FALSE,"EECONTHMO"}</definedName>
    <definedName name="wrn.Blue._.Preferred._.VA._.DB." localSheetId="1" hidden="1">{#N/A,#N/A,FALSE,"100.90%.300.70%";#N/A,#N/A,FALSE,"300.90%.600.70%";#N/A,#N/A,FALSE,"300.80%.600.60%";#N/A,#N/A,FALSE,"500.80%.1000.60%";#N/A,#N/A,FALSE,"750.80%.1500.60%";#N/A,#N/A,FALSE,"2500.80%.5000.60%"}</definedName>
    <definedName name="wrn.Blue._.Preferred._.VA._.DB." localSheetId="2" hidden="1">{#N/A,#N/A,FALSE,"100.90%.300.70%";#N/A,#N/A,FALSE,"300.90%.600.70%";#N/A,#N/A,FALSE,"300.80%.600.60%";#N/A,#N/A,FALSE,"500.80%.1000.60%";#N/A,#N/A,FALSE,"750.80%.1500.60%";#N/A,#N/A,FALSE,"2500.80%.5000.60%"}</definedName>
    <definedName name="wrn.Blue._.Preferred._.VA._.DB." localSheetId="3" hidden="1">{#N/A,#N/A,FALSE,"100.90%.300.70%";#N/A,#N/A,FALSE,"300.90%.600.70%";#N/A,#N/A,FALSE,"300.80%.600.60%";#N/A,#N/A,FALSE,"500.80%.1000.60%";#N/A,#N/A,FALSE,"750.80%.1500.60%";#N/A,#N/A,FALSE,"2500.80%.5000.60%"}</definedName>
    <definedName name="wrn.Blue._.Preferred._.VA._.DB." hidden="1">{#N/A,#N/A,FALSE,"100.90%.300.70%";#N/A,#N/A,FALSE,"300.90%.600.70%";#N/A,#N/A,FALSE,"300.80%.600.60%";#N/A,#N/A,FALSE,"500.80%.1000.60%";#N/A,#N/A,FALSE,"750.80%.1500.60%";#N/A,#N/A,FALSE,"2500.80%.5000.60%"}</definedName>
    <definedName name="wrn.BluePreferred._.DB." localSheetId="1" hidden="1">{#N/A,#N/A,FALSE,"Sheet1";#N/A,#N/A,FALSE,"Sheet2";#N/A,#N/A,FALSE,"Sheet3";#N/A,#N/A,FALSE,"Sheet4"}</definedName>
    <definedName name="wrn.BluePreferred._.DB." localSheetId="2" hidden="1">{#N/A,#N/A,FALSE,"Sheet1";#N/A,#N/A,FALSE,"Sheet2";#N/A,#N/A,FALSE,"Sheet3";#N/A,#N/A,FALSE,"Sheet4"}</definedName>
    <definedName name="wrn.BluePreferred._.DB." localSheetId="3" hidden="1">{#N/A,#N/A,FALSE,"Sheet1";#N/A,#N/A,FALSE,"Sheet2";#N/A,#N/A,FALSE,"Sheet3";#N/A,#N/A,FALSE,"Sheet4"}</definedName>
    <definedName name="wrn.BluePreferred._.DB." hidden="1">{#N/A,#N/A,FALSE,"Sheet1";#N/A,#N/A,FALSE,"Sheet2";#N/A,#N/A,FALSE,"Sheet3";#N/A,#N/A,FALSE,"Sheet4"}</definedName>
    <definedName name="wrn.BluePreferred._.DC._.DB." localSheetId="1" hidden="1">{#N/A,#N/A,FALSE,"100.90%.300.70%";#N/A,#N/A,FALSE,"300.90%.600.70%";#N/A,#N/A,FALSE,"300.80%.600.60%";#N/A,#N/A,FALSE,"500.80%.1000.60%";#N/A,#N/A,FALSE,"750.80%.1500.60%";#N/A,#N/A,FALSE,"2500.80%.5000.60%"}</definedName>
    <definedName name="wrn.BluePreferred._.DC._.DB." localSheetId="2" hidden="1">{#N/A,#N/A,FALSE,"100.90%.300.70%";#N/A,#N/A,FALSE,"300.90%.600.70%";#N/A,#N/A,FALSE,"300.80%.600.60%";#N/A,#N/A,FALSE,"500.80%.1000.60%";#N/A,#N/A,FALSE,"750.80%.1500.60%";#N/A,#N/A,FALSE,"2500.80%.5000.60%"}</definedName>
    <definedName name="wrn.BluePreferred._.DC._.DB." localSheetId="3" hidden="1">{#N/A,#N/A,FALSE,"100.90%.300.70%";#N/A,#N/A,FALSE,"300.90%.600.70%";#N/A,#N/A,FALSE,"300.80%.600.60%";#N/A,#N/A,FALSE,"500.80%.1000.60%";#N/A,#N/A,FALSE,"750.80%.1500.60%";#N/A,#N/A,FALSE,"2500.80%.5000.60%"}</definedName>
    <definedName name="wrn.BluePreferred._.DC._.DB." hidden="1">{#N/A,#N/A,FALSE,"100.90%.300.70%";#N/A,#N/A,FALSE,"300.90%.600.70%";#N/A,#N/A,FALSE,"300.80%.600.60%";#N/A,#N/A,FALSE,"500.80%.1000.60%";#N/A,#N/A,FALSE,"750.80%.1500.60%";#N/A,#N/A,FALSE,"2500.80%.5000.60%"}</definedName>
    <definedName name="wrn.bpdbmd." localSheetId="1" hidden="1">{#N/A,#N/A,FALSE,"100.90%.300.70%";#N/A,#N/A,FALSE,"300.90%.500.70%";#N/A,#N/A,FALSE,"300.80%.500.60%";#N/A,#N/A,FALSE,"500.80%.750.60%"}</definedName>
    <definedName name="wrn.bpdbmd." localSheetId="2" hidden="1">{#N/A,#N/A,FALSE,"100.90%.300.70%";#N/A,#N/A,FALSE,"300.90%.500.70%";#N/A,#N/A,FALSE,"300.80%.500.60%";#N/A,#N/A,FALSE,"500.80%.750.60%"}</definedName>
    <definedName name="wrn.bpdbmd." localSheetId="3" hidden="1">{#N/A,#N/A,FALSE,"100.90%.300.70%";#N/A,#N/A,FALSE,"300.90%.500.70%";#N/A,#N/A,FALSE,"300.80%.500.60%";#N/A,#N/A,FALSE,"500.80%.750.60%"}</definedName>
    <definedName name="wrn.bpdbmd." hidden="1">{#N/A,#N/A,FALSE,"100.90%.300.70%";#N/A,#N/A,FALSE,"300.90%.500.70%";#N/A,#N/A,FALSE,"300.80%.500.60%";#N/A,#N/A,FALSE,"500.80%.750.60%"}</definedName>
    <definedName name="wrn.Budget._.All._.Sheets." localSheetId="1" hidden="1">{#N/A,#N/A,FALSE,"P&amp;L Rollup";#N/A,#N/A,FALSE,"Total SG&amp;A";#N/A,#N/A,FALSE,"Other Revenue";#N/A,#N/A,FALSE,"SG&amp;A Input";#N/A,#N/A,FALSE,"Salaries";#N/A,#N/A,FALSE,"Misc. Pyrl Accts";#N/A,#N/A,FALSE,"Temps";#N/A,#N/A,FALSE,"Overtime";#N/A,#N/A,FALSE,"Travel";#N/A,#N/A,FALSE,"ComputerAssets";#N/A,#N/A,FALSE,"OfficeAssets"}</definedName>
    <definedName name="wrn.Budget._.All._.Sheets." localSheetId="2" hidden="1">{#N/A,#N/A,FALSE,"P&amp;L Rollup";#N/A,#N/A,FALSE,"Total SG&amp;A";#N/A,#N/A,FALSE,"Other Revenue";#N/A,#N/A,FALSE,"SG&amp;A Input";#N/A,#N/A,FALSE,"Salaries";#N/A,#N/A,FALSE,"Misc. Pyrl Accts";#N/A,#N/A,FALSE,"Temps";#N/A,#N/A,FALSE,"Overtime";#N/A,#N/A,FALSE,"Travel";#N/A,#N/A,FALSE,"ComputerAssets";#N/A,#N/A,FALSE,"OfficeAssets"}</definedName>
    <definedName name="wrn.Budget._.All._.Sheets." localSheetId="3" hidden="1">{#N/A,#N/A,FALSE,"P&amp;L Rollup";#N/A,#N/A,FALSE,"Total SG&amp;A";#N/A,#N/A,FALSE,"Other Revenue";#N/A,#N/A,FALSE,"SG&amp;A Input";#N/A,#N/A,FALSE,"Salaries";#N/A,#N/A,FALSE,"Misc. Pyrl Accts";#N/A,#N/A,FALSE,"Temps";#N/A,#N/A,FALSE,"Overtime";#N/A,#N/A,FALSE,"Travel";#N/A,#N/A,FALSE,"ComputerAssets";#N/A,#N/A,FALSE,"OfficeAssets"}</definedName>
    <definedName name="wrn.Budget._.All._.Sheets." hidden="1">{#N/A,#N/A,FALSE,"P&amp;L Rollup";#N/A,#N/A,FALSE,"Total SG&amp;A";#N/A,#N/A,FALSE,"Other Revenue";#N/A,#N/A,FALSE,"SG&amp;A Input";#N/A,#N/A,FALSE,"Salaries";#N/A,#N/A,FALSE,"Misc. Pyrl Accts";#N/A,#N/A,FALSE,"Temps";#N/A,#N/A,FALSE,"Overtime";#N/A,#N/A,FALSE,"Travel";#N/A,#N/A,FALSE,"ComputerAssets";#N/A,#N/A,FALSE,"OfficeAssets"}</definedName>
    <definedName name="wrn.budget_all_sheet1" localSheetId="1" hidden="1">{#N/A,#N/A,FALSE,"P&amp;L Rollup";#N/A,#N/A,FALSE,"Total SG&amp;A";#N/A,#N/A,FALSE,"Other Revenue";#N/A,#N/A,FALSE,"SG&amp;A Input";#N/A,#N/A,FALSE,"Salaries";#N/A,#N/A,FALSE,"Misc. Pyrl Accts";#N/A,#N/A,FALSE,"Temps";#N/A,#N/A,FALSE,"Overtime";#N/A,#N/A,FALSE,"Travel";#N/A,#N/A,FALSE,"ComputerAssets";#N/A,#N/A,FALSE,"OfficeAssets"}</definedName>
    <definedName name="wrn.budget_all_sheet1" localSheetId="2" hidden="1">{#N/A,#N/A,FALSE,"P&amp;L Rollup";#N/A,#N/A,FALSE,"Total SG&amp;A";#N/A,#N/A,FALSE,"Other Revenue";#N/A,#N/A,FALSE,"SG&amp;A Input";#N/A,#N/A,FALSE,"Salaries";#N/A,#N/A,FALSE,"Misc. Pyrl Accts";#N/A,#N/A,FALSE,"Temps";#N/A,#N/A,FALSE,"Overtime";#N/A,#N/A,FALSE,"Travel";#N/A,#N/A,FALSE,"ComputerAssets";#N/A,#N/A,FALSE,"OfficeAssets"}</definedName>
    <definedName name="wrn.budget_all_sheet1" localSheetId="3" hidden="1">{#N/A,#N/A,FALSE,"P&amp;L Rollup";#N/A,#N/A,FALSE,"Total SG&amp;A";#N/A,#N/A,FALSE,"Other Revenue";#N/A,#N/A,FALSE,"SG&amp;A Input";#N/A,#N/A,FALSE,"Salaries";#N/A,#N/A,FALSE,"Misc. Pyrl Accts";#N/A,#N/A,FALSE,"Temps";#N/A,#N/A,FALSE,"Overtime";#N/A,#N/A,FALSE,"Travel";#N/A,#N/A,FALSE,"ComputerAssets";#N/A,#N/A,FALSE,"OfficeAssets"}</definedName>
    <definedName name="wrn.budget_all_sheet1" hidden="1">{#N/A,#N/A,FALSE,"P&amp;L Rollup";#N/A,#N/A,FALSE,"Total SG&amp;A";#N/A,#N/A,FALSE,"Other Revenue";#N/A,#N/A,FALSE,"SG&amp;A Input";#N/A,#N/A,FALSE,"Salaries";#N/A,#N/A,FALSE,"Misc. Pyrl Accts";#N/A,#N/A,FALSE,"Temps";#N/A,#N/A,FALSE,"Overtime";#N/A,#N/A,FALSE,"Travel";#N/A,#N/A,FALSE,"ComputerAssets";#N/A,#N/A,FALSE,"OfficeAssets"}</definedName>
    <definedName name="wrn.capital" localSheetId="1" hidden="1">{#N/A,#N/A,FALSE,"OfficeAssets"}</definedName>
    <definedName name="wrn.capital" localSheetId="2" hidden="1">{#N/A,#N/A,FALSE,"OfficeAssets"}</definedName>
    <definedName name="wrn.capital" localSheetId="3" hidden="1">{#N/A,#N/A,FALSE,"OfficeAssets"}</definedName>
    <definedName name="wrn.capital" hidden="1">{#N/A,#N/A,FALSE,"OfficeAssets"}</definedName>
    <definedName name="wrn.Capital._.Assets._.Computer." localSheetId="1" hidden="1">{#N/A,#N/A,FALSE,"ComputerAssets"}</definedName>
    <definedName name="wrn.Capital._.Assets._.Computer." localSheetId="2" hidden="1">{#N/A,#N/A,FALSE,"ComputerAssets"}</definedName>
    <definedName name="wrn.Capital._.Assets._.Computer." localSheetId="3" hidden="1">{#N/A,#N/A,FALSE,"ComputerAssets"}</definedName>
    <definedName name="wrn.Capital._.Assets._.Computer." hidden="1">{#N/A,#N/A,FALSE,"ComputerAssets"}</definedName>
    <definedName name="wrn.Capital._.Assets._.Office." localSheetId="1" hidden="1">{#N/A,#N/A,FALSE,"OfficeAssets"}</definedName>
    <definedName name="wrn.Capital._.Assets._.Office." localSheetId="2" hidden="1">{#N/A,#N/A,FALSE,"OfficeAssets"}</definedName>
    <definedName name="wrn.Capital._.Assets._.Office." localSheetId="3" hidden="1">{#N/A,#N/A,FALSE,"OfficeAssets"}</definedName>
    <definedName name="wrn.Capital._.Assets._.Office." hidden="1">{#N/A,#N/A,FALSE,"OfficeAssets"}</definedName>
    <definedName name="wrn.capital1" localSheetId="1" hidden="1">{#N/A,#N/A,FALSE,"OfficeAssets"}</definedName>
    <definedName name="wrn.capital1" localSheetId="2" hidden="1">{#N/A,#N/A,FALSE,"OfficeAssets"}</definedName>
    <definedName name="wrn.capital1" localSheetId="3" hidden="1">{#N/A,#N/A,FALSE,"OfficeAssets"}</definedName>
    <definedName name="wrn.capital1" hidden="1">{#N/A,#N/A,FALSE,"OfficeAssets"}</definedName>
    <definedName name="wrn.carolinarest" localSheetId="1" hidden="1">{#N/A,#N/A,FALSE,"98-99 Recap";#N/A,#N/A,FALSE,"Exec Summary"}</definedName>
    <definedName name="wrn.carolinarest" localSheetId="2" hidden="1">{#N/A,#N/A,FALSE,"98-99 Recap";#N/A,#N/A,FALSE,"Exec Summary"}</definedName>
    <definedName name="wrn.carolinarest" localSheetId="3" hidden="1">{#N/A,#N/A,FALSE,"98-99 Recap";#N/A,#N/A,FALSE,"Exec Summary"}</definedName>
    <definedName name="wrn.carolinarest" hidden="1">{#N/A,#N/A,FALSE,"98-99 Recap";#N/A,#N/A,FALSE,"Exec Summary"}</definedName>
    <definedName name="wrn.Case._.Summary." localSheetId="1" hidden="1">{#N/A,#N/A,TRUE,"Plan Options";#N/A,#N/A,TRUE,"Fushia Information";#N/A,#N/A,TRUE,"Medical Experience";#N/A,#N/A,TRUE,"Trend ";#N/A,#N/A,TRUE,"Network Savings";#N/A,#N/A,TRUE,"Plan Types";#N/A,#N/A,TRUE,"Clinical Mgmt Utilization";#N/A,#N/A,TRUE,"Selection Factor";#N/A,#N/A,TRUE,"Benefit Richness Utilization";#N/A,#N/A,TRUE,"Other Adjustments";#N/A,#N/A,TRUE,"Penetration";#N/A,#N/A,TRUE,"Current Plan Summary ";#N/A,#N/A,TRUE,"Proposed Plan Summary";#N/A,#N/A,TRUE,"Specific Stop Loss";#N/A,#N/A,TRUE,"Ongoing Large Claimants";#N/A,#N/A,TRUE,"Pharmacy Rates";#N/A,#N/A,TRUE,"Credibility ";#N/A,#N/A,TRUE,"Summary "}</definedName>
    <definedName name="wrn.Case._.Summary." localSheetId="2" hidden="1">{#N/A,#N/A,TRUE,"Plan Options";#N/A,#N/A,TRUE,"Fushia Information";#N/A,#N/A,TRUE,"Medical Experience";#N/A,#N/A,TRUE,"Trend ";#N/A,#N/A,TRUE,"Network Savings";#N/A,#N/A,TRUE,"Plan Types";#N/A,#N/A,TRUE,"Clinical Mgmt Utilization";#N/A,#N/A,TRUE,"Selection Factor";#N/A,#N/A,TRUE,"Benefit Richness Utilization";#N/A,#N/A,TRUE,"Other Adjustments";#N/A,#N/A,TRUE,"Penetration";#N/A,#N/A,TRUE,"Current Plan Summary ";#N/A,#N/A,TRUE,"Proposed Plan Summary";#N/A,#N/A,TRUE,"Specific Stop Loss";#N/A,#N/A,TRUE,"Ongoing Large Claimants";#N/A,#N/A,TRUE,"Pharmacy Rates";#N/A,#N/A,TRUE,"Credibility ";#N/A,#N/A,TRUE,"Summary "}</definedName>
    <definedName name="wrn.Case._.Summary." localSheetId="3" hidden="1">{#N/A,#N/A,TRUE,"Plan Options";#N/A,#N/A,TRUE,"Fushia Information";#N/A,#N/A,TRUE,"Medical Experience";#N/A,#N/A,TRUE,"Trend ";#N/A,#N/A,TRUE,"Network Savings";#N/A,#N/A,TRUE,"Plan Types";#N/A,#N/A,TRUE,"Clinical Mgmt Utilization";#N/A,#N/A,TRUE,"Selection Factor";#N/A,#N/A,TRUE,"Benefit Richness Utilization";#N/A,#N/A,TRUE,"Other Adjustments";#N/A,#N/A,TRUE,"Penetration";#N/A,#N/A,TRUE,"Current Plan Summary ";#N/A,#N/A,TRUE,"Proposed Plan Summary";#N/A,#N/A,TRUE,"Specific Stop Loss";#N/A,#N/A,TRUE,"Ongoing Large Claimants";#N/A,#N/A,TRUE,"Pharmacy Rates";#N/A,#N/A,TRUE,"Credibility ";#N/A,#N/A,TRUE,"Summary "}</definedName>
    <definedName name="wrn.Case._.Summary." hidden="1">{#N/A,#N/A,TRUE,"Plan Options";#N/A,#N/A,TRUE,"Fushia Information";#N/A,#N/A,TRUE,"Medical Experience";#N/A,#N/A,TRUE,"Trend ";#N/A,#N/A,TRUE,"Network Savings";#N/A,#N/A,TRUE,"Plan Types";#N/A,#N/A,TRUE,"Clinical Mgmt Utilization";#N/A,#N/A,TRUE,"Selection Factor";#N/A,#N/A,TRUE,"Benefit Richness Utilization";#N/A,#N/A,TRUE,"Other Adjustments";#N/A,#N/A,TRUE,"Penetration";#N/A,#N/A,TRUE,"Current Plan Summary ";#N/A,#N/A,TRUE,"Proposed Plan Summary";#N/A,#N/A,TRUE,"Specific Stop Loss";#N/A,#N/A,TRUE,"Ongoing Large Claimants";#N/A,#N/A,TRUE,"Pharmacy Rates";#N/A,#N/A,TRUE,"Credibility ";#N/A,#N/A,TRUE,"Summary "}</definedName>
    <definedName name="wrn.Cosmos._.Report." localSheetId="1" hidden="1">{#N/A,#N/A,FALSE,"Cosmos Report"}</definedName>
    <definedName name="wrn.Cosmos._.Report." localSheetId="2" hidden="1">{#N/A,#N/A,FALSE,"Cosmos Report"}</definedName>
    <definedName name="wrn.Cosmos._.Report." localSheetId="3" hidden="1">{#N/A,#N/A,FALSE,"Cosmos Report"}</definedName>
    <definedName name="wrn.Cosmos._.Report." hidden="1">{#N/A,#N/A,FALSE,"Cosmos Report"}</definedName>
    <definedName name="wrn.Cost._.and._.Utilization._.Report." localSheetId="1" hidden="1">{#N/A,#N/A,FALSE,"Summary Trigon Pay";#N/A,#N/A,FALSE,"Summary Total Pay";#N/A,#N/A,FALSE,"Budget Trigon Pay";#N/A,#N/A,FALSE,"Budget Total Pay";#N/A,#N/A,FALSE,"YTD Compare Trigon Pay";#N/A,#N/A,FALSE,"YTD Compare Total Pay";#N/A,#N/A,FALSE,"Monthly Trigon Pay";#N/A,#N/A,FALSE,"Monthly Total Pay";#N/A,#N/A,FALSE,"R12 Total Pay Graphs";#N/A,#N/A,FALSE,"R12 PatPay Graphs";#N/A,#N/A,FALSE,"Monthly FI Graphs";#N/A,#N/A,FALSE,"Monthly FO Graphs";#N/A,#N/A,FALSE,"Monthly PI Graphs";#N/A,#N/A,FALSE,"Monthly PO Graphs";#N/A,#N/A,FALSE,"Monthly DR Graphs"}</definedName>
    <definedName name="wrn.Cost._.and._.Utilization._.Report." localSheetId="2" hidden="1">{#N/A,#N/A,FALSE,"Summary Trigon Pay";#N/A,#N/A,FALSE,"Summary Total Pay";#N/A,#N/A,FALSE,"Budget Trigon Pay";#N/A,#N/A,FALSE,"Budget Total Pay";#N/A,#N/A,FALSE,"YTD Compare Trigon Pay";#N/A,#N/A,FALSE,"YTD Compare Total Pay";#N/A,#N/A,FALSE,"Monthly Trigon Pay";#N/A,#N/A,FALSE,"Monthly Total Pay";#N/A,#N/A,FALSE,"R12 Total Pay Graphs";#N/A,#N/A,FALSE,"R12 PatPay Graphs";#N/A,#N/A,FALSE,"Monthly FI Graphs";#N/A,#N/A,FALSE,"Monthly FO Graphs";#N/A,#N/A,FALSE,"Monthly PI Graphs";#N/A,#N/A,FALSE,"Monthly PO Graphs";#N/A,#N/A,FALSE,"Monthly DR Graphs"}</definedName>
    <definedName name="wrn.Cost._.and._.Utilization._.Report." localSheetId="3" hidden="1">{#N/A,#N/A,FALSE,"Summary Trigon Pay";#N/A,#N/A,FALSE,"Summary Total Pay";#N/A,#N/A,FALSE,"Budget Trigon Pay";#N/A,#N/A,FALSE,"Budget Total Pay";#N/A,#N/A,FALSE,"YTD Compare Trigon Pay";#N/A,#N/A,FALSE,"YTD Compare Total Pay";#N/A,#N/A,FALSE,"Monthly Trigon Pay";#N/A,#N/A,FALSE,"Monthly Total Pay";#N/A,#N/A,FALSE,"R12 Total Pay Graphs";#N/A,#N/A,FALSE,"R12 PatPay Graphs";#N/A,#N/A,FALSE,"Monthly FI Graphs";#N/A,#N/A,FALSE,"Monthly FO Graphs";#N/A,#N/A,FALSE,"Monthly PI Graphs";#N/A,#N/A,FALSE,"Monthly PO Graphs";#N/A,#N/A,FALSE,"Monthly DR Graphs"}</definedName>
    <definedName name="wrn.Cost._.and._.Utilization._.Report." hidden="1">{#N/A,#N/A,FALSE,"Summary Trigon Pay";#N/A,#N/A,FALSE,"Summary Total Pay";#N/A,#N/A,FALSE,"Budget Trigon Pay";#N/A,#N/A,FALSE,"Budget Total Pay";#N/A,#N/A,FALSE,"YTD Compare Trigon Pay";#N/A,#N/A,FALSE,"YTD Compare Total Pay";#N/A,#N/A,FALSE,"Monthly Trigon Pay";#N/A,#N/A,FALSE,"Monthly Total Pay";#N/A,#N/A,FALSE,"R12 Total Pay Graphs";#N/A,#N/A,FALSE,"R12 PatPay Graphs";#N/A,#N/A,FALSE,"Monthly FI Graphs";#N/A,#N/A,FALSE,"Monthly FO Graphs";#N/A,#N/A,FALSE,"Monthly PI Graphs";#N/A,#N/A,FALSE,"Monthly PO Graphs";#N/A,#N/A,FALSE,"Monthly DR Graphs"}</definedName>
    <definedName name="wrn.Cost._.and._.Utilization._.Report._1" localSheetId="1" hidden="1">{#N/A,#N/A,FALSE,"Summary Trigon Pay";#N/A,#N/A,FALSE,"Summary Total Pay";#N/A,#N/A,FALSE,"Budget Trigon Pay";#N/A,#N/A,FALSE,"Budget Total Pay";#N/A,#N/A,FALSE,"YTD Compare Trigon Pay";#N/A,#N/A,FALSE,"YTD Compare Total Pay";#N/A,#N/A,FALSE,"Monthly Trigon Pay";#N/A,#N/A,FALSE,"Monthly Total Pay";#N/A,#N/A,FALSE,"R12 Total Pay Graphs";#N/A,#N/A,FALSE,"R12 PatPay Graphs";#N/A,#N/A,FALSE,"Monthly FI Graphs";#N/A,#N/A,FALSE,"Monthly FO Graphs";#N/A,#N/A,FALSE,"Monthly PI Graphs";#N/A,#N/A,FALSE,"Monthly PO Graphs";#N/A,#N/A,FALSE,"Monthly DR Graphs"}</definedName>
    <definedName name="wrn.Cost._.and._.Utilization._.Report._1" localSheetId="2" hidden="1">{#N/A,#N/A,FALSE,"Summary Trigon Pay";#N/A,#N/A,FALSE,"Summary Total Pay";#N/A,#N/A,FALSE,"Budget Trigon Pay";#N/A,#N/A,FALSE,"Budget Total Pay";#N/A,#N/A,FALSE,"YTD Compare Trigon Pay";#N/A,#N/A,FALSE,"YTD Compare Total Pay";#N/A,#N/A,FALSE,"Monthly Trigon Pay";#N/A,#N/A,FALSE,"Monthly Total Pay";#N/A,#N/A,FALSE,"R12 Total Pay Graphs";#N/A,#N/A,FALSE,"R12 PatPay Graphs";#N/A,#N/A,FALSE,"Monthly FI Graphs";#N/A,#N/A,FALSE,"Monthly FO Graphs";#N/A,#N/A,FALSE,"Monthly PI Graphs";#N/A,#N/A,FALSE,"Monthly PO Graphs";#N/A,#N/A,FALSE,"Monthly DR Graphs"}</definedName>
    <definedName name="wrn.Cost._.and._.Utilization._.Report._1" localSheetId="3" hidden="1">{#N/A,#N/A,FALSE,"Summary Trigon Pay";#N/A,#N/A,FALSE,"Summary Total Pay";#N/A,#N/A,FALSE,"Budget Trigon Pay";#N/A,#N/A,FALSE,"Budget Total Pay";#N/A,#N/A,FALSE,"YTD Compare Trigon Pay";#N/A,#N/A,FALSE,"YTD Compare Total Pay";#N/A,#N/A,FALSE,"Monthly Trigon Pay";#N/A,#N/A,FALSE,"Monthly Total Pay";#N/A,#N/A,FALSE,"R12 Total Pay Graphs";#N/A,#N/A,FALSE,"R12 PatPay Graphs";#N/A,#N/A,FALSE,"Monthly FI Graphs";#N/A,#N/A,FALSE,"Monthly FO Graphs";#N/A,#N/A,FALSE,"Monthly PI Graphs";#N/A,#N/A,FALSE,"Monthly PO Graphs";#N/A,#N/A,FALSE,"Monthly DR Graphs"}</definedName>
    <definedName name="wrn.Cost._.and._.Utilization._.Report._1" hidden="1">{#N/A,#N/A,FALSE,"Summary Trigon Pay";#N/A,#N/A,FALSE,"Summary Total Pay";#N/A,#N/A,FALSE,"Budget Trigon Pay";#N/A,#N/A,FALSE,"Budget Total Pay";#N/A,#N/A,FALSE,"YTD Compare Trigon Pay";#N/A,#N/A,FALSE,"YTD Compare Total Pay";#N/A,#N/A,FALSE,"Monthly Trigon Pay";#N/A,#N/A,FALSE,"Monthly Total Pay";#N/A,#N/A,FALSE,"R12 Total Pay Graphs";#N/A,#N/A,FALSE,"R12 PatPay Graphs";#N/A,#N/A,FALSE,"Monthly FI Graphs";#N/A,#N/A,FALSE,"Monthly FO Graphs";#N/A,#N/A,FALSE,"Monthly PI Graphs";#N/A,#N/A,FALSE,"Monthly PO Graphs";#N/A,#N/A,FALSE,"Monthly DR Graphs"}</definedName>
    <definedName name="wrn.DAVE._.REPORT." localSheetId="1" hidden="1">{#N/A,#N/A,FALSE,"Start Here";#N/A,#N/A,FALSE,"Claims Experience";#N/A,#N/A,FALSE,"Adjustment Summary ";#N/A,#N/A,FALSE,"Projection Summary ";#N/A,#N/A,FALSE,"Detail Pricing Calculations";#N/A,#N/A,FALSE,"Summary of Tiered Rates";#N/A,#N/A,FALSE,"Competitive Analysis ";#N/A,#N/A,FALSE,"Underwriting Impact Summary";#N/A,#N/A,FALSE,"Multiyear";#N/A,#N/A,FALSE,"Admin. Costs Reference"}</definedName>
    <definedName name="wrn.DAVE._.REPORT." localSheetId="2" hidden="1">{#N/A,#N/A,FALSE,"Start Here";#N/A,#N/A,FALSE,"Claims Experience";#N/A,#N/A,FALSE,"Adjustment Summary ";#N/A,#N/A,FALSE,"Projection Summary ";#N/A,#N/A,FALSE,"Detail Pricing Calculations";#N/A,#N/A,FALSE,"Summary of Tiered Rates";#N/A,#N/A,FALSE,"Competitive Analysis ";#N/A,#N/A,FALSE,"Underwriting Impact Summary";#N/A,#N/A,FALSE,"Multiyear";#N/A,#N/A,FALSE,"Admin. Costs Reference"}</definedName>
    <definedName name="wrn.DAVE._.REPORT." localSheetId="3" hidden="1">{#N/A,#N/A,FALSE,"Start Here";#N/A,#N/A,FALSE,"Claims Experience";#N/A,#N/A,FALSE,"Adjustment Summary ";#N/A,#N/A,FALSE,"Projection Summary ";#N/A,#N/A,FALSE,"Detail Pricing Calculations";#N/A,#N/A,FALSE,"Summary of Tiered Rates";#N/A,#N/A,FALSE,"Competitive Analysis ";#N/A,#N/A,FALSE,"Underwriting Impact Summary";#N/A,#N/A,FALSE,"Multiyear";#N/A,#N/A,FALSE,"Admin. Costs Reference"}</definedName>
    <definedName name="wrn.DAVE._.REPORT." hidden="1">{#N/A,#N/A,FALSE,"Start Here";#N/A,#N/A,FALSE,"Claims Experience";#N/A,#N/A,FALSE,"Adjustment Summary ";#N/A,#N/A,FALSE,"Projection Summary ";#N/A,#N/A,FALSE,"Detail Pricing Calculations";#N/A,#N/A,FALSE,"Summary of Tiered Rates";#N/A,#N/A,FALSE,"Competitive Analysis ";#N/A,#N/A,FALSE,"Underwriting Impact Summary";#N/A,#N/A,FALSE,"Multiyear";#N/A,#N/A,FALSE,"Admin. Costs Reference"}</definedName>
    <definedName name="wrn.enrollment._.schedule." localSheetId="1" hidden="1">{#N/A,#N/A,FALSE,"Enrollment Summary";#N/A,#N/A,FALSE,"Plan";#N/A,#N/A,FALSE,"State";#N/A,#N/A,FALSE,"Change "}</definedName>
    <definedName name="wrn.enrollment._.schedule." localSheetId="2" hidden="1">{#N/A,#N/A,FALSE,"Enrollment Summary";#N/A,#N/A,FALSE,"Plan";#N/A,#N/A,FALSE,"State";#N/A,#N/A,FALSE,"Change "}</definedName>
    <definedName name="wrn.enrollment._.schedule." localSheetId="3" hidden="1">{#N/A,#N/A,FALSE,"Enrollment Summary";#N/A,#N/A,FALSE,"Plan";#N/A,#N/A,FALSE,"State";#N/A,#N/A,FALSE,"Change "}</definedName>
    <definedName name="wrn.enrollment._.schedule." hidden="1">{#N/A,#N/A,FALSE,"Enrollment Summary";#N/A,#N/A,FALSE,"Plan";#N/A,#N/A,FALSE,"State";#N/A,#N/A,FALSE,"Change "}</definedName>
    <definedName name="wrn.exo" localSheetId="1" hidden="1">{#N/A,#N/A,FALSE,"TOTAL";#N/A,#N/A,FALSE,"REV SUM";#N/A,#N/A,FALSE,"RISK 1-4";#N/A,#N/A,FALSE,"PENETRATION";#N/A,#N/A,FALSE,"Acute Care";#N/A,#N/A,FALSE,"AC - 1";#N/A,#N/A,FALSE,"Intermediate Care";#N/A,#N/A,FALSE,"IC - 1";#N/A,#N/A,FALSE,"OUTPATIENT CARE";#N/A,#N/A,FALSE,"OP - 1";#N/A,#N/A,FALSE,"OP INT TOTAL";#N/A,#N/A,FALSE,"OP INT - 1";#N/A,#N/A,FALSE,"COPAY REVENUE";#N/A,#N/A,FALSE,"FFS &amp; MISC REVENUE";#N/A,#N/A,FALSE,"INT COSTS";#N/A,#N/A,FALSE,"RETAINER";#N/A,#N/A,FALSE,"SALARIES";#N/A,#N/A,FALSE,"ASSETS";#N/A,#N/A,FALSE,"TRAVEL"}</definedName>
    <definedName name="wrn.exo" localSheetId="2" hidden="1">{#N/A,#N/A,FALSE,"TOTAL";#N/A,#N/A,FALSE,"REV SUM";#N/A,#N/A,FALSE,"RISK 1-4";#N/A,#N/A,FALSE,"PENETRATION";#N/A,#N/A,FALSE,"Acute Care";#N/A,#N/A,FALSE,"AC - 1";#N/A,#N/A,FALSE,"Intermediate Care";#N/A,#N/A,FALSE,"IC - 1";#N/A,#N/A,FALSE,"OUTPATIENT CARE";#N/A,#N/A,FALSE,"OP - 1";#N/A,#N/A,FALSE,"OP INT TOTAL";#N/A,#N/A,FALSE,"OP INT - 1";#N/A,#N/A,FALSE,"COPAY REVENUE";#N/A,#N/A,FALSE,"FFS &amp; MISC REVENUE";#N/A,#N/A,FALSE,"INT COSTS";#N/A,#N/A,FALSE,"RETAINER";#N/A,#N/A,FALSE,"SALARIES";#N/A,#N/A,FALSE,"ASSETS";#N/A,#N/A,FALSE,"TRAVEL"}</definedName>
    <definedName name="wrn.exo" localSheetId="3" hidden="1">{#N/A,#N/A,FALSE,"TOTAL";#N/A,#N/A,FALSE,"REV SUM";#N/A,#N/A,FALSE,"RISK 1-4";#N/A,#N/A,FALSE,"PENETRATION";#N/A,#N/A,FALSE,"Acute Care";#N/A,#N/A,FALSE,"AC - 1";#N/A,#N/A,FALSE,"Intermediate Care";#N/A,#N/A,FALSE,"IC - 1";#N/A,#N/A,FALSE,"OUTPATIENT CARE";#N/A,#N/A,FALSE,"OP - 1";#N/A,#N/A,FALSE,"OP INT TOTAL";#N/A,#N/A,FALSE,"OP INT - 1";#N/A,#N/A,FALSE,"COPAY REVENUE";#N/A,#N/A,FALSE,"FFS &amp; MISC REVENUE";#N/A,#N/A,FALSE,"INT COSTS";#N/A,#N/A,FALSE,"RETAINER";#N/A,#N/A,FALSE,"SALARIES";#N/A,#N/A,FALSE,"ASSETS";#N/A,#N/A,FALSE,"TRAVEL"}</definedName>
    <definedName name="wrn.exo" hidden="1">{#N/A,#N/A,FALSE,"TOTAL";#N/A,#N/A,FALSE,"REV SUM";#N/A,#N/A,FALSE,"RISK 1-4";#N/A,#N/A,FALSE,"PENETRATION";#N/A,#N/A,FALSE,"Acute Care";#N/A,#N/A,FALSE,"AC - 1";#N/A,#N/A,FALSE,"Intermediate Care";#N/A,#N/A,FALSE,"IC - 1";#N/A,#N/A,FALSE,"OUTPATIENT CARE";#N/A,#N/A,FALSE,"OP - 1";#N/A,#N/A,FALSE,"OP INT TOTAL";#N/A,#N/A,FALSE,"OP INT - 1";#N/A,#N/A,FALSE,"COPAY REVENUE";#N/A,#N/A,FALSE,"FFS &amp; MISC REVENUE";#N/A,#N/A,FALSE,"INT COSTS";#N/A,#N/A,FALSE,"RETAINER";#N/A,#N/A,FALSE,"SALARIES";#N/A,#N/A,FALSE,"ASSETS";#N/A,#N/A,FALSE,"TRAVEL"}</definedName>
    <definedName name="wrn.FebPrint." localSheetId="1" hidden="1">{"febact",#N/A,FALSE,"Feb98ACT&amp;YTD";"febplan",#N/A,FALSE,"Feb98ACT&amp;YTD";"febvar",#N/A,FALSE,"Feb98ACT&amp;YTD";"febactytd",#N/A,FALSE,"Feb98ACT&amp;YTD";"febplanytd",#N/A,FALSE,"Feb98ACT&amp;YTD";"febvarytd",#N/A,FALSE,"Feb98ACT&amp;YTD"}</definedName>
    <definedName name="wrn.FebPrint." localSheetId="2" hidden="1">{"febact",#N/A,FALSE,"Feb98ACT&amp;YTD";"febplan",#N/A,FALSE,"Feb98ACT&amp;YTD";"febvar",#N/A,FALSE,"Feb98ACT&amp;YTD";"febactytd",#N/A,FALSE,"Feb98ACT&amp;YTD";"febplanytd",#N/A,FALSE,"Feb98ACT&amp;YTD";"febvarytd",#N/A,FALSE,"Feb98ACT&amp;YTD"}</definedName>
    <definedName name="wrn.FebPrint." localSheetId="3" hidden="1">{"febact",#N/A,FALSE,"Feb98ACT&amp;YTD";"febplan",#N/A,FALSE,"Feb98ACT&amp;YTD";"febvar",#N/A,FALSE,"Feb98ACT&amp;YTD";"febactytd",#N/A,FALSE,"Feb98ACT&amp;YTD";"febplanytd",#N/A,FALSE,"Feb98ACT&amp;YTD";"febvarytd",#N/A,FALSE,"Feb98ACT&amp;YTD"}</definedName>
    <definedName name="wrn.FebPrint." hidden="1">{"febact",#N/A,FALSE,"Feb98ACT&amp;YTD";"febplan",#N/A,FALSE,"Feb98ACT&amp;YTD";"febvar",#N/A,FALSE,"Feb98ACT&amp;YTD";"febactytd",#N/A,FALSE,"Feb98ACT&amp;YTD";"febplanytd",#N/A,FALSE,"Feb98ACT&amp;YTD";"febvarytd",#N/A,FALSE,"Feb98ACT&amp;YTD"}</definedName>
    <definedName name="wrn.FebYTD." localSheetId="1" hidden="1">{"febactytd",#N/A,FALSE,"Feb98ACT&amp;YTD";"febplanytd",#N/A,FALSE,"Feb98ACT&amp;YTD";"febvarytd",#N/A,FALSE,"Feb98ACT&amp;YTD"}</definedName>
    <definedName name="wrn.FebYTD." localSheetId="2" hidden="1">{"febactytd",#N/A,FALSE,"Feb98ACT&amp;YTD";"febplanytd",#N/A,FALSE,"Feb98ACT&amp;YTD";"febvarytd",#N/A,FALSE,"Feb98ACT&amp;YTD"}</definedName>
    <definedName name="wrn.FebYTD." localSheetId="3" hidden="1">{"febactytd",#N/A,FALSE,"Feb98ACT&amp;YTD";"febplanytd",#N/A,FALSE,"Feb98ACT&amp;YTD";"febvarytd",#N/A,FALSE,"Feb98ACT&amp;YTD"}</definedName>
    <definedName name="wrn.FebYTD." hidden="1">{"febactytd",#N/A,FALSE,"Feb98ACT&amp;YTD";"febplanytd",#N/A,FALSE,"Feb98ACT&amp;YTD";"febvarytd",#N/A,FALSE,"Feb98ACT&amp;YTD"}</definedName>
    <definedName name="wrn.gikow." localSheetId="1" hidden="1">{#N/A,#N/A,TRUE,"CARRIER LISTING";#N/A,#N/A,TRUE,"CENSUS";#N/A,#N/A,TRUE,"MEDICAL";#N/A,#N/A,TRUE,"LIFE AND AD&amp;D"}</definedName>
    <definedName name="wrn.gikow." localSheetId="2" hidden="1">{#N/A,#N/A,TRUE,"CARRIER LISTING";#N/A,#N/A,TRUE,"CENSUS";#N/A,#N/A,TRUE,"MEDICAL";#N/A,#N/A,TRUE,"LIFE AND AD&amp;D"}</definedName>
    <definedName name="wrn.gikow." localSheetId="3" hidden="1">{#N/A,#N/A,TRUE,"CARRIER LISTING";#N/A,#N/A,TRUE,"CENSUS";#N/A,#N/A,TRUE,"MEDICAL";#N/A,#N/A,TRUE,"LIFE AND AD&amp;D"}</definedName>
    <definedName name="wrn.gikow." hidden="1">{#N/A,#N/A,TRUE,"CARRIER LISTING";#N/A,#N/A,TRUE,"CENSUS";#N/A,#N/A,TRUE,"MEDICAL";#N/A,#N/A,TRUE,"LIFE AND AD&amp;D"}</definedName>
    <definedName name="wrn.IBNR._.Sheets." localSheetId="1" hidden="1">{#N/A,#N/A,FALSE,"FI TrigonPay";#N/A,#N/A,FALSE,"FO TrigonPay";#N/A,#N/A,FALSE,"PI TrigonPay";#N/A,#N/A,FALSE,"PO TrigonPay";#N/A,#N/A,FALSE,"DR TrigonPay";#N/A,#N/A,FALSE," DT TrigonPay";#N/A,#N/A,FALSE,"FI TotalPay";#N/A,#N/A,FALSE,"FO TotalPay";#N/A,#N/A,FALSE,"PI TotalPay";#N/A,#N/A,FALSE,"PO TotalPay";#N/A,#N/A,FALSE,"DR TotalPay";#N/A,#N/A,FALSE,"DT TotalPay";#N/A,#N/A,FALSE,"FI Admits";#N/A,#N/A,FALSE,"FI Days";#N/A,#N/A,FALSE,"FO Visits";#N/A,#N/A,FALSE,"PI Visits";#N/A,#N/A,FALSE,"PO Visits";#N/A,#N/A,FALSE,"DR Scripts";#N/A,#N/A,FALSE,"Misc Info"}</definedName>
    <definedName name="wrn.IBNR._.Sheets." localSheetId="2" hidden="1">{#N/A,#N/A,FALSE,"FI TrigonPay";#N/A,#N/A,FALSE,"FO TrigonPay";#N/A,#N/A,FALSE,"PI TrigonPay";#N/A,#N/A,FALSE,"PO TrigonPay";#N/A,#N/A,FALSE,"DR TrigonPay";#N/A,#N/A,FALSE," DT TrigonPay";#N/A,#N/A,FALSE,"FI TotalPay";#N/A,#N/A,FALSE,"FO TotalPay";#N/A,#N/A,FALSE,"PI TotalPay";#N/A,#N/A,FALSE,"PO TotalPay";#N/A,#N/A,FALSE,"DR TotalPay";#N/A,#N/A,FALSE,"DT TotalPay";#N/A,#N/A,FALSE,"FI Admits";#N/A,#N/A,FALSE,"FI Days";#N/A,#N/A,FALSE,"FO Visits";#N/A,#N/A,FALSE,"PI Visits";#N/A,#N/A,FALSE,"PO Visits";#N/A,#N/A,FALSE,"DR Scripts";#N/A,#N/A,FALSE,"Misc Info"}</definedName>
    <definedName name="wrn.IBNR._.Sheets." localSheetId="3" hidden="1">{#N/A,#N/A,FALSE,"FI TrigonPay";#N/A,#N/A,FALSE,"FO TrigonPay";#N/A,#N/A,FALSE,"PI TrigonPay";#N/A,#N/A,FALSE,"PO TrigonPay";#N/A,#N/A,FALSE,"DR TrigonPay";#N/A,#N/A,FALSE," DT TrigonPay";#N/A,#N/A,FALSE,"FI TotalPay";#N/A,#N/A,FALSE,"FO TotalPay";#N/A,#N/A,FALSE,"PI TotalPay";#N/A,#N/A,FALSE,"PO TotalPay";#N/A,#N/A,FALSE,"DR TotalPay";#N/A,#N/A,FALSE,"DT TotalPay";#N/A,#N/A,FALSE,"FI Admits";#N/A,#N/A,FALSE,"FI Days";#N/A,#N/A,FALSE,"FO Visits";#N/A,#N/A,FALSE,"PI Visits";#N/A,#N/A,FALSE,"PO Visits";#N/A,#N/A,FALSE,"DR Scripts";#N/A,#N/A,FALSE,"Misc Info"}</definedName>
    <definedName name="wrn.IBNR._.Sheets." hidden="1">{#N/A,#N/A,FALSE,"FI TrigonPay";#N/A,#N/A,FALSE,"FO TrigonPay";#N/A,#N/A,FALSE,"PI TrigonPay";#N/A,#N/A,FALSE,"PO TrigonPay";#N/A,#N/A,FALSE,"DR TrigonPay";#N/A,#N/A,FALSE," DT TrigonPay";#N/A,#N/A,FALSE,"FI TotalPay";#N/A,#N/A,FALSE,"FO TotalPay";#N/A,#N/A,FALSE,"PI TotalPay";#N/A,#N/A,FALSE,"PO TotalPay";#N/A,#N/A,FALSE,"DR TotalPay";#N/A,#N/A,FALSE,"DT TotalPay";#N/A,#N/A,FALSE,"FI Admits";#N/A,#N/A,FALSE,"FI Days";#N/A,#N/A,FALSE,"FO Visits";#N/A,#N/A,FALSE,"PI Visits";#N/A,#N/A,FALSE,"PO Visits";#N/A,#N/A,FALSE,"DR Scripts";#N/A,#N/A,FALSE,"Misc Info"}</definedName>
    <definedName name="wrn.IBNR._.Sheets._1" localSheetId="1" hidden="1">{#N/A,#N/A,FALSE,"FI TrigonPay";#N/A,#N/A,FALSE,"FO TrigonPay";#N/A,#N/A,FALSE,"PI TrigonPay";#N/A,#N/A,FALSE,"PO TrigonPay";#N/A,#N/A,FALSE,"DR TrigonPay";#N/A,#N/A,FALSE," DT TrigonPay";#N/A,#N/A,FALSE,"FI TotalPay";#N/A,#N/A,FALSE,"FO TotalPay";#N/A,#N/A,FALSE,"PI TotalPay";#N/A,#N/A,FALSE,"PO TotalPay";#N/A,#N/A,FALSE,"DR TotalPay";#N/A,#N/A,FALSE,"DT TotalPay";#N/A,#N/A,FALSE,"FI Admits";#N/A,#N/A,FALSE,"FI Days";#N/A,#N/A,FALSE,"FO Visits";#N/A,#N/A,FALSE,"PI Visits";#N/A,#N/A,FALSE,"PO Visits";#N/A,#N/A,FALSE,"DR Scripts";#N/A,#N/A,FALSE,"Misc Info"}</definedName>
    <definedName name="wrn.IBNR._.Sheets._1" localSheetId="2" hidden="1">{#N/A,#N/A,FALSE,"FI TrigonPay";#N/A,#N/A,FALSE,"FO TrigonPay";#N/A,#N/A,FALSE,"PI TrigonPay";#N/A,#N/A,FALSE,"PO TrigonPay";#N/A,#N/A,FALSE,"DR TrigonPay";#N/A,#N/A,FALSE," DT TrigonPay";#N/A,#N/A,FALSE,"FI TotalPay";#N/A,#N/A,FALSE,"FO TotalPay";#N/A,#N/A,FALSE,"PI TotalPay";#N/A,#N/A,FALSE,"PO TotalPay";#N/A,#N/A,FALSE,"DR TotalPay";#N/A,#N/A,FALSE,"DT TotalPay";#N/A,#N/A,FALSE,"FI Admits";#N/A,#N/A,FALSE,"FI Days";#N/A,#N/A,FALSE,"FO Visits";#N/A,#N/A,FALSE,"PI Visits";#N/A,#N/A,FALSE,"PO Visits";#N/A,#N/A,FALSE,"DR Scripts";#N/A,#N/A,FALSE,"Misc Info"}</definedName>
    <definedName name="wrn.IBNR._.Sheets._1" localSheetId="3" hidden="1">{#N/A,#N/A,FALSE,"FI TrigonPay";#N/A,#N/A,FALSE,"FO TrigonPay";#N/A,#N/A,FALSE,"PI TrigonPay";#N/A,#N/A,FALSE,"PO TrigonPay";#N/A,#N/A,FALSE,"DR TrigonPay";#N/A,#N/A,FALSE," DT TrigonPay";#N/A,#N/A,FALSE,"FI TotalPay";#N/A,#N/A,FALSE,"FO TotalPay";#N/A,#N/A,FALSE,"PI TotalPay";#N/A,#N/A,FALSE,"PO TotalPay";#N/A,#N/A,FALSE,"DR TotalPay";#N/A,#N/A,FALSE,"DT TotalPay";#N/A,#N/A,FALSE,"FI Admits";#N/A,#N/A,FALSE,"FI Days";#N/A,#N/A,FALSE,"FO Visits";#N/A,#N/A,FALSE,"PI Visits";#N/A,#N/A,FALSE,"PO Visits";#N/A,#N/A,FALSE,"DR Scripts";#N/A,#N/A,FALSE,"Misc Info"}</definedName>
    <definedName name="wrn.IBNR._.Sheets._1" hidden="1">{#N/A,#N/A,FALSE,"FI TrigonPay";#N/A,#N/A,FALSE,"FO TrigonPay";#N/A,#N/A,FALSE,"PI TrigonPay";#N/A,#N/A,FALSE,"PO TrigonPay";#N/A,#N/A,FALSE,"DR TrigonPay";#N/A,#N/A,FALSE," DT TrigonPay";#N/A,#N/A,FALSE,"FI TotalPay";#N/A,#N/A,FALSE,"FO TotalPay";#N/A,#N/A,FALSE,"PI TotalPay";#N/A,#N/A,FALSE,"PO TotalPay";#N/A,#N/A,FALSE,"DR TotalPay";#N/A,#N/A,FALSE,"DT TotalPay";#N/A,#N/A,FALSE,"FI Admits";#N/A,#N/A,FALSE,"FI Days";#N/A,#N/A,FALSE,"FO Visits";#N/A,#N/A,FALSE,"PI Visits";#N/A,#N/A,FALSE,"PO Visits";#N/A,#N/A,FALSE,"DR Scripts";#N/A,#N/A,FALSE,"Misc Info"}</definedName>
    <definedName name="wrn.JanBob." localSheetId="1" hidden="1">{#N/A,#N/A,TRUE,"Index";#N/A,#N/A,TRUE,"Income Statement vs Original Pl";#N/A,#N/A,TRUE,"Income Statement vs Reproj";#N/A,#N/A,TRUE,"Dental Care DHMO Original Plan";#N/A,#N/A,TRUE,"Dental Care DHMO Revised";#N/A,#N/A,TRUE,"Premium Analysis vs Prior Month";#N/A,#N/A,TRUE,"CURRENT AR";#N/A,#N/A,TRUE,"MO TO MO UNEARNED PREM";#N/A,#N/A,TRUE,"MO TO MO AR ANALYSIS";#N/A,#N/A,TRUE,"MO BY MO SG&amp;A FULL YR";#N/A,#N/A,TRUE,"Book of Business"}</definedName>
    <definedName name="wrn.JanBob." localSheetId="2" hidden="1">{#N/A,#N/A,TRUE,"Index";#N/A,#N/A,TRUE,"Income Statement vs Original Pl";#N/A,#N/A,TRUE,"Income Statement vs Reproj";#N/A,#N/A,TRUE,"Dental Care DHMO Original Plan";#N/A,#N/A,TRUE,"Dental Care DHMO Revised";#N/A,#N/A,TRUE,"Premium Analysis vs Prior Month";#N/A,#N/A,TRUE,"CURRENT AR";#N/A,#N/A,TRUE,"MO TO MO UNEARNED PREM";#N/A,#N/A,TRUE,"MO TO MO AR ANALYSIS";#N/A,#N/A,TRUE,"MO BY MO SG&amp;A FULL YR";#N/A,#N/A,TRUE,"Book of Business"}</definedName>
    <definedName name="wrn.JanBob." localSheetId="3" hidden="1">{#N/A,#N/A,TRUE,"Index";#N/A,#N/A,TRUE,"Income Statement vs Original Pl";#N/A,#N/A,TRUE,"Income Statement vs Reproj";#N/A,#N/A,TRUE,"Dental Care DHMO Original Plan";#N/A,#N/A,TRUE,"Dental Care DHMO Revised";#N/A,#N/A,TRUE,"Premium Analysis vs Prior Month";#N/A,#N/A,TRUE,"CURRENT AR";#N/A,#N/A,TRUE,"MO TO MO UNEARNED PREM";#N/A,#N/A,TRUE,"MO TO MO AR ANALYSIS";#N/A,#N/A,TRUE,"MO BY MO SG&amp;A FULL YR";#N/A,#N/A,TRUE,"Book of Business"}</definedName>
    <definedName name="wrn.JanBob." hidden="1">{#N/A,#N/A,TRUE,"Index";#N/A,#N/A,TRUE,"Income Statement vs Original Pl";#N/A,#N/A,TRUE,"Income Statement vs Reproj";#N/A,#N/A,TRUE,"Dental Care DHMO Original Plan";#N/A,#N/A,TRUE,"Dental Care DHMO Revised";#N/A,#N/A,TRUE,"Premium Analysis vs Prior Month";#N/A,#N/A,TRUE,"CURRENT AR";#N/A,#N/A,TRUE,"MO TO MO UNEARNED PREM";#N/A,#N/A,TRUE,"MO TO MO AR ANALYSIS";#N/A,#N/A,TRUE,"MO BY MO SG&amp;A FULL YR";#N/A,#N/A,TRUE,"Book of Business"}</definedName>
    <definedName name="wrn.JanPrint." localSheetId="1" hidden="1">{"janact",#N/A,FALSE,"Jan98ACT";"janplan",#N/A,FALSE,"Jan98ACT";"janvar",#N/A,FALSE,"Jan98ACT"}</definedName>
    <definedName name="wrn.JanPrint." localSheetId="2" hidden="1">{"janact",#N/A,FALSE,"Jan98ACT";"janplan",#N/A,FALSE,"Jan98ACT";"janvar",#N/A,FALSE,"Jan98ACT"}</definedName>
    <definedName name="wrn.JanPrint." localSheetId="3" hidden="1">{"janact",#N/A,FALSE,"Jan98ACT";"janplan",#N/A,FALSE,"Jan98ACT";"janvar",#N/A,FALSE,"Jan98ACT"}</definedName>
    <definedName name="wrn.JanPrint." hidden="1">{"janact",#N/A,FALSE,"Jan98ACT";"janplan",#N/A,FALSE,"Jan98ACT";"janvar",#N/A,FALSE,"Jan98ACT"}</definedName>
    <definedName name="wrn.jun01charts." localSheetId="1" hidden="1">{#N/A,#N/A,TRUE,"CC &amp; Adv VADC";#N/A,#N/A,TRUE,"Choice &amp; Ind VADC";#N/A,#N/A,TRUE,"BluPref VADC";#N/A,#N/A,TRUE,"Rx VADC"}</definedName>
    <definedName name="wrn.jun01charts." localSheetId="2" hidden="1">{#N/A,#N/A,TRUE,"CC &amp; Adv VADC";#N/A,#N/A,TRUE,"Choice &amp; Ind VADC";#N/A,#N/A,TRUE,"BluPref VADC";#N/A,#N/A,TRUE,"Rx VADC"}</definedName>
    <definedName name="wrn.jun01charts." localSheetId="3" hidden="1">{#N/A,#N/A,TRUE,"CC &amp; Adv VADC";#N/A,#N/A,TRUE,"Choice &amp; Ind VADC";#N/A,#N/A,TRUE,"BluPref VADC";#N/A,#N/A,TRUE,"Rx VADC"}</definedName>
    <definedName name="wrn.jun01charts." hidden="1">{#N/A,#N/A,TRUE,"CC &amp; Adv VADC";#N/A,#N/A,TRUE,"Choice &amp; Ind VADC";#N/A,#N/A,TRUE,"BluPref VADC";#N/A,#N/A,TRUE,"Rx VADC"}</definedName>
    <definedName name="wrn.junky" localSheetId="1" hidden="1">{#N/A,#N/A,FALSE,"Hlth_Comp";#N/A,#N/A,FALSE,"Current_Insured";#N/A,#N/A,FALSE,"Projected_Insured";#N/A,#N/A,FALSE,"CIGNA_Insured";#N/A,#N/A,FALSE,"CIGNA_MPP"}</definedName>
    <definedName name="wrn.junky" localSheetId="2" hidden="1">{#N/A,#N/A,FALSE,"Hlth_Comp";#N/A,#N/A,FALSE,"Current_Insured";#N/A,#N/A,FALSE,"Projected_Insured";#N/A,#N/A,FALSE,"CIGNA_Insured";#N/A,#N/A,FALSE,"CIGNA_MPP"}</definedName>
    <definedName name="wrn.junky" localSheetId="3" hidden="1">{#N/A,#N/A,FALSE,"Hlth_Comp";#N/A,#N/A,FALSE,"Current_Insured";#N/A,#N/A,FALSE,"Projected_Insured";#N/A,#N/A,FALSE,"CIGNA_Insured";#N/A,#N/A,FALSE,"CIGNA_MPP"}</definedName>
    <definedName name="wrn.junky" hidden="1">{#N/A,#N/A,FALSE,"Hlth_Comp";#N/A,#N/A,FALSE,"Current_Insured";#N/A,#N/A,FALSE,"Projected_Insured";#N/A,#N/A,FALSE,"CIGNA_Insured";#N/A,#N/A,FALSE,"CIGNA_MPP"}</definedName>
    <definedName name="wrn.Key._.Pages." localSheetId="1" hidden="1">{#N/A,#N/A,TRUE,"Projection Summary ";#N/A,#N/A,TRUE,"Adjustment Summary ";#N/A,#N/A,TRUE,"Pharmacy Rates";#N/A,#N/A,TRUE,"Plan Options";#N/A,#N/A,TRUE,"Employee &amp; Member counts";#N/A,#N/A,TRUE,"Network Savings";#N/A,#N/A,TRUE,"Penetration";#N/A,#N/A,TRUE,"Plan Types";#N/A,#N/A,TRUE,"Specific Stop Loss";#N/A,#N/A,TRUE,"Ongoing Large Claimants";#N/A,#N/A,TRUE,"Fushia Information";#N/A,#N/A,TRUE,"Clinical Mgmt Utilization"}</definedName>
    <definedName name="wrn.Key._.Pages." localSheetId="2" hidden="1">{#N/A,#N/A,TRUE,"Projection Summary ";#N/A,#N/A,TRUE,"Adjustment Summary ";#N/A,#N/A,TRUE,"Pharmacy Rates";#N/A,#N/A,TRUE,"Plan Options";#N/A,#N/A,TRUE,"Employee &amp; Member counts";#N/A,#N/A,TRUE,"Network Savings";#N/A,#N/A,TRUE,"Penetration";#N/A,#N/A,TRUE,"Plan Types";#N/A,#N/A,TRUE,"Specific Stop Loss";#N/A,#N/A,TRUE,"Ongoing Large Claimants";#N/A,#N/A,TRUE,"Fushia Information";#N/A,#N/A,TRUE,"Clinical Mgmt Utilization"}</definedName>
    <definedName name="wrn.Key._.Pages." localSheetId="3" hidden="1">{#N/A,#N/A,TRUE,"Projection Summary ";#N/A,#N/A,TRUE,"Adjustment Summary ";#N/A,#N/A,TRUE,"Pharmacy Rates";#N/A,#N/A,TRUE,"Plan Options";#N/A,#N/A,TRUE,"Employee &amp; Member counts";#N/A,#N/A,TRUE,"Network Savings";#N/A,#N/A,TRUE,"Penetration";#N/A,#N/A,TRUE,"Plan Types";#N/A,#N/A,TRUE,"Specific Stop Loss";#N/A,#N/A,TRUE,"Ongoing Large Claimants";#N/A,#N/A,TRUE,"Fushia Information";#N/A,#N/A,TRUE,"Clinical Mgmt Utilization"}</definedName>
    <definedName name="wrn.Key._.Pages." hidden="1">{#N/A,#N/A,TRUE,"Projection Summary ";#N/A,#N/A,TRUE,"Adjustment Summary ";#N/A,#N/A,TRUE,"Pharmacy Rates";#N/A,#N/A,TRUE,"Plan Options";#N/A,#N/A,TRUE,"Employee &amp; Member counts";#N/A,#N/A,TRUE,"Network Savings";#N/A,#N/A,TRUE,"Penetration";#N/A,#N/A,TRUE,"Plan Types";#N/A,#N/A,TRUE,"Specific Stop Loss";#N/A,#N/A,TRUE,"Ongoing Large Claimants";#N/A,#N/A,TRUE,"Fushia Information";#N/A,#N/A,TRUE,"Clinical Mgmt Utilization"}</definedName>
    <definedName name="wrn.Management._.Report." localSheetId="1" hidden="1">{#N/A,#N/A,TRUE,"Report_Page";#N/A,#N/A,TRUE,"Graphs"}</definedName>
    <definedName name="wrn.Management._.Report." localSheetId="2" hidden="1">{#N/A,#N/A,TRUE,"Report_Page";#N/A,#N/A,TRUE,"Graphs"}</definedName>
    <definedName name="wrn.Management._.Report." localSheetId="3" hidden="1">{#N/A,#N/A,TRUE,"Report_Page";#N/A,#N/A,TRUE,"Graphs"}</definedName>
    <definedName name="wrn.Management._.Report." hidden="1">{#N/A,#N/A,TRUE,"Report_Page";#N/A,#N/A,TRUE,"Graphs"}</definedName>
    <definedName name="wrn.Marketing._.and._.Back._.up." localSheetId="1" hidden="1">{#N/A,#N/A,TRUE,"Table of Contents";#N/A,#N/A,TRUE,"Cover Page";#N/A,#N/A,TRUE,"Paid Claim Experience";#N/A,#N/A,TRUE,"1998 Renewal Normalized";#N/A,#N/A,TRUE,"1998 Actual Annualized";#N/A,#N/A,TRUE,"1999 Renewal";#N/A,#N/A,TRUE,"Stop Loss Exhibit";#N/A,#N/A,TRUE,"Claim Projection Comparisons";#N/A,#N/A,TRUE,"Fee Comparisons";#N/A,#N/A,TRUE,"Admin - PS 98";#N/A,#N/A,TRUE,"Dep Ratio Adj"}</definedName>
    <definedName name="wrn.Marketing._.and._.Back._.up." localSheetId="2" hidden="1">{#N/A,#N/A,TRUE,"Table of Contents";#N/A,#N/A,TRUE,"Cover Page";#N/A,#N/A,TRUE,"Paid Claim Experience";#N/A,#N/A,TRUE,"1998 Renewal Normalized";#N/A,#N/A,TRUE,"1998 Actual Annualized";#N/A,#N/A,TRUE,"1999 Renewal";#N/A,#N/A,TRUE,"Stop Loss Exhibit";#N/A,#N/A,TRUE,"Claim Projection Comparisons";#N/A,#N/A,TRUE,"Fee Comparisons";#N/A,#N/A,TRUE,"Admin - PS 98";#N/A,#N/A,TRUE,"Dep Ratio Adj"}</definedName>
    <definedName name="wrn.Marketing._.and._.Back._.up." localSheetId="3" hidden="1">{#N/A,#N/A,TRUE,"Table of Contents";#N/A,#N/A,TRUE,"Cover Page";#N/A,#N/A,TRUE,"Paid Claim Experience";#N/A,#N/A,TRUE,"1998 Renewal Normalized";#N/A,#N/A,TRUE,"1998 Actual Annualized";#N/A,#N/A,TRUE,"1999 Renewal";#N/A,#N/A,TRUE,"Stop Loss Exhibit";#N/A,#N/A,TRUE,"Claim Projection Comparisons";#N/A,#N/A,TRUE,"Fee Comparisons";#N/A,#N/A,TRUE,"Admin - PS 98";#N/A,#N/A,TRUE,"Dep Ratio Adj"}</definedName>
    <definedName name="wrn.Marketing._.and._.Back._.up." hidden="1">{#N/A,#N/A,TRUE,"Table of Contents";#N/A,#N/A,TRUE,"Cover Page";#N/A,#N/A,TRUE,"Paid Claim Experience";#N/A,#N/A,TRUE,"1998 Renewal Normalized";#N/A,#N/A,TRUE,"1998 Actual Annualized";#N/A,#N/A,TRUE,"1999 Renewal";#N/A,#N/A,TRUE,"Stop Loss Exhibit";#N/A,#N/A,TRUE,"Claim Projection Comparisons";#N/A,#N/A,TRUE,"Fee Comparisons";#N/A,#N/A,TRUE,"Admin - PS 98";#N/A,#N/A,TRUE,"Dep Ratio Adj"}</definedName>
    <definedName name="wrn.Marketing._.Pages." localSheetId="1" hidden="1">{#N/A,#N/A,FALSE,"Table of Contents";#N/A,#N/A,FALSE,"Cover Page";#N/A,#N/A,FALSE,"Paid Claim Experience";#N/A,#N/A,FALSE,"1998 Renewal Normalized";#N/A,#N/A,FALSE,"1998 Actual Annualized";#N/A,#N/A,FALSE,"1999 Renewal";#N/A,#N/A,FALSE,"1999 Dental";#N/A,#N/A,FALSE,"Stop Loss Exhibit";#N/A,#N/A,FALSE,"Claim Projection Comparisons";#N/A,#N/A,FALSE,"Fee Comparisons"}</definedName>
    <definedName name="wrn.Marketing._.Pages." localSheetId="2" hidden="1">{#N/A,#N/A,FALSE,"Table of Contents";#N/A,#N/A,FALSE,"Cover Page";#N/A,#N/A,FALSE,"Paid Claim Experience";#N/A,#N/A,FALSE,"1998 Renewal Normalized";#N/A,#N/A,FALSE,"1998 Actual Annualized";#N/A,#N/A,FALSE,"1999 Renewal";#N/A,#N/A,FALSE,"1999 Dental";#N/A,#N/A,FALSE,"Stop Loss Exhibit";#N/A,#N/A,FALSE,"Claim Projection Comparisons";#N/A,#N/A,FALSE,"Fee Comparisons"}</definedName>
    <definedName name="wrn.Marketing._.Pages." localSheetId="3" hidden="1">{#N/A,#N/A,FALSE,"Table of Contents";#N/A,#N/A,FALSE,"Cover Page";#N/A,#N/A,FALSE,"Paid Claim Experience";#N/A,#N/A,FALSE,"1998 Renewal Normalized";#N/A,#N/A,FALSE,"1998 Actual Annualized";#N/A,#N/A,FALSE,"1999 Renewal";#N/A,#N/A,FALSE,"1999 Dental";#N/A,#N/A,FALSE,"Stop Loss Exhibit";#N/A,#N/A,FALSE,"Claim Projection Comparisons";#N/A,#N/A,FALSE,"Fee Comparisons"}</definedName>
    <definedName name="wrn.Marketing._.Pages." hidden="1">{#N/A,#N/A,FALSE,"Table of Contents";#N/A,#N/A,FALSE,"Cover Page";#N/A,#N/A,FALSE,"Paid Claim Experience";#N/A,#N/A,FALSE,"1998 Renewal Normalized";#N/A,#N/A,FALSE,"1998 Actual Annualized";#N/A,#N/A,FALSE,"1999 Renewal";#N/A,#N/A,FALSE,"1999 Dental";#N/A,#N/A,FALSE,"Stop Loss Exhibit";#N/A,#N/A,FALSE,"Claim Projection Comparisons";#N/A,#N/A,FALSE,"Fee Comparisons"}</definedName>
    <definedName name="wrn.MarPrint" localSheetId="1" hidden="1">{"janact",#N/A,FALSE,"Jan98ACT";"janplan",#N/A,FALSE,"Jan98ACT";"janvar",#N/A,FALSE,"Jan98ACT"}</definedName>
    <definedName name="wrn.MarPrint" localSheetId="2" hidden="1">{"janact",#N/A,FALSE,"Jan98ACT";"janplan",#N/A,FALSE,"Jan98ACT";"janvar",#N/A,FALSE,"Jan98ACT"}</definedName>
    <definedName name="wrn.MarPrint" localSheetId="3" hidden="1">{"janact",#N/A,FALSE,"Jan98ACT";"janplan",#N/A,FALSE,"Jan98ACT";"janvar",#N/A,FALSE,"Jan98ACT"}</definedName>
    <definedName name="wrn.MarPrint" hidden="1">{"janact",#N/A,FALSE,"Jan98ACT";"janplan",#N/A,FALSE,"Jan98ACT";"janvar",#N/A,FALSE,"Jan98ACT"}</definedName>
    <definedName name="wrn.MarPrint." localSheetId="1" hidden="1">{"janact",#N/A,FALSE,"Jan98ACT";"janplan",#N/A,FALSE,"Jan98ACT";"janvar",#N/A,FALSE,"Jan98ACT"}</definedName>
    <definedName name="wrn.MarPrint." localSheetId="2" hidden="1">{"janact",#N/A,FALSE,"Jan98ACT";"janplan",#N/A,FALSE,"Jan98ACT";"janvar",#N/A,FALSE,"Jan98ACT"}</definedName>
    <definedName name="wrn.MarPrint." localSheetId="3" hidden="1">{"janact",#N/A,FALSE,"Jan98ACT";"janplan",#N/A,FALSE,"Jan98ACT";"janvar",#N/A,FALSE,"Jan98ACT"}</definedName>
    <definedName name="wrn.MarPrint." hidden="1">{"janact",#N/A,FALSE,"Jan98ACT";"janplan",#N/A,FALSE,"Jan98ACT";"janvar",#N/A,FALSE,"Jan98ACT"}</definedName>
    <definedName name="wrn.MEDICAL." localSheetId="1" hidden="1">{#N/A,#N/A,FALSE,"Worksheet";#N/A,#N/A,FALSE,"RawData";#N/A,#N/A,FALSE,"Claim Counts";#N/A,#N/A,FALSE,"ILProjDisc";#N/A,#N/A,FALSE,"ICAdj";#N/A,#N/A,FALSE,"RatesLivesMan";#N/A,#N/A,FALSE,"BENAdj";#N/A,#N/A,FALSE,"Admin";#N/A,#N/A,FALSE,"ISLcalc";#N/A,#N/A,FALSE,"Database";#N/A,#N/A,FALSE,"Summary";#N/A,#N/A,FALSE,"ASLSummary";#N/A,#N/A,FALSE,"Individual Large Claims";#N/A,#N/A,FALSE,"Benefit Adjustments";#N/A,#N/A,FALSE,"Trend Analysis"}</definedName>
    <definedName name="wrn.MEDICAL." localSheetId="2" hidden="1">{#N/A,#N/A,FALSE,"Worksheet";#N/A,#N/A,FALSE,"RawData";#N/A,#N/A,FALSE,"Claim Counts";#N/A,#N/A,FALSE,"ILProjDisc";#N/A,#N/A,FALSE,"ICAdj";#N/A,#N/A,FALSE,"RatesLivesMan";#N/A,#N/A,FALSE,"BENAdj";#N/A,#N/A,FALSE,"Admin";#N/A,#N/A,FALSE,"ISLcalc";#N/A,#N/A,FALSE,"Database";#N/A,#N/A,FALSE,"Summary";#N/A,#N/A,FALSE,"ASLSummary";#N/A,#N/A,FALSE,"Individual Large Claims";#N/A,#N/A,FALSE,"Benefit Adjustments";#N/A,#N/A,FALSE,"Trend Analysis"}</definedName>
    <definedName name="wrn.MEDICAL." localSheetId="3" hidden="1">{#N/A,#N/A,FALSE,"Worksheet";#N/A,#N/A,FALSE,"RawData";#N/A,#N/A,FALSE,"Claim Counts";#N/A,#N/A,FALSE,"ILProjDisc";#N/A,#N/A,FALSE,"ICAdj";#N/A,#N/A,FALSE,"RatesLivesMan";#N/A,#N/A,FALSE,"BENAdj";#N/A,#N/A,FALSE,"Admin";#N/A,#N/A,FALSE,"ISLcalc";#N/A,#N/A,FALSE,"Database";#N/A,#N/A,FALSE,"Summary";#N/A,#N/A,FALSE,"ASLSummary";#N/A,#N/A,FALSE,"Individual Large Claims";#N/A,#N/A,FALSE,"Benefit Adjustments";#N/A,#N/A,FALSE,"Trend Analysis"}</definedName>
    <definedName name="wrn.MEDICAL." hidden="1">{#N/A,#N/A,FALSE,"Worksheet";#N/A,#N/A,FALSE,"RawData";#N/A,#N/A,FALSE,"Claim Counts";#N/A,#N/A,FALSE,"ILProjDisc";#N/A,#N/A,FALSE,"ICAdj";#N/A,#N/A,FALSE,"RatesLivesMan";#N/A,#N/A,FALSE,"BENAdj";#N/A,#N/A,FALSE,"Admin";#N/A,#N/A,FALSE,"ISLcalc";#N/A,#N/A,FALSE,"Database";#N/A,#N/A,FALSE,"Summary";#N/A,#N/A,FALSE,"ASLSummary";#N/A,#N/A,FALSE,"Individual Large Claims";#N/A,#N/A,FALSE,"Benefit Adjustments";#N/A,#N/A,FALSE,"Trend Analysis"}</definedName>
    <definedName name="wrn.Medical._.Ratio." localSheetId="1" hidden="1">{#N/A,#N/A,FALSE,"Medical Ratio"}</definedName>
    <definedName name="wrn.Medical._.Ratio." localSheetId="2" hidden="1">{#N/A,#N/A,FALSE,"Medical Ratio"}</definedName>
    <definedName name="wrn.Medical._.Ratio." localSheetId="3" hidden="1">{#N/A,#N/A,FALSE,"Medical Ratio"}</definedName>
    <definedName name="wrn.Medical._.Ratio." hidden="1">{#N/A,#N/A,FALSE,"Medical Ratio"}</definedName>
    <definedName name="wrn.Misc._.Payroll._.Accounts." localSheetId="1" hidden="1">{#N/A,#N/A,FALSE,"Misc. Pyrl Accts"}</definedName>
    <definedName name="wrn.Misc._.Payroll._.Accounts." localSheetId="2" hidden="1">{#N/A,#N/A,FALSE,"Misc. Pyrl Accts"}</definedName>
    <definedName name="wrn.Misc._.Payroll._.Accounts." localSheetId="3" hidden="1">{#N/A,#N/A,FALSE,"Misc. Pyrl Accts"}</definedName>
    <definedName name="wrn.Misc._.Payroll._.Accounts." hidden="1">{#N/A,#N/A,FALSE,"Misc. Pyrl Accts"}</definedName>
    <definedName name="wrn.Misc._.Sheets." localSheetId="1" hidden="1">{#N/A,#N/A,FALSE,"Budget";#N/A,#N/A,FALSE,"Misc Info"}</definedName>
    <definedName name="wrn.Misc._.Sheets." localSheetId="2" hidden="1">{#N/A,#N/A,FALSE,"Budget";#N/A,#N/A,FALSE,"Misc Info"}</definedName>
    <definedName name="wrn.Misc._.Sheets." localSheetId="3" hidden="1">{#N/A,#N/A,FALSE,"Budget";#N/A,#N/A,FALSE,"Misc Info"}</definedName>
    <definedName name="wrn.Misc._.Sheets." hidden="1">{#N/A,#N/A,FALSE,"Budget";#N/A,#N/A,FALSE,"Misc Info"}</definedName>
    <definedName name="wrn.Misc._.Sheets._1" localSheetId="1" hidden="1">{#N/A,#N/A,FALSE,"Budget";#N/A,#N/A,FALSE,"Misc Info"}</definedName>
    <definedName name="wrn.Misc._.Sheets._1" localSheetId="2" hidden="1">{#N/A,#N/A,FALSE,"Budget";#N/A,#N/A,FALSE,"Misc Info"}</definedName>
    <definedName name="wrn.Misc._.Sheets._1" localSheetId="3" hidden="1">{#N/A,#N/A,FALSE,"Budget";#N/A,#N/A,FALSE,"Misc Info"}</definedName>
    <definedName name="wrn.Misc._.Sheets._1" hidden="1">{#N/A,#N/A,FALSE,"Budget";#N/A,#N/A,FALSE,"Misc Info"}</definedName>
    <definedName name="wrn.MonthEnd." localSheetId="1" hidden="1">{#N/A,#N/A,FALSE,"98-99 Recap";#N/A,#N/A,FALSE,"Exec Summary"}</definedName>
    <definedName name="wrn.MonthEnd." localSheetId="2" hidden="1">{#N/A,#N/A,FALSE,"98-99 Recap";#N/A,#N/A,FALSE,"Exec Summary"}</definedName>
    <definedName name="wrn.MonthEnd." localSheetId="3" hidden="1">{#N/A,#N/A,FALSE,"98-99 Recap";#N/A,#N/A,FALSE,"Exec Summary"}</definedName>
    <definedName name="wrn.MonthEnd." hidden="1">{#N/A,#N/A,FALSE,"98-99 Recap";#N/A,#N/A,FALSE,"Exec Summary"}</definedName>
    <definedName name="wrn.MonthEnd2" localSheetId="1" hidden="1">{#N/A,#N/A,FALSE,"98-99 Recap";#N/A,#N/A,FALSE,"Exec Summary"}</definedName>
    <definedName name="wrn.MonthEnd2" localSheetId="2" hidden="1">{#N/A,#N/A,FALSE,"98-99 Recap";#N/A,#N/A,FALSE,"Exec Summary"}</definedName>
    <definedName name="wrn.MonthEnd2" localSheetId="3" hidden="1">{#N/A,#N/A,FALSE,"98-99 Recap";#N/A,#N/A,FALSE,"Exec Summary"}</definedName>
    <definedName name="wrn.MonthEnd2" hidden="1">{#N/A,#N/A,FALSE,"98-99 Recap";#N/A,#N/A,FALSE,"Exec Summary"}</definedName>
    <definedName name="wrn.Monthly." localSheetId="1" hidden="1">{#N/A,#N/A,FALSE,"Form 102";#N/A,#N/A,FALSE,"Form 103";#N/A,#N/A,FALSE,"Form 103A";#N/A,#N/A,FALSE,"Form 105A";#N/A,#N/A,FALSE,"Form 105B";#N/A,#N/A,FALSE,"FORM 108 (Consolidated)";#N/A,#N/A,FALSE,"FORM 108 (BU 41270)";#N/A,#N/A,FALSE,"FORM 108 (BU 41273)";#N/A,#N/A,FALSE,"FORM 108 (BU 41276)"}</definedName>
    <definedName name="wrn.Monthly." localSheetId="2" hidden="1">{#N/A,#N/A,FALSE,"Form 102";#N/A,#N/A,FALSE,"Form 103";#N/A,#N/A,FALSE,"Form 103A";#N/A,#N/A,FALSE,"Form 105A";#N/A,#N/A,FALSE,"Form 105B";#N/A,#N/A,FALSE,"FORM 108 (Consolidated)";#N/A,#N/A,FALSE,"FORM 108 (BU 41270)";#N/A,#N/A,FALSE,"FORM 108 (BU 41273)";#N/A,#N/A,FALSE,"FORM 108 (BU 41276)"}</definedName>
    <definedName name="wrn.Monthly." localSheetId="3" hidden="1">{#N/A,#N/A,FALSE,"Form 102";#N/A,#N/A,FALSE,"Form 103";#N/A,#N/A,FALSE,"Form 103A";#N/A,#N/A,FALSE,"Form 105A";#N/A,#N/A,FALSE,"Form 105B";#N/A,#N/A,FALSE,"FORM 108 (Consolidated)";#N/A,#N/A,FALSE,"FORM 108 (BU 41270)";#N/A,#N/A,FALSE,"FORM 108 (BU 41273)";#N/A,#N/A,FALSE,"FORM 108 (BU 41276)"}</definedName>
    <definedName name="wrn.Monthly." hidden="1">{#N/A,#N/A,FALSE,"Form 102";#N/A,#N/A,FALSE,"Form 103";#N/A,#N/A,FALSE,"Form 103A";#N/A,#N/A,FALSE,"Form 105A";#N/A,#N/A,FALSE,"Form 105B";#N/A,#N/A,FALSE,"FORM 108 (Consolidated)";#N/A,#N/A,FALSE,"FORM 108 (BU 41270)";#N/A,#N/A,FALSE,"FORM 108 (BU 41273)";#N/A,#N/A,FALSE,"FORM 108 (BU 41276)"}</definedName>
    <definedName name="wrn.Monthly._.Report." localSheetId="1" hidden="1">{#N/A,#N/A,FALSE,"Report";#N/A,#N/A,FALSE,"Graphs"}</definedName>
    <definedName name="wrn.Monthly._.Report." localSheetId="2" hidden="1">{#N/A,#N/A,FALSE,"Report";#N/A,#N/A,FALSE,"Graphs"}</definedName>
    <definedName name="wrn.Monthly._.Report." localSheetId="3" hidden="1">{#N/A,#N/A,FALSE,"Report";#N/A,#N/A,FALSE,"Graphs"}</definedName>
    <definedName name="wrn.Monthly._.Report." hidden="1">{#N/A,#N/A,FALSE,"Report";#N/A,#N/A,FALSE,"Graphs"}</definedName>
    <definedName name="wrn.network." localSheetId="1" hidden="1">{#N/A,#N/A,FALSE,"II.General ";#N/A,#N/A,FALSE,"III.Plan Design";#N/A,#N/A,FALSE,"IV.Delivery System";#N/A,#N/A,FALSE,"V.Reimbursement";#N/A,#N/A,FALSE,"VI.Manage-Satisf.";#N/A,#N/A,FALSE,"VII. &amp;VIII. Other";#N/A,#N/A,FALSE,"Appendix 2";#N/A,#N/A,FALSE,"Appendix 3a";#N/A,#N/A,FALSE,"Appendix 3b";#N/A,#N/A,FALSE,"Appendix 3b(cont.)"}</definedName>
    <definedName name="wrn.network." localSheetId="2" hidden="1">{#N/A,#N/A,FALSE,"II.General ";#N/A,#N/A,FALSE,"III.Plan Design";#N/A,#N/A,FALSE,"IV.Delivery System";#N/A,#N/A,FALSE,"V.Reimbursement";#N/A,#N/A,FALSE,"VI.Manage-Satisf.";#N/A,#N/A,FALSE,"VII. &amp;VIII. Other";#N/A,#N/A,FALSE,"Appendix 2";#N/A,#N/A,FALSE,"Appendix 3a";#N/A,#N/A,FALSE,"Appendix 3b";#N/A,#N/A,FALSE,"Appendix 3b(cont.)"}</definedName>
    <definedName name="wrn.network." localSheetId="3" hidden="1">{#N/A,#N/A,FALSE,"II.General ";#N/A,#N/A,FALSE,"III.Plan Design";#N/A,#N/A,FALSE,"IV.Delivery System";#N/A,#N/A,FALSE,"V.Reimbursement";#N/A,#N/A,FALSE,"VI.Manage-Satisf.";#N/A,#N/A,FALSE,"VII. &amp;VIII. Other";#N/A,#N/A,FALSE,"Appendix 2";#N/A,#N/A,FALSE,"Appendix 3a";#N/A,#N/A,FALSE,"Appendix 3b";#N/A,#N/A,FALSE,"Appendix 3b(cont.)"}</definedName>
    <definedName name="wrn.network." hidden="1">{#N/A,#N/A,FALSE,"II.General ";#N/A,#N/A,FALSE,"III.Plan Design";#N/A,#N/A,FALSE,"IV.Delivery System";#N/A,#N/A,FALSE,"V.Reimbursement";#N/A,#N/A,FALSE,"VI.Manage-Satisf.";#N/A,#N/A,FALSE,"VII. &amp;VIII. Other";#N/A,#N/A,FALSE,"Appendix 2";#N/A,#N/A,FALSE,"Appendix 3a";#N/A,#N/A,FALSE,"Appendix 3b";#N/A,#N/A,FALSE,"Appendix 3b(cont.)"}</definedName>
    <definedName name="wrn.network99" localSheetId="1" hidden="1">{#N/A,#N/A,FALSE,"II.General ";#N/A,#N/A,FALSE,"III.Plan Design";#N/A,#N/A,FALSE,"IV.Delivery System";#N/A,#N/A,FALSE,"V.Reimbursement";#N/A,#N/A,FALSE,"VI.Manage-Satisf.";#N/A,#N/A,FALSE,"VII. &amp;VIII. Other";#N/A,#N/A,FALSE,"Appendix 2";#N/A,#N/A,FALSE,"Appendix 3a";#N/A,#N/A,FALSE,"Appendix 3b";#N/A,#N/A,FALSE,"Appendix 3b(cont.)"}</definedName>
    <definedName name="wrn.network99" localSheetId="2" hidden="1">{#N/A,#N/A,FALSE,"II.General ";#N/A,#N/A,FALSE,"III.Plan Design";#N/A,#N/A,FALSE,"IV.Delivery System";#N/A,#N/A,FALSE,"V.Reimbursement";#N/A,#N/A,FALSE,"VI.Manage-Satisf.";#N/A,#N/A,FALSE,"VII. &amp;VIII. Other";#N/A,#N/A,FALSE,"Appendix 2";#N/A,#N/A,FALSE,"Appendix 3a";#N/A,#N/A,FALSE,"Appendix 3b";#N/A,#N/A,FALSE,"Appendix 3b(cont.)"}</definedName>
    <definedName name="wrn.network99" localSheetId="3" hidden="1">{#N/A,#N/A,FALSE,"II.General ";#N/A,#N/A,FALSE,"III.Plan Design";#N/A,#N/A,FALSE,"IV.Delivery System";#N/A,#N/A,FALSE,"V.Reimbursement";#N/A,#N/A,FALSE,"VI.Manage-Satisf.";#N/A,#N/A,FALSE,"VII. &amp;VIII. Other";#N/A,#N/A,FALSE,"Appendix 2";#N/A,#N/A,FALSE,"Appendix 3a";#N/A,#N/A,FALSE,"Appendix 3b";#N/A,#N/A,FALSE,"Appendix 3b(cont.)"}</definedName>
    <definedName name="wrn.network99" hidden="1">{#N/A,#N/A,FALSE,"II.General ";#N/A,#N/A,FALSE,"III.Plan Design";#N/A,#N/A,FALSE,"IV.Delivery System";#N/A,#N/A,FALSE,"V.Reimbursement";#N/A,#N/A,FALSE,"VI.Manage-Satisf.";#N/A,#N/A,FALSE,"VII. &amp;VIII. Other";#N/A,#N/A,FALSE,"Appendix 2";#N/A,#N/A,FALSE,"Appendix 3a";#N/A,#N/A,FALSE,"Appendix 3b";#N/A,#N/A,FALSE,"Appendix 3b(cont.)"}</definedName>
    <definedName name="wrn.NovBob." localSheetId="1" hidden="1">{#N/A,#N/A,TRUE,"Index";#N/A,#N/A,TRUE,"Income Statement vs Original Pl";#N/A,#N/A,TRUE,"Income Statement vs Reproj";#N/A,#N/A,TRUE,"Dental Care DHMO Original Plan";#N/A,#N/A,TRUE,"Dental Care DHMO Revised";#N/A,#N/A,TRUE,"Premium Analysis vs Prior Month";#N/A,#N/A,TRUE,"CURRENT AR";#N/A,#N/A,TRUE,"MO TO MO UNEARNED PREM";#N/A,#N/A,TRUE,"MO TO MO AR ANALYSIS";#N/A,#N/A,TRUE,"MO BY MO SG&amp;A FULL YR";#N/A,#N/A,TRUE,"Book of Business"}</definedName>
    <definedName name="wrn.NovBob." localSheetId="2" hidden="1">{#N/A,#N/A,TRUE,"Index";#N/A,#N/A,TRUE,"Income Statement vs Original Pl";#N/A,#N/A,TRUE,"Income Statement vs Reproj";#N/A,#N/A,TRUE,"Dental Care DHMO Original Plan";#N/A,#N/A,TRUE,"Dental Care DHMO Revised";#N/A,#N/A,TRUE,"Premium Analysis vs Prior Month";#N/A,#N/A,TRUE,"CURRENT AR";#N/A,#N/A,TRUE,"MO TO MO UNEARNED PREM";#N/A,#N/A,TRUE,"MO TO MO AR ANALYSIS";#N/A,#N/A,TRUE,"MO BY MO SG&amp;A FULL YR";#N/A,#N/A,TRUE,"Book of Business"}</definedName>
    <definedName name="wrn.NovBob." localSheetId="3" hidden="1">{#N/A,#N/A,TRUE,"Index";#N/A,#N/A,TRUE,"Income Statement vs Original Pl";#N/A,#N/A,TRUE,"Income Statement vs Reproj";#N/A,#N/A,TRUE,"Dental Care DHMO Original Plan";#N/A,#N/A,TRUE,"Dental Care DHMO Revised";#N/A,#N/A,TRUE,"Premium Analysis vs Prior Month";#N/A,#N/A,TRUE,"CURRENT AR";#N/A,#N/A,TRUE,"MO TO MO UNEARNED PREM";#N/A,#N/A,TRUE,"MO TO MO AR ANALYSIS";#N/A,#N/A,TRUE,"MO BY MO SG&amp;A FULL YR";#N/A,#N/A,TRUE,"Book of Business"}</definedName>
    <definedName name="wrn.NovBob." hidden="1">{#N/A,#N/A,TRUE,"Index";#N/A,#N/A,TRUE,"Income Statement vs Original Pl";#N/A,#N/A,TRUE,"Income Statement vs Reproj";#N/A,#N/A,TRUE,"Dental Care DHMO Original Plan";#N/A,#N/A,TRUE,"Dental Care DHMO Revised";#N/A,#N/A,TRUE,"Premium Analysis vs Prior Month";#N/A,#N/A,TRUE,"CURRENT AR";#N/A,#N/A,TRUE,"MO TO MO UNEARNED PREM";#N/A,#N/A,TRUE,"MO TO MO AR ANALYSIS";#N/A,#N/A,TRUE,"MO BY MO SG&amp;A FULL YR";#N/A,#N/A,TRUE,"Book of Business"}</definedName>
    <definedName name="wrn.October._.99." localSheetId="1" hidden="1">{"oct_act_mtd",#N/A,FALSE,"Oct99";"oct_act_ytd",#N/A,FALSE,"Oct99";"oct_plan_mtd",#N/A,FALSE,"Oct99";"oct_plan_ytd",#N/A,FALSE,"Oct99";"oct_var_mtd",#N/A,FALSE,"Oct99";"oct_var_ytd",#N/A,FALSE,"Oct99"}</definedName>
    <definedName name="wrn.October._.99." localSheetId="2" hidden="1">{"oct_act_mtd",#N/A,FALSE,"Oct99";"oct_act_ytd",#N/A,FALSE,"Oct99";"oct_plan_mtd",#N/A,FALSE,"Oct99";"oct_plan_ytd",#N/A,FALSE,"Oct99";"oct_var_mtd",#N/A,FALSE,"Oct99";"oct_var_ytd",#N/A,FALSE,"Oct99"}</definedName>
    <definedName name="wrn.October._.99." localSheetId="3" hidden="1">{"oct_act_mtd",#N/A,FALSE,"Oct99";"oct_act_ytd",#N/A,FALSE,"Oct99";"oct_plan_mtd",#N/A,FALSE,"Oct99";"oct_plan_ytd",#N/A,FALSE,"Oct99";"oct_var_mtd",#N/A,FALSE,"Oct99";"oct_var_ytd",#N/A,FALSE,"Oct99"}</definedName>
    <definedName name="wrn.October._.99." hidden="1">{"oct_act_mtd",#N/A,FALSE,"Oct99";"oct_act_ytd",#N/A,FALSE,"Oct99";"oct_plan_mtd",#N/A,FALSE,"Oct99";"oct_plan_ytd",#N/A,FALSE,"Oct99";"oct_var_mtd",#N/A,FALSE,"Oct99";"oct_var_ytd",#N/A,FALSE,"Oct99"}</definedName>
    <definedName name="wrn.Other._.Revenue." localSheetId="1" hidden="1">{#N/A,#N/A,FALSE,"Other Revenue"}</definedName>
    <definedName name="wrn.Other._.Revenue." localSheetId="2" hidden="1">{#N/A,#N/A,FALSE,"Other Revenue"}</definedName>
    <definedName name="wrn.Other._.Revenue." localSheetId="3" hidden="1">{#N/A,#N/A,FALSE,"Other Revenue"}</definedName>
    <definedName name="wrn.Other._.Revenue." hidden="1">{#N/A,#N/A,FALSE,"Other Revenue"}</definedName>
    <definedName name="wrn.OverTime." localSheetId="1" hidden="1">{#N/A,#N/A,FALSE,"Overtime"}</definedName>
    <definedName name="wrn.OverTime." localSheetId="2" hidden="1">{#N/A,#N/A,FALSE,"Overtime"}</definedName>
    <definedName name="wrn.OverTime." localSheetId="3" hidden="1">{#N/A,#N/A,FALSE,"Overtime"}</definedName>
    <definedName name="wrn.OverTime." hidden="1">{#N/A,#N/A,FALSE,"Overtime"}</definedName>
    <definedName name="wrn.pgs1to6." localSheetId="1" hidden="1">{#N/A,#N/A,FALSE,"Page 1";#N/A,#N/A,FALSE,"Page 2";#N/A,#N/A,FALSE,"Page 3";#N/A,#N/A,FALSE,"Page 4";#N/A,#N/A,FALSE,"Page 5";#N/A,#N/A,FALSE,"Page 6"}</definedName>
    <definedName name="wrn.pgs1to6." localSheetId="2" hidden="1">{#N/A,#N/A,FALSE,"Page 1";#N/A,#N/A,FALSE,"Page 2";#N/A,#N/A,FALSE,"Page 3";#N/A,#N/A,FALSE,"Page 4";#N/A,#N/A,FALSE,"Page 5";#N/A,#N/A,FALSE,"Page 6"}</definedName>
    <definedName name="wrn.pgs1to6." localSheetId="3" hidden="1">{#N/A,#N/A,FALSE,"Page 1";#N/A,#N/A,FALSE,"Page 2";#N/A,#N/A,FALSE,"Page 3";#N/A,#N/A,FALSE,"Page 4";#N/A,#N/A,FALSE,"Page 5";#N/A,#N/A,FALSE,"Page 6"}</definedName>
    <definedName name="wrn.pgs1to6." hidden="1">{#N/A,#N/A,FALSE,"Page 1";#N/A,#N/A,FALSE,"Page 2";#N/A,#N/A,FALSE,"Page 3";#N/A,#N/A,FALSE,"Page 4";#N/A,#N/A,FALSE,"Page 5";#N/A,#N/A,FALSE,"Page 6"}</definedName>
    <definedName name="wrn.Premium." localSheetId="1" hidden="1">{#N/A,#N/A,FALSE,"Cover";#N/A,#N/A,FALSE,"Case Summary";#N/A,#N/A,FALSE,"Case Summary"}</definedName>
    <definedName name="wrn.Premium." localSheetId="2" hidden="1">{#N/A,#N/A,FALSE,"Cover";#N/A,#N/A,FALSE,"Case Summary";#N/A,#N/A,FALSE,"Case Summary"}</definedName>
    <definedName name="wrn.Premium." localSheetId="3" hidden="1">{#N/A,#N/A,FALSE,"Cover";#N/A,#N/A,FALSE,"Case Summary";#N/A,#N/A,FALSE,"Case Summary"}</definedName>
    <definedName name="wrn.Premium." hidden="1">{#N/A,#N/A,FALSE,"Cover";#N/A,#N/A,FALSE,"Case Summary";#N/A,#N/A,FALSE,"Case Summary"}</definedName>
    <definedName name="wrn.Print._.All." localSheetId="1" hidden="1">{#N/A,#N/A,FALSE,"Cover";#N/A,#N/A,FALSE,"UWGainLoss";#N/A,#N/A,FALSE,"FinComP&amp;L";#N/A,#N/A,FALSE,"FinComPlan";#N/A,#N/A,FALSE,"Consolidated";#N/A,#N/A,FALSE,"Ind&gt;65";#N/A,#N/A,FALSE,"Ind&lt;65";#N/A,#N/A,FALSE,"Sego&lt;50";#N/A,#N/A,FALSE,"Grp51+";#N/A,#N/A,FALSE,"CommercialHMO";#N/A,#N/A,FALSE,"MCare1st";#N/A,#N/A,FALSE,"Medicaid";#N/A,#N/A,FALSE,"FEP";#N/A,#N/A,FALSE,"N-R 51+";#N/A,#N/A,FALSE,"Elim";#N/A,#N/A,FALSE,"N-R";#N/A,#N/A,FALSE,"Nat'l-C";#N/A,#N/A,FALSE,"Nat'l-NC";#N/A,#N/A,FALSE,"TPA";#N/A,#N/A,FALSE,"ASO";#N/A,#N/A,FALSE,"Medicare A";#N/A,#N/A,FALSE,"Sum-$";#N/A,#N/A,FALSE,"Sum-enroll";#N/A,#N/A,FALSE,"Assumptions"}</definedName>
    <definedName name="wrn.Print._.All." localSheetId="2" hidden="1">{#N/A,#N/A,FALSE,"Cover";#N/A,#N/A,FALSE,"UWGainLoss";#N/A,#N/A,FALSE,"FinComP&amp;L";#N/A,#N/A,FALSE,"FinComPlan";#N/A,#N/A,FALSE,"Consolidated";#N/A,#N/A,FALSE,"Ind&gt;65";#N/A,#N/A,FALSE,"Ind&lt;65";#N/A,#N/A,FALSE,"Sego&lt;50";#N/A,#N/A,FALSE,"Grp51+";#N/A,#N/A,FALSE,"CommercialHMO";#N/A,#N/A,FALSE,"MCare1st";#N/A,#N/A,FALSE,"Medicaid";#N/A,#N/A,FALSE,"FEP";#N/A,#N/A,FALSE,"N-R 51+";#N/A,#N/A,FALSE,"Elim";#N/A,#N/A,FALSE,"N-R";#N/A,#N/A,FALSE,"Nat'l-C";#N/A,#N/A,FALSE,"Nat'l-NC";#N/A,#N/A,FALSE,"TPA";#N/A,#N/A,FALSE,"ASO";#N/A,#N/A,FALSE,"Medicare A";#N/A,#N/A,FALSE,"Sum-$";#N/A,#N/A,FALSE,"Sum-enroll";#N/A,#N/A,FALSE,"Assumptions"}</definedName>
    <definedName name="wrn.Print._.All." localSheetId="3" hidden="1">{#N/A,#N/A,FALSE,"Cover";#N/A,#N/A,FALSE,"UWGainLoss";#N/A,#N/A,FALSE,"FinComP&amp;L";#N/A,#N/A,FALSE,"FinComPlan";#N/A,#N/A,FALSE,"Consolidated";#N/A,#N/A,FALSE,"Ind&gt;65";#N/A,#N/A,FALSE,"Ind&lt;65";#N/A,#N/A,FALSE,"Sego&lt;50";#N/A,#N/A,FALSE,"Grp51+";#N/A,#N/A,FALSE,"CommercialHMO";#N/A,#N/A,FALSE,"MCare1st";#N/A,#N/A,FALSE,"Medicaid";#N/A,#N/A,FALSE,"FEP";#N/A,#N/A,FALSE,"N-R 51+";#N/A,#N/A,FALSE,"Elim";#N/A,#N/A,FALSE,"N-R";#N/A,#N/A,FALSE,"Nat'l-C";#N/A,#N/A,FALSE,"Nat'l-NC";#N/A,#N/A,FALSE,"TPA";#N/A,#N/A,FALSE,"ASO";#N/A,#N/A,FALSE,"Medicare A";#N/A,#N/A,FALSE,"Sum-$";#N/A,#N/A,FALSE,"Sum-enroll";#N/A,#N/A,FALSE,"Assumptions"}</definedName>
    <definedName name="wrn.Print._.All." hidden="1">{#N/A,#N/A,FALSE,"Cover";#N/A,#N/A,FALSE,"UWGainLoss";#N/A,#N/A,FALSE,"FinComP&amp;L";#N/A,#N/A,FALSE,"FinComPlan";#N/A,#N/A,FALSE,"Consolidated";#N/A,#N/A,FALSE,"Ind&gt;65";#N/A,#N/A,FALSE,"Ind&lt;65";#N/A,#N/A,FALSE,"Sego&lt;50";#N/A,#N/A,FALSE,"Grp51+";#N/A,#N/A,FALSE,"CommercialHMO";#N/A,#N/A,FALSE,"MCare1st";#N/A,#N/A,FALSE,"Medicaid";#N/A,#N/A,FALSE,"FEP";#N/A,#N/A,FALSE,"N-R 51+";#N/A,#N/A,FALSE,"Elim";#N/A,#N/A,FALSE,"N-R";#N/A,#N/A,FALSE,"Nat'l-C";#N/A,#N/A,FALSE,"Nat'l-NC";#N/A,#N/A,FALSE,"TPA";#N/A,#N/A,FALSE,"ASO";#N/A,#N/A,FALSE,"Medicare A";#N/A,#N/A,FALSE,"Sum-$";#N/A,#N/A,FALSE,"Sum-enroll";#N/A,#N/A,FALSE,"Assumptions"}</definedName>
    <definedName name="wrn.Print._.Full." localSheetId="1" hidden="1">{#N/A,#N/A,FALSE,"Paid Claims";#N/A,#N/A,FALSE,"Cumulative Paid Claims";#N/A,#N/A,FALSE,"Completion Ratios";#N/A,#N/A,FALSE,"Claim Reserve Analysis";#N/A,#N/A,FALSE,"Paid Claims % of Est Inc";#N/A,#N/A,FALSE,"Trends in Pure Premium";#N/A,#N/A,FALSE,"Trends in Paid Claims";#N/A,#N/A,FALSE,"Reserve Analysis"}</definedName>
    <definedName name="wrn.Print._.Full." localSheetId="2" hidden="1">{#N/A,#N/A,FALSE,"Paid Claims";#N/A,#N/A,FALSE,"Cumulative Paid Claims";#N/A,#N/A,FALSE,"Completion Ratios";#N/A,#N/A,FALSE,"Claim Reserve Analysis";#N/A,#N/A,FALSE,"Paid Claims % of Est Inc";#N/A,#N/A,FALSE,"Trends in Pure Premium";#N/A,#N/A,FALSE,"Trends in Paid Claims";#N/A,#N/A,FALSE,"Reserve Analysis"}</definedName>
    <definedName name="wrn.Print._.Full." localSheetId="3" hidden="1">{#N/A,#N/A,FALSE,"Paid Claims";#N/A,#N/A,FALSE,"Cumulative Paid Claims";#N/A,#N/A,FALSE,"Completion Ratios";#N/A,#N/A,FALSE,"Claim Reserve Analysis";#N/A,#N/A,FALSE,"Paid Claims % of Est Inc";#N/A,#N/A,FALSE,"Trends in Pure Premium";#N/A,#N/A,FALSE,"Trends in Paid Claims";#N/A,#N/A,FALSE,"Reserve Analysis"}</definedName>
    <definedName name="wrn.Print._.Full." hidden="1">{#N/A,#N/A,FALSE,"Paid Claims";#N/A,#N/A,FALSE,"Cumulative Paid Claims";#N/A,#N/A,FALSE,"Completion Ratios";#N/A,#N/A,FALSE,"Claim Reserve Analysis";#N/A,#N/A,FALSE,"Paid Claims % of Est Inc";#N/A,#N/A,FALSE,"Trends in Pure Premium";#N/A,#N/A,FALSE,"Trends in Paid Claims";#N/A,#N/A,FALSE,"Reserve Analysis"}</definedName>
    <definedName name="wrn.Print._.Limited." localSheetId="1" hidden="1">{#N/A,#N/A,TRUE,"Parameters";#N/A,#N/A,TRUE,"Paid Claims";#N/A,#N/A,TRUE,"Cumulative Paid Claims";#N/A,#N/A,TRUE,"Completion Ratios";#N/A,#N/A,TRUE,"Claim Reserve Analysis";#N/A,#N/A,TRUE,"Paid Claims % of Est Inc";#N/A,#N/A,TRUE,"Qtly Paid % of Est Inc";#N/A,#N/A,TRUE,"Trends in Pure Premium";#N/A,#N/A,TRUE,"Trends in Paid Claims";#N/A,#N/A,TRUE,"Trend Summary";#N/A,#N/A,TRUE,"Reserve Analysis"}</definedName>
    <definedName name="wrn.Print._.Limited." localSheetId="2" hidden="1">{#N/A,#N/A,TRUE,"Parameters";#N/A,#N/A,TRUE,"Paid Claims";#N/A,#N/A,TRUE,"Cumulative Paid Claims";#N/A,#N/A,TRUE,"Completion Ratios";#N/A,#N/A,TRUE,"Claim Reserve Analysis";#N/A,#N/A,TRUE,"Paid Claims % of Est Inc";#N/A,#N/A,TRUE,"Qtly Paid % of Est Inc";#N/A,#N/A,TRUE,"Trends in Pure Premium";#N/A,#N/A,TRUE,"Trends in Paid Claims";#N/A,#N/A,TRUE,"Trend Summary";#N/A,#N/A,TRUE,"Reserve Analysis"}</definedName>
    <definedName name="wrn.Print._.Limited." localSheetId="3" hidden="1">{#N/A,#N/A,TRUE,"Parameters";#N/A,#N/A,TRUE,"Paid Claims";#N/A,#N/A,TRUE,"Cumulative Paid Claims";#N/A,#N/A,TRUE,"Completion Ratios";#N/A,#N/A,TRUE,"Claim Reserve Analysis";#N/A,#N/A,TRUE,"Paid Claims % of Est Inc";#N/A,#N/A,TRUE,"Qtly Paid % of Est Inc";#N/A,#N/A,TRUE,"Trends in Pure Premium";#N/A,#N/A,TRUE,"Trends in Paid Claims";#N/A,#N/A,TRUE,"Trend Summary";#N/A,#N/A,TRUE,"Reserve Analysis"}</definedName>
    <definedName name="wrn.Print._.Limited." hidden="1">{#N/A,#N/A,TRUE,"Parameters";#N/A,#N/A,TRUE,"Paid Claims";#N/A,#N/A,TRUE,"Cumulative Paid Claims";#N/A,#N/A,TRUE,"Completion Ratios";#N/A,#N/A,TRUE,"Claim Reserve Analysis";#N/A,#N/A,TRUE,"Paid Claims % of Est Inc";#N/A,#N/A,TRUE,"Qtly Paid % of Est Inc";#N/A,#N/A,TRUE,"Trends in Pure Premium";#N/A,#N/A,TRUE,"Trends in Paid Claims";#N/A,#N/A,TRUE,"Trend Summary";#N/A,#N/A,TRUE,"Reserve Analysis"}</definedName>
    <definedName name="wrn.Print._.Report." localSheetId="1" hidden="1">{#N/A,#N/A,FALSE,"Aetna_Fees";#N/A,#N/A,FALSE,"Rate_Work";#N/A,#N/A,FALSE,"Contrib_Comp";#N/A,#N/A,FALSE,"Contributions";#N/A,#N/A,FALSE,"COBRA_Rates"}</definedName>
    <definedName name="wrn.Print._.Report." localSheetId="2" hidden="1">{#N/A,#N/A,FALSE,"Aetna_Fees";#N/A,#N/A,FALSE,"Rate_Work";#N/A,#N/A,FALSE,"Contrib_Comp";#N/A,#N/A,FALSE,"Contributions";#N/A,#N/A,FALSE,"COBRA_Rates"}</definedName>
    <definedName name="wrn.Print._.Report." localSheetId="3" hidden="1">{#N/A,#N/A,FALSE,"Aetna_Fees";#N/A,#N/A,FALSE,"Rate_Work";#N/A,#N/A,FALSE,"Contrib_Comp";#N/A,#N/A,FALSE,"Contributions";#N/A,#N/A,FALSE,"COBRA_Rates"}</definedName>
    <definedName name="wrn.Print._.Report." hidden="1">{#N/A,#N/A,FALSE,"Aetna_Fees";#N/A,#N/A,FALSE,"Rate_Work";#N/A,#N/A,FALSE,"Contrib_Comp";#N/A,#N/A,FALSE,"Contributions";#N/A,#N/A,FALSE,"COBRA_Rates"}</definedName>
    <definedName name="wrn.Print_Report." localSheetId="1" hidden="1">{#N/A,#N/A,FALSE,"Alternatives";#N/A,#N/A,FALSE,"Final_Renl_Offer";#N/A,#N/A,FALSE,"Renl_Summary";#N/A,#N/A,FALSE,"CIGNA_Fees";#N/A,#N/A,FALSE,"COBRA_Contrib_Rates"}</definedName>
    <definedName name="wrn.Print_Report." localSheetId="2" hidden="1">{#N/A,#N/A,FALSE,"Alternatives";#N/A,#N/A,FALSE,"Final_Renl_Offer";#N/A,#N/A,FALSE,"Renl_Summary";#N/A,#N/A,FALSE,"CIGNA_Fees";#N/A,#N/A,FALSE,"COBRA_Contrib_Rates"}</definedName>
    <definedName name="wrn.Print_Report." localSheetId="3" hidden="1">{#N/A,#N/A,FALSE,"Alternatives";#N/A,#N/A,FALSE,"Final_Renl_Offer";#N/A,#N/A,FALSE,"Renl_Summary";#N/A,#N/A,FALSE,"CIGNA_Fees";#N/A,#N/A,FALSE,"COBRA_Contrib_Rates"}</definedName>
    <definedName name="wrn.Print_Report." hidden="1">{#N/A,#N/A,FALSE,"Alternatives";#N/A,#N/A,FALSE,"Final_Renl_Offer";#N/A,#N/A,FALSE,"Renl_Summary";#N/A,#N/A,FALSE,"CIGNA_Fees";#N/A,#N/A,FALSE,"COBRA_Contrib_Rates"}</definedName>
    <definedName name="wrn.PrintAll." localSheetId="1" hidden="1">{#N/A,#N/A,FALSE,"PS Coding";#N/A,#N/A,FALSE,"ASO enrollment";#N/A,#N/A,FALSE,"ASO rates";#N/A,#N/A,FALSE,"ASO revenue";#N/A,#N/A,FALSE,"Risk Enrollment";#N/A,#N/A,FALSE,"Risk Rates";#N/A,#N/A,FALSE,"Risk Revenue";#N/A,#N/A,FALSE,"IP days per 1000";#N/A,#N/A,FALSE,"IP rates";#N/A,#N/A,FALSE,"IP expense";#N/A,#N/A,FALSE,"Intermed days per 1000 ";#N/A,#N/A,FALSE,"Intermed rates";#N/A,#N/A,FALSE,"Intermed expense";#N/A,#N/A,FALSE,"OP visits per 1000";#N/A,#N/A,FALSE,"OP rates";#N/A,#N/A,FALSE,"OP expense";#N/A,#N/A,FALSE,"OP (internal) visits per 1000";#N/A,#N/A,FALSE,"Total Budget Summary";#N/A,#N/A,FALSE,"Budget Summary-Chesa";#N/A,#N/A,FALSE,"Budget Summary-Cinn";#N/A,#N/A,FALSE,"Budget Summary-Clev";#N/A,#N/A,FALSE,"Budget Summary-Colb";#N/A,#N/A,FALSE,"Budget Summary-Dayt";#N/A,#N/A,FALSE,"Budget Summary-Grn";#N/A,#N/A,FALSE,"Budget Summary-Lex";#N/A,#N/A,FALSE,"Budget Summary-NY";#N/A,#N/A,FALSE,"Budget Summary-RI";#N/A,#N/A,FALSE,"Budget Summary-Syra";#N/A,#N/A,FALSE,"Membership Summary";#N/A,#N/A,FALSE,"Allocation Summary"}</definedName>
    <definedName name="wrn.PrintAll." localSheetId="2" hidden="1">{#N/A,#N/A,FALSE,"PS Coding";#N/A,#N/A,FALSE,"ASO enrollment";#N/A,#N/A,FALSE,"ASO rates";#N/A,#N/A,FALSE,"ASO revenue";#N/A,#N/A,FALSE,"Risk Enrollment";#N/A,#N/A,FALSE,"Risk Rates";#N/A,#N/A,FALSE,"Risk Revenue";#N/A,#N/A,FALSE,"IP days per 1000";#N/A,#N/A,FALSE,"IP rates";#N/A,#N/A,FALSE,"IP expense";#N/A,#N/A,FALSE,"Intermed days per 1000 ";#N/A,#N/A,FALSE,"Intermed rates";#N/A,#N/A,FALSE,"Intermed expense";#N/A,#N/A,FALSE,"OP visits per 1000";#N/A,#N/A,FALSE,"OP rates";#N/A,#N/A,FALSE,"OP expense";#N/A,#N/A,FALSE,"OP (internal) visits per 1000";#N/A,#N/A,FALSE,"Total Budget Summary";#N/A,#N/A,FALSE,"Budget Summary-Chesa";#N/A,#N/A,FALSE,"Budget Summary-Cinn";#N/A,#N/A,FALSE,"Budget Summary-Clev";#N/A,#N/A,FALSE,"Budget Summary-Colb";#N/A,#N/A,FALSE,"Budget Summary-Dayt";#N/A,#N/A,FALSE,"Budget Summary-Grn";#N/A,#N/A,FALSE,"Budget Summary-Lex";#N/A,#N/A,FALSE,"Budget Summary-NY";#N/A,#N/A,FALSE,"Budget Summary-RI";#N/A,#N/A,FALSE,"Budget Summary-Syra";#N/A,#N/A,FALSE,"Membership Summary";#N/A,#N/A,FALSE,"Allocation Summary"}</definedName>
    <definedName name="wrn.PrintAll." localSheetId="3" hidden="1">{#N/A,#N/A,FALSE,"PS Coding";#N/A,#N/A,FALSE,"ASO enrollment";#N/A,#N/A,FALSE,"ASO rates";#N/A,#N/A,FALSE,"ASO revenue";#N/A,#N/A,FALSE,"Risk Enrollment";#N/A,#N/A,FALSE,"Risk Rates";#N/A,#N/A,FALSE,"Risk Revenue";#N/A,#N/A,FALSE,"IP days per 1000";#N/A,#N/A,FALSE,"IP rates";#N/A,#N/A,FALSE,"IP expense";#N/A,#N/A,FALSE,"Intermed days per 1000 ";#N/A,#N/A,FALSE,"Intermed rates";#N/A,#N/A,FALSE,"Intermed expense";#N/A,#N/A,FALSE,"OP visits per 1000";#N/A,#N/A,FALSE,"OP rates";#N/A,#N/A,FALSE,"OP expense";#N/A,#N/A,FALSE,"OP (internal) visits per 1000";#N/A,#N/A,FALSE,"Total Budget Summary";#N/A,#N/A,FALSE,"Budget Summary-Chesa";#N/A,#N/A,FALSE,"Budget Summary-Cinn";#N/A,#N/A,FALSE,"Budget Summary-Clev";#N/A,#N/A,FALSE,"Budget Summary-Colb";#N/A,#N/A,FALSE,"Budget Summary-Dayt";#N/A,#N/A,FALSE,"Budget Summary-Grn";#N/A,#N/A,FALSE,"Budget Summary-Lex";#N/A,#N/A,FALSE,"Budget Summary-NY";#N/A,#N/A,FALSE,"Budget Summary-RI";#N/A,#N/A,FALSE,"Budget Summary-Syra";#N/A,#N/A,FALSE,"Membership Summary";#N/A,#N/A,FALSE,"Allocation Summary"}</definedName>
    <definedName name="wrn.PrintAll." hidden="1">{#N/A,#N/A,FALSE,"PS Coding";#N/A,#N/A,FALSE,"ASO enrollment";#N/A,#N/A,FALSE,"ASO rates";#N/A,#N/A,FALSE,"ASO revenue";#N/A,#N/A,FALSE,"Risk Enrollment";#N/A,#N/A,FALSE,"Risk Rates";#N/A,#N/A,FALSE,"Risk Revenue";#N/A,#N/A,FALSE,"IP days per 1000";#N/A,#N/A,FALSE,"IP rates";#N/A,#N/A,FALSE,"IP expense";#N/A,#N/A,FALSE,"Intermed days per 1000 ";#N/A,#N/A,FALSE,"Intermed rates";#N/A,#N/A,FALSE,"Intermed expense";#N/A,#N/A,FALSE,"OP visits per 1000";#N/A,#N/A,FALSE,"OP rates";#N/A,#N/A,FALSE,"OP expense";#N/A,#N/A,FALSE,"OP (internal) visits per 1000";#N/A,#N/A,FALSE,"Total Budget Summary";#N/A,#N/A,FALSE,"Budget Summary-Chesa";#N/A,#N/A,FALSE,"Budget Summary-Cinn";#N/A,#N/A,FALSE,"Budget Summary-Clev";#N/A,#N/A,FALSE,"Budget Summary-Colb";#N/A,#N/A,FALSE,"Budget Summary-Dayt";#N/A,#N/A,FALSE,"Budget Summary-Grn";#N/A,#N/A,FALSE,"Budget Summary-Lex";#N/A,#N/A,FALSE,"Budget Summary-NY";#N/A,#N/A,FALSE,"Budget Summary-RI";#N/A,#N/A,FALSE,"Budget Summary-Syra";#N/A,#N/A,FALSE,"Membership Summary";#N/A,#N/A,FALSE,"Allocation Summary"}</definedName>
    <definedName name="wrn.Profit._.and._.Loss._.Rollup." localSheetId="1" hidden="1">{#N/A,#N/A,FALSE,"P&amp;L Rollup"}</definedName>
    <definedName name="wrn.Profit._.and._.Loss._.Rollup." localSheetId="2" hidden="1">{#N/A,#N/A,FALSE,"P&amp;L Rollup"}</definedName>
    <definedName name="wrn.Profit._.and._.Loss._.Rollup." localSheetId="3" hidden="1">{#N/A,#N/A,FALSE,"P&amp;L Rollup"}</definedName>
    <definedName name="wrn.Profit._.and._.Loss._.Rollup." hidden="1">{#N/A,#N/A,FALSE,"P&amp;L Rollup"}</definedName>
    <definedName name="wrn.profit_and_loss_rollup2" localSheetId="1" hidden="1">{#N/A,#N/A,FALSE,"P&amp;L Rollup"}</definedName>
    <definedName name="wrn.profit_and_loss_rollup2" localSheetId="2" hidden="1">{#N/A,#N/A,FALSE,"P&amp;L Rollup"}</definedName>
    <definedName name="wrn.profit_and_loss_rollup2" localSheetId="3" hidden="1">{#N/A,#N/A,FALSE,"P&amp;L Rollup"}</definedName>
    <definedName name="wrn.profit_and_loss_rollup2" hidden="1">{#N/A,#N/A,FALSE,"P&amp;L Rollup"}</definedName>
    <definedName name="wrn.profit4" localSheetId="1" hidden="1">{#N/A,#N/A,FALSE,"P&amp;L Rollup"}</definedName>
    <definedName name="wrn.profit4" localSheetId="2" hidden="1">{#N/A,#N/A,FALSE,"P&amp;L Rollup"}</definedName>
    <definedName name="wrn.profit4" localSheetId="3" hidden="1">{#N/A,#N/A,FALSE,"P&amp;L Rollup"}</definedName>
    <definedName name="wrn.profit4" hidden="1">{#N/A,#N/A,FALSE,"P&amp;L Rollup"}</definedName>
    <definedName name="wrn.Qtrly." localSheetId="1" hidden="1">{#N/A,#N/A,FALSE,"Form 102";#N/A,#N/A,FALSE,"Form 103";#N/A,#N/A,FALSE,"Form 103A";#N/A,#N/A,FALSE,"Form 104A";#N/A,#N/A,FALSE,"Form 104A-1";#N/A,#N/A,FALSE,"Form 104B";#N/A,#N/A,FALSE,"Form 104B-1";#N/A,#N/A,FALSE,"Form 105A";#N/A,#N/A,FALSE,"Form 105B";#N/A,#N/A,FALSE,"FORM 106 (Qtr)";#N/A,#N/A,FALSE,"FORM 107 (Qtr)";#N/A,#N/A,FALSE,"FORM 108 (Consolidated)";#N/A,#N/A,FALSE,"FORM 108 (BU 41270)";#N/A,#N/A,FALSE,"FORM 108 (BU 41273)";#N/A,#N/A,FALSE,"FORM 108 (BU 41275)";#N/A,#N/A,FALSE,"FORM 108 (BU 41276)";#N/A,#N/A,FALSE,"Form 109";#N/A,#N/A,FALSE,"Form 110";#N/A,#N/A,FALSE,"Form 112";#N/A,#N/A,FALSE,"Form 112A"}</definedName>
    <definedName name="wrn.Qtrly." localSheetId="2" hidden="1">{#N/A,#N/A,FALSE,"Form 102";#N/A,#N/A,FALSE,"Form 103";#N/A,#N/A,FALSE,"Form 103A";#N/A,#N/A,FALSE,"Form 104A";#N/A,#N/A,FALSE,"Form 104A-1";#N/A,#N/A,FALSE,"Form 104B";#N/A,#N/A,FALSE,"Form 104B-1";#N/A,#N/A,FALSE,"Form 105A";#N/A,#N/A,FALSE,"Form 105B";#N/A,#N/A,FALSE,"FORM 106 (Qtr)";#N/A,#N/A,FALSE,"FORM 107 (Qtr)";#N/A,#N/A,FALSE,"FORM 108 (Consolidated)";#N/A,#N/A,FALSE,"FORM 108 (BU 41270)";#N/A,#N/A,FALSE,"FORM 108 (BU 41273)";#N/A,#N/A,FALSE,"FORM 108 (BU 41275)";#N/A,#N/A,FALSE,"FORM 108 (BU 41276)";#N/A,#N/A,FALSE,"Form 109";#N/A,#N/A,FALSE,"Form 110";#N/A,#N/A,FALSE,"Form 112";#N/A,#N/A,FALSE,"Form 112A"}</definedName>
    <definedName name="wrn.Qtrly." localSheetId="3" hidden="1">{#N/A,#N/A,FALSE,"Form 102";#N/A,#N/A,FALSE,"Form 103";#N/A,#N/A,FALSE,"Form 103A";#N/A,#N/A,FALSE,"Form 104A";#N/A,#N/A,FALSE,"Form 104A-1";#N/A,#N/A,FALSE,"Form 104B";#N/A,#N/A,FALSE,"Form 104B-1";#N/A,#N/A,FALSE,"Form 105A";#N/A,#N/A,FALSE,"Form 105B";#N/A,#N/A,FALSE,"FORM 106 (Qtr)";#N/A,#N/A,FALSE,"FORM 107 (Qtr)";#N/A,#N/A,FALSE,"FORM 108 (Consolidated)";#N/A,#N/A,FALSE,"FORM 108 (BU 41270)";#N/A,#N/A,FALSE,"FORM 108 (BU 41273)";#N/A,#N/A,FALSE,"FORM 108 (BU 41275)";#N/A,#N/A,FALSE,"FORM 108 (BU 41276)";#N/A,#N/A,FALSE,"Form 109";#N/A,#N/A,FALSE,"Form 110";#N/A,#N/A,FALSE,"Form 112";#N/A,#N/A,FALSE,"Form 112A"}</definedName>
    <definedName name="wrn.Qtrly." hidden="1">{#N/A,#N/A,FALSE,"Form 102";#N/A,#N/A,FALSE,"Form 103";#N/A,#N/A,FALSE,"Form 103A";#N/A,#N/A,FALSE,"Form 104A";#N/A,#N/A,FALSE,"Form 104A-1";#N/A,#N/A,FALSE,"Form 104B";#N/A,#N/A,FALSE,"Form 104B-1";#N/A,#N/A,FALSE,"Form 105A";#N/A,#N/A,FALSE,"Form 105B";#N/A,#N/A,FALSE,"FORM 106 (Qtr)";#N/A,#N/A,FALSE,"FORM 107 (Qtr)";#N/A,#N/A,FALSE,"FORM 108 (Consolidated)";#N/A,#N/A,FALSE,"FORM 108 (BU 41270)";#N/A,#N/A,FALSE,"FORM 108 (BU 41273)";#N/A,#N/A,FALSE,"FORM 108 (BU 41275)";#N/A,#N/A,FALSE,"FORM 108 (BU 41276)";#N/A,#N/A,FALSE,"Form 109";#N/A,#N/A,FALSE,"Form 110";#N/A,#N/A,FALSE,"Form 112";#N/A,#N/A,FALSE,"Form 112A"}</definedName>
    <definedName name="wrn.Renewal." localSheetId="1" hidden="1">{#N/A,#N/A,FALSE,"Approval Form";#N/A,#N/A,FALSE,"Renewal";#N/A,#N/A,FALSE,"Cosmos Report"}</definedName>
    <definedName name="wrn.Renewal." localSheetId="2" hidden="1">{#N/A,#N/A,FALSE,"Approval Form";#N/A,#N/A,FALSE,"Renewal";#N/A,#N/A,FALSE,"Cosmos Report"}</definedName>
    <definedName name="wrn.Renewal." localSheetId="3" hidden="1">{#N/A,#N/A,FALSE,"Approval Form";#N/A,#N/A,FALSE,"Renewal";#N/A,#N/A,FALSE,"Cosmos Report"}</definedName>
    <definedName name="wrn.Renewal." hidden="1">{#N/A,#N/A,FALSE,"Approval Form";#N/A,#N/A,FALSE,"Renewal";#N/A,#N/A,FALSE,"Cosmos Report"}</definedName>
    <definedName name="wrn.Renewal._.Justification." localSheetId="1" hidden="1">{#N/A,#N/A,FALSE,"Renewal"}</definedName>
    <definedName name="wrn.Renewal._.Justification." localSheetId="2" hidden="1">{#N/A,#N/A,FALSE,"Renewal"}</definedName>
    <definedName name="wrn.Renewal._.Justification." localSheetId="3" hidden="1">{#N/A,#N/A,FALSE,"Renewal"}</definedName>
    <definedName name="wrn.Renewal._.Justification." hidden="1">{#N/A,#N/A,FALSE,"Renewal"}</definedName>
    <definedName name="wrn.Report." localSheetId="1" hidden="1">{#N/A,#N/A,FALSE,"monthly";#N/A,#N/A,FALSE,"aeroglide 98"}</definedName>
    <definedName name="wrn.Report." localSheetId="2" hidden="1">{#N/A,#N/A,FALSE,"monthly";#N/A,#N/A,FALSE,"aeroglide 98"}</definedName>
    <definedName name="wrn.Report." localSheetId="3" hidden="1">{#N/A,#N/A,FALSE,"monthly";#N/A,#N/A,FALSE,"aeroglide 98"}</definedName>
    <definedName name="wrn.Report." hidden="1">{#N/A,#N/A,FALSE,"monthly";#N/A,#N/A,FALSE,"aeroglide 98"}</definedName>
    <definedName name="wrn.Report._.for._.Mark." localSheetId="1" hidden="1">{#N/A,#N/A,FALSE,"Cover";"Assumptions",#N/A,FALSE,"Assumptions";"FinComPlan",#N/A,FALSE,"FinComPlan";"UWGainLoss",#N/A,FALSE,"UWGainLoss"}</definedName>
    <definedName name="wrn.Report._.for._.Mark." localSheetId="2" hidden="1">{#N/A,#N/A,FALSE,"Cover";"Assumptions",#N/A,FALSE,"Assumptions";"FinComPlan",#N/A,FALSE,"FinComPlan";"UWGainLoss",#N/A,FALSE,"UWGainLoss"}</definedName>
    <definedName name="wrn.Report._.for._.Mark." localSheetId="3" hidden="1">{#N/A,#N/A,FALSE,"Cover";"Assumptions",#N/A,FALSE,"Assumptions";"FinComPlan",#N/A,FALSE,"FinComPlan";"UWGainLoss",#N/A,FALSE,"UWGainLoss"}</definedName>
    <definedName name="wrn.Report._.for._.Mark." hidden="1">{#N/A,#N/A,FALSE,"Cover";"Assumptions",#N/A,FALSE,"Assumptions";"FinComPlan",#N/A,FALSE,"FinComPlan";"UWGainLoss",#N/A,FALSE,"UWGainLoss"}</definedName>
    <definedName name="wrn.Salaries." localSheetId="1" hidden="1">{#N/A,#N/A,FALSE,"Salaries"}</definedName>
    <definedName name="wrn.Salaries." localSheetId="2" hidden="1">{#N/A,#N/A,FALSE,"Salaries"}</definedName>
    <definedName name="wrn.Salaries." localSheetId="3" hidden="1">{#N/A,#N/A,FALSE,"Salaries"}</definedName>
    <definedName name="wrn.Salaries." hidden="1">{#N/A,#N/A,FALSE,"Salaries"}</definedName>
    <definedName name="wrn.sept._.reports." localSheetId="1" hidden="1">{"septactmtd",#N/A,FALSE,"Sep99";"sepactytd",#N/A,FALSE,"Sep99";"septplanmtd",#N/A,FALSE,"Sep99";"septplanytd",#N/A,FALSE,"Sep99";"septvarmtd",#N/A,FALSE,"Sep99";"septvarytd",#N/A,FALSE,"Sep99"}</definedName>
    <definedName name="wrn.sept._.reports." localSheetId="2" hidden="1">{"septactmtd",#N/A,FALSE,"Sep99";"sepactytd",#N/A,FALSE,"Sep99";"septplanmtd",#N/A,FALSE,"Sep99";"septplanytd",#N/A,FALSE,"Sep99";"septvarmtd",#N/A,FALSE,"Sep99";"septvarytd",#N/A,FALSE,"Sep99"}</definedName>
    <definedName name="wrn.sept._.reports." localSheetId="3" hidden="1">{"septactmtd",#N/A,FALSE,"Sep99";"sepactytd",#N/A,FALSE,"Sep99";"septplanmtd",#N/A,FALSE,"Sep99";"septplanytd",#N/A,FALSE,"Sep99";"septvarmtd",#N/A,FALSE,"Sep99";"septvarytd",#N/A,FALSE,"Sep99"}</definedName>
    <definedName name="wrn.sept._.reports." hidden="1">{"septactmtd",#N/A,FALSE,"Sep99";"sepactytd",#N/A,FALSE,"Sep99";"septplanmtd",#N/A,FALSE,"Sep99";"septplanytd",#N/A,FALSE,"Sep99";"septvarmtd",#N/A,FALSE,"Sep99";"septvarytd",#N/A,FALSE,"Sep99"}</definedName>
    <definedName name="wrn.SGA._.Input." localSheetId="1" hidden="1">{#N/A,#N/A,FALSE,"SG&amp;A Input"}</definedName>
    <definedName name="wrn.SGA._.Input." localSheetId="2" hidden="1">{#N/A,#N/A,FALSE,"SG&amp;A Input"}</definedName>
    <definedName name="wrn.SGA._.Input." localSheetId="3" hidden="1">{#N/A,#N/A,FALSE,"SG&amp;A Input"}</definedName>
    <definedName name="wrn.SGA._.Input." hidden="1">{#N/A,#N/A,FALSE,"SG&amp;A Input"}</definedName>
    <definedName name="wrn.SGA._.Total." localSheetId="1" hidden="1">{#N/A,#N/A,FALSE,"Total SG&amp;A"}</definedName>
    <definedName name="wrn.SGA._.Total." localSheetId="2" hidden="1">{#N/A,#N/A,FALSE,"Total SG&amp;A"}</definedName>
    <definedName name="wrn.SGA._.Total." localSheetId="3" hidden="1">{#N/A,#N/A,FALSE,"Total SG&amp;A"}</definedName>
    <definedName name="wrn.SGA._.Total." hidden="1">{#N/A,#N/A,FALSE,"Total SG&amp;A"}</definedName>
    <definedName name="wrn.sheet14." localSheetId="1" hidden="1">{#N/A,#N/A,FALSE,"Page 14"}</definedName>
    <definedName name="wrn.sheet14." localSheetId="2" hidden="1">{#N/A,#N/A,FALSE,"Page 14"}</definedName>
    <definedName name="wrn.sheet14." localSheetId="3" hidden="1">{#N/A,#N/A,FALSE,"Page 14"}</definedName>
    <definedName name="wrn.sheet14." hidden="1">{#N/A,#N/A,FALSE,"Page 14"}</definedName>
    <definedName name="wrn.Temporary._.Employees." localSheetId="1" hidden="1">{#N/A,#N/A,FALSE,"Temps"}</definedName>
    <definedName name="wrn.Temporary._.Employees." localSheetId="2" hidden="1">{#N/A,#N/A,FALSE,"Temps"}</definedName>
    <definedName name="wrn.Temporary._.Employees." localSheetId="3" hidden="1">{#N/A,#N/A,FALSE,"Temps"}</definedName>
    <definedName name="wrn.Temporary._.Employees." hidden="1">{#N/A,#N/A,FALSE,"Temps"}</definedName>
    <definedName name="wrn.temporary._.Employees2" localSheetId="1" hidden="1">{#N/A,#N/A,FALSE,"Temps"}</definedName>
    <definedName name="wrn.temporary._.Employees2" localSheetId="2" hidden="1">{#N/A,#N/A,FALSE,"Temps"}</definedName>
    <definedName name="wrn.temporary._.Employees2" localSheetId="3" hidden="1">{#N/A,#N/A,FALSE,"Temps"}</definedName>
    <definedName name="wrn.temporary._.Employees2" hidden="1">{#N/A,#N/A,FALSE,"Temps"}</definedName>
    <definedName name="wrn.temporary_employees8" localSheetId="1" hidden="1">{#N/A,#N/A,FALSE,"Temps"}</definedName>
    <definedName name="wrn.temporary_employees8" localSheetId="2" hidden="1">{#N/A,#N/A,FALSE,"Temps"}</definedName>
    <definedName name="wrn.temporary_employees8" localSheetId="3" hidden="1">{#N/A,#N/A,FALSE,"Temps"}</definedName>
    <definedName name="wrn.temporary_employees8" hidden="1">{#N/A,#N/A,FALSE,"Temps"}</definedName>
    <definedName name="wrn.Wacortg96." localSheetId="1" hidden="1">{#N/A,#N/A,FALSE,"Summary of Monthly Billing";#N/A,#N/A,FALSE,"Narrative  ";#N/A,#N/A,FALSE,"Exp Analysis - RX";#N/A,#N/A,FALSE,"Experience Analysis for Funding";#N/A,#N/A,FALSE,"Development of Funding Reqrmnts";#N/A,#N/A,FALSE,"SFGP Factor Calculation";#N/A,#N/A,FALSE,"Official Notification Letter"}</definedName>
    <definedName name="wrn.Wacortg96." localSheetId="2" hidden="1">{#N/A,#N/A,FALSE,"Summary of Monthly Billing";#N/A,#N/A,FALSE,"Narrative  ";#N/A,#N/A,FALSE,"Exp Analysis - RX";#N/A,#N/A,FALSE,"Experience Analysis for Funding";#N/A,#N/A,FALSE,"Development of Funding Reqrmnts";#N/A,#N/A,FALSE,"SFGP Factor Calculation";#N/A,#N/A,FALSE,"Official Notification Letter"}</definedName>
    <definedName name="wrn.Wacortg96." localSheetId="3" hidden="1">{#N/A,#N/A,FALSE,"Summary of Monthly Billing";#N/A,#N/A,FALSE,"Narrative  ";#N/A,#N/A,FALSE,"Exp Analysis - RX";#N/A,#N/A,FALSE,"Experience Analysis for Funding";#N/A,#N/A,FALSE,"Development of Funding Reqrmnts";#N/A,#N/A,FALSE,"SFGP Factor Calculation";#N/A,#N/A,FALSE,"Official Notification Letter"}</definedName>
    <definedName name="wrn.Wacortg96." hidden="1">{#N/A,#N/A,FALSE,"Summary of Monthly Billing";#N/A,#N/A,FALSE,"Narrative  ";#N/A,#N/A,FALSE,"Exp Analysis - RX";#N/A,#N/A,FALSE,"Experience Analysis for Funding";#N/A,#N/A,FALSE,"Development of Funding Reqrmnts";#N/A,#N/A,FALSE,"SFGP Factor Calculation";#N/A,#N/A,FALSE,"Official Notification Letter"}</definedName>
    <definedName name="wrn.YearEnd." localSheetId="1" hidden="1">{#N/A,#N/A,FALSE,"Form 102";#N/A,#N/A,FALSE,"Form 103";#N/A,#N/A,FALSE,"Form 103A";#N/A,#N/A,FALSE,"Form 104A";#N/A,#N/A,FALSE,"Form 104A-1";#N/A,#N/A,FALSE,"Form 104B";#N/A,#N/A,FALSE,"Form 104B-1";#N/A,#N/A,FALSE,"Form 105A";#N/A,#N/A,FALSE,"Form 105B";#N/A,#N/A,FALSE,"FORM 106 (Qtr)";#N/A,#N/A,FALSE,"FORM 107 (Qtr)";#N/A,#N/A,FALSE,"FORM 108 (Consolidated)";#N/A,#N/A,FALSE,"FORM 108 (BU 41270)";#N/A,#N/A,FALSE,"FORM 108 (BU 41273)";#N/A,#N/A,FALSE,"FORM 108 (BU 41275)";#N/A,#N/A,FALSE,"FORM 108 (BU 41276)";#N/A,#N/A,FALSE,"Form 109";#N/A,#N/A,FALSE,"Form 110";#N/A,#N/A,FALSE,"Form 112";#N/A,#N/A,FALSE,"Form 112A";#N/A,#N/A,FALSE,"Form 113";#N/A,#N/A,FALSE,"Form 114";#N/A,#N/A,FALSE,"Form 115";#N/A,#N/A,FALSE,"Form 116";#N/A,#N/A,FALSE,"Form 117";#N/A,#N/A,FALSE,"Form 118"}</definedName>
    <definedName name="wrn.YearEnd." localSheetId="2" hidden="1">{#N/A,#N/A,FALSE,"Form 102";#N/A,#N/A,FALSE,"Form 103";#N/A,#N/A,FALSE,"Form 103A";#N/A,#N/A,FALSE,"Form 104A";#N/A,#N/A,FALSE,"Form 104A-1";#N/A,#N/A,FALSE,"Form 104B";#N/A,#N/A,FALSE,"Form 104B-1";#N/A,#N/A,FALSE,"Form 105A";#N/A,#N/A,FALSE,"Form 105B";#N/A,#N/A,FALSE,"FORM 106 (Qtr)";#N/A,#N/A,FALSE,"FORM 107 (Qtr)";#N/A,#N/A,FALSE,"FORM 108 (Consolidated)";#N/A,#N/A,FALSE,"FORM 108 (BU 41270)";#N/A,#N/A,FALSE,"FORM 108 (BU 41273)";#N/A,#N/A,FALSE,"FORM 108 (BU 41275)";#N/A,#N/A,FALSE,"FORM 108 (BU 41276)";#N/A,#N/A,FALSE,"Form 109";#N/A,#N/A,FALSE,"Form 110";#N/A,#N/A,FALSE,"Form 112";#N/A,#N/A,FALSE,"Form 112A";#N/A,#N/A,FALSE,"Form 113";#N/A,#N/A,FALSE,"Form 114";#N/A,#N/A,FALSE,"Form 115";#N/A,#N/A,FALSE,"Form 116";#N/A,#N/A,FALSE,"Form 117";#N/A,#N/A,FALSE,"Form 118"}</definedName>
    <definedName name="wrn.YearEnd." localSheetId="3" hidden="1">{#N/A,#N/A,FALSE,"Form 102";#N/A,#N/A,FALSE,"Form 103";#N/A,#N/A,FALSE,"Form 103A";#N/A,#N/A,FALSE,"Form 104A";#N/A,#N/A,FALSE,"Form 104A-1";#N/A,#N/A,FALSE,"Form 104B";#N/A,#N/A,FALSE,"Form 104B-1";#N/A,#N/A,FALSE,"Form 105A";#N/A,#N/A,FALSE,"Form 105B";#N/A,#N/A,FALSE,"FORM 106 (Qtr)";#N/A,#N/A,FALSE,"FORM 107 (Qtr)";#N/A,#N/A,FALSE,"FORM 108 (Consolidated)";#N/A,#N/A,FALSE,"FORM 108 (BU 41270)";#N/A,#N/A,FALSE,"FORM 108 (BU 41273)";#N/A,#N/A,FALSE,"FORM 108 (BU 41275)";#N/A,#N/A,FALSE,"FORM 108 (BU 41276)";#N/A,#N/A,FALSE,"Form 109";#N/A,#N/A,FALSE,"Form 110";#N/A,#N/A,FALSE,"Form 112";#N/A,#N/A,FALSE,"Form 112A";#N/A,#N/A,FALSE,"Form 113";#N/A,#N/A,FALSE,"Form 114";#N/A,#N/A,FALSE,"Form 115";#N/A,#N/A,FALSE,"Form 116";#N/A,#N/A,FALSE,"Form 117";#N/A,#N/A,FALSE,"Form 118"}</definedName>
    <definedName name="wrn.YearEnd." hidden="1">{#N/A,#N/A,FALSE,"Form 102";#N/A,#N/A,FALSE,"Form 103";#N/A,#N/A,FALSE,"Form 103A";#N/A,#N/A,FALSE,"Form 104A";#N/A,#N/A,FALSE,"Form 104A-1";#N/A,#N/A,FALSE,"Form 104B";#N/A,#N/A,FALSE,"Form 104B-1";#N/A,#N/A,FALSE,"Form 105A";#N/A,#N/A,FALSE,"Form 105B";#N/A,#N/A,FALSE,"FORM 106 (Qtr)";#N/A,#N/A,FALSE,"FORM 107 (Qtr)";#N/A,#N/A,FALSE,"FORM 108 (Consolidated)";#N/A,#N/A,FALSE,"FORM 108 (BU 41270)";#N/A,#N/A,FALSE,"FORM 108 (BU 41273)";#N/A,#N/A,FALSE,"FORM 108 (BU 41275)";#N/A,#N/A,FALSE,"FORM 108 (BU 41276)";#N/A,#N/A,FALSE,"Form 109";#N/A,#N/A,FALSE,"Form 110";#N/A,#N/A,FALSE,"Form 112";#N/A,#N/A,FALSE,"Form 112A";#N/A,#N/A,FALSE,"Form 113";#N/A,#N/A,FALSE,"Form 114";#N/A,#N/A,FALSE,"Form 115";#N/A,#N/A,FALSE,"Form 116";#N/A,#N/A,FALSE,"Form 117";#N/A,#N/A,FALSE,"Form 118"}</definedName>
    <definedName name="WSClientName">[99]ListBox!$B$1</definedName>
    <definedName name="WSFname" localSheetId="2">[71]RFPVar!#REF!</definedName>
    <definedName name="WSFname">[71]RFPVar!#REF!</definedName>
    <definedName name="WSPlanType">[99]ListBox!$B$2</definedName>
    <definedName name="WSWavPremProv">[140]RFPVar!$B$4</definedName>
    <definedName name="wvbaf_1b">'[25]BAFs WV'!$E$26</definedName>
    <definedName name="wvbaf_1c">'[25]BAFs WV'!$F$26</definedName>
    <definedName name="wvbaf_2a">'[25]BAFs WV'!$G$26</definedName>
    <definedName name="wvbaf_2b">'[25]BAFs WV'!$H$26</definedName>
    <definedName name="wvbaf_2c">'[25]BAFs WV'!$I$26</definedName>
    <definedName name="wvbaf_3a">'[25]BAFs WV'!$J$26</definedName>
    <definedName name="wvbaf_3b">'[25]BAFs WV'!$K$26</definedName>
    <definedName name="wvbaf_3c">'[25]BAFs WV'!$L$26</definedName>
    <definedName name="wvbeg_list">'[25]ACT INPUT WV'!#REF!</definedName>
    <definedName name="wvbeg_table">'[25]ACT INPUT WV'!#REF!</definedName>
    <definedName name="wvend_list">'[25]ACT INPUT WV'!#REF!</definedName>
    <definedName name="wvend_table">'[25]ACT INPUT WV'!#REF!</definedName>
    <definedName name="wvest_mems">'[25]Mem fx'!$H$23</definedName>
    <definedName name="wvPBEG_LIST">'[25]ACT INPUT WV'!#REF!</definedName>
    <definedName name="wvPBEG_TABLE">'[25]ACT INPUT WV'!#REF!</definedName>
    <definedName name="wvPEND_LIST">'[25]ACT INPUT WV'!#REF!</definedName>
    <definedName name="wvPEND_TABLE">'[25]ACT INPUT WV'!#REF!</definedName>
    <definedName name="wvprm_rat1">'[25]Rating Factors'!$K$13</definedName>
    <definedName name="wvprm_rat2">'[25]Rating Factors'!$K$14</definedName>
    <definedName name="wvprm_rat3">'[25]Rating Factors'!$K$15</definedName>
    <definedName name="wvprm_rat4">'[25]Rating Factors'!$K$16</definedName>
    <definedName name="wvprm_rat5">'[25]Rating Factors'!$K$17</definedName>
    <definedName name="wvptype1a">'[25]ACT INPUT WV'!$J$56</definedName>
    <definedName name="wvptype1b">'[25]ACT INPUT WV'!$J$57</definedName>
    <definedName name="wvptype1c">'[25]ACT INPUT WV'!$J$58</definedName>
    <definedName name="wvptype2a">'[25]ACT INPUT WV'!$J$59</definedName>
    <definedName name="wvptype2b">'[25]ACT INPUT WV'!$J$60</definedName>
    <definedName name="wvptype2c">'[25]ACT INPUT WV'!$J$61</definedName>
    <definedName name="wvptype3a">'[25]ACT INPUT WV'!$J$62</definedName>
    <definedName name="wvptype3b">'[25]ACT INPUT WV'!$J$63</definedName>
    <definedName name="wvptype3c">'[25]ACT INPUT WV'!$J$64</definedName>
    <definedName name="ww" localSheetId="1" hidden="1">{#N/A,#N/A,FALSE,"Cosmos Report"}</definedName>
    <definedName name="ww" localSheetId="2" hidden="1">{#N/A,#N/A,FALSE,"Cosmos Report"}</definedName>
    <definedName name="ww" localSheetId="3" hidden="1">{#N/A,#N/A,FALSE,"Cosmos Report"}</definedName>
    <definedName name="ww" hidden="1">{#N/A,#N/A,FALSE,"Cosmos Report"}</definedName>
    <definedName name="ww.ll" localSheetId="1" hidden="1">{#N/A,#N/A,TRUE,"CARRIER LISTING";#N/A,#N/A,TRUE,"CENSUS";#N/A,#N/A,TRUE,"MEDICAL";#N/A,#N/A,TRUE,"LIFE AND AD&amp;D"}</definedName>
    <definedName name="ww.ll" localSheetId="2" hidden="1">{#N/A,#N/A,TRUE,"CARRIER LISTING";#N/A,#N/A,TRUE,"CENSUS";#N/A,#N/A,TRUE,"MEDICAL";#N/A,#N/A,TRUE,"LIFE AND AD&amp;D"}</definedName>
    <definedName name="ww.ll" localSheetId="3" hidden="1">{#N/A,#N/A,TRUE,"CARRIER LISTING";#N/A,#N/A,TRUE,"CENSUS";#N/A,#N/A,TRUE,"MEDICAL";#N/A,#N/A,TRUE,"LIFE AND AD&amp;D"}</definedName>
    <definedName name="ww.ll" hidden="1">{#N/A,#N/A,TRUE,"CARRIER LISTING";#N/A,#N/A,TRUE,"CENSUS";#N/A,#N/A,TRUE,"MEDICAL";#N/A,#N/A,TRUE,"LIFE AND AD&amp;D"}</definedName>
    <definedName name="www" localSheetId="1">#REF!</definedName>
    <definedName name="www">#REF!</definedName>
    <definedName name="x" localSheetId="1"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x" localSheetId="2" hidden="1">{#N/A,#N/A,FALSE,"Medical Ratio"}</definedName>
    <definedName name="x" localSheetId="3" hidden="1">{#N/A,#N/A,FALSE,"Medical Ratio"}</definedName>
    <definedName name="x"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x_1" localSheetId="1" hidden="1">{#N/A,#N/A,FALSE,"Summary Trigon Pay";#N/A,#N/A,FALSE,"Summary Total Pay";#N/A,#N/A,FALSE,"Budget Trigon Pay";#N/A,#N/A,FALSE,"Budget Total Pay";#N/A,#N/A,FALSE,"YTD Compare Trigon Pay";#N/A,#N/A,FALSE,"YTD Compare Total Pay";#N/A,#N/A,FALSE,"Monthly Trigon Pay";#N/A,#N/A,FALSE,"Monthly Total Pay";#N/A,#N/A,FALSE,"R12 Total Pay Graphs";#N/A,#N/A,FALSE,"R12 PatPay Graphs";#N/A,#N/A,FALSE,"Monthly FI Graphs";#N/A,#N/A,FALSE,"Monthly FO Graphs";#N/A,#N/A,FALSE,"Monthly PI Graphs";#N/A,#N/A,FALSE,"Monthly PO Graphs";#N/A,#N/A,FALSE,"Monthly DR Graphs"}</definedName>
    <definedName name="x_1" localSheetId="2" hidden="1">{#N/A,#N/A,FALSE,"Summary Trigon Pay";#N/A,#N/A,FALSE,"Summary Total Pay";#N/A,#N/A,FALSE,"Budget Trigon Pay";#N/A,#N/A,FALSE,"Budget Total Pay";#N/A,#N/A,FALSE,"YTD Compare Trigon Pay";#N/A,#N/A,FALSE,"YTD Compare Total Pay";#N/A,#N/A,FALSE,"Monthly Trigon Pay";#N/A,#N/A,FALSE,"Monthly Total Pay";#N/A,#N/A,FALSE,"R12 Total Pay Graphs";#N/A,#N/A,FALSE,"R12 PatPay Graphs";#N/A,#N/A,FALSE,"Monthly FI Graphs";#N/A,#N/A,FALSE,"Monthly FO Graphs";#N/A,#N/A,FALSE,"Monthly PI Graphs";#N/A,#N/A,FALSE,"Monthly PO Graphs";#N/A,#N/A,FALSE,"Monthly DR Graphs"}</definedName>
    <definedName name="x_1" localSheetId="3" hidden="1">{#N/A,#N/A,FALSE,"Summary Trigon Pay";#N/A,#N/A,FALSE,"Summary Total Pay";#N/A,#N/A,FALSE,"Budget Trigon Pay";#N/A,#N/A,FALSE,"Budget Total Pay";#N/A,#N/A,FALSE,"YTD Compare Trigon Pay";#N/A,#N/A,FALSE,"YTD Compare Total Pay";#N/A,#N/A,FALSE,"Monthly Trigon Pay";#N/A,#N/A,FALSE,"Monthly Total Pay";#N/A,#N/A,FALSE,"R12 Total Pay Graphs";#N/A,#N/A,FALSE,"R12 PatPay Graphs";#N/A,#N/A,FALSE,"Monthly FI Graphs";#N/A,#N/A,FALSE,"Monthly FO Graphs";#N/A,#N/A,FALSE,"Monthly PI Graphs";#N/A,#N/A,FALSE,"Monthly PO Graphs";#N/A,#N/A,FALSE,"Monthly DR Graphs"}</definedName>
    <definedName name="x_1" hidden="1">{#N/A,#N/A,FALSE,"Summary Trigon Pay";#N/A,#N/A,FALSE,"Summary Total Pay";#N/A,#N/A,FALSE,"Budget Trigon Pay";#N/A,#N/A,FALSE,"Budget Total Pay";#N/A,#N/A,FALSE,"YTD Compare Trigon Pay";#N/A,#N/A,FALSE,"YTD Compare Total Pay";#N/A,#N/A,FALSE,"Monthly Trigon Pay";#N/A,#N/A,FALSE,"Monthly Total Pay";#N/A,#N/A,FALSE,"R12 Total Pay Graphs";#N/A,#N/A,FALSE,"R12 PatPay Graphs";#N/A,#N/A,FALSE,"Monthly FI Graphs";#N/A,#N/A,FALSE,"Monthly FO Graphs";#N/A,#N/A,FALSE,"Monthly PI Graphs";#N/A,#N/A,FALSE,"Monthly PO Graphs";#N/A,#N/A,FALSE,"Monthly DR Graphs"}</definedName>
    <definedName name="xfmAddCompState">[74]NEWVAR!$Q$90</definedName>
    <definedName name="xfmAddCompState3">[78]NEWVAR!$Q$90</definedName>
    <definedName name="xfmAdminOpSrvcAPTOPMRspn">[74]NEWVAR!$Q$326</definedName>
    <definedName name="xfmAdminOpSrvcDFPMRspn">[74]NEWVAR!$Q$324</definedName>
    <definedName name="xfmChgEnrollDescp">[74]NEWVAR!$Q$202</definedName>
    <definedName name="xfmCompDescp">[74]NEWVAR!$Q$75</definedName>
    <definedName name="xfmcompdescrp2">[78]NEWVAR!$Q$75</definedName>
    <definedName name="xfmContribPrgph">[74]NEWVAR!$Q$141</definedName>
    <definedName name="xfmCurMedPlanDescp">[74]NEWVAR!$Q$105</definedName>
    <definedName name="xfmEligRequireCond1">[74]NEWVAR!$Q$191</definedName>
    <definedName name="xfmEligRequireCond10">[78]NEWVAR!$Q$192</definedName>
    <definedName name="xfmEligRequireCond2">[74]NEWVAR!$Q$192</definedName>
    <definedName name="xfmEligRequireCond3">[74]NEWVAR!$Q$193</definedName>
    <definedName name="xfmEligRequireCond4">[74]NEWVAR!$Q$194</definedName>
    <definedName name="xfmEligRequireCond5">[74]NEWVAR!$Q$195</definedName>
    <definedName name="xfmEligRequireCond6">[74]NEWVAR!$Q$196</definedName>
    <definedName name="xfmEligRequireLabel1">[74]NEWVAR!$Q$185</definedName>
    <definedName name="xfmEligRequireLabel10">[78]NEWVAR!$Q$186</definedName>
    <definedName name="xfmEligRequireLabel2">[74]NEWVAR!$Q$186</definedName>
    <definedName name="xfmEligRequireLabel3">[74]NEWVAR!$Q$187</definedName>
    <definedName name="xfmEligRequireLabel4">[74]NEWVAR!$Q$188</definedName>
    <definedName name="xfmEligRequireLabel5">[74]NEWVAR!$Q$189</definedName>
    <definedName name="xfmEligRequireLabel6">[74]NEWVAR!$Q$190</definedName>
    <definedName name="xfmQuoteDescp">[74]NEWVAR!$Q$74</definedName>
    <definedName name="xfmRatePeriodOptDescp">[74]NEWVAR!$Q$102</definedName>
    <definedName name="xfmRatePeriodOptDescp2">[78]NEWVAR!$Q$102</definedName>
    <definedName name="xfmRedesdinChgDescrp2">[78]NEWVAR!$Q$115</definedName>
    <definedName name="xfmRedesignChgDescp">[74]NEWVAR!$Q$115</definedName>
    <definedName name="xfmReqSubmitPrpslRspn">[74]NEWVAR!$Q$288</definedName>
    <definedName name="xfmRptReqDescrip">[74]NEWVAR!$Q$316</definedName>
    <definedName name="xhzhzh" localSheetId="1" hidden="1">{#N/A,#N/A,FALSE,"monthly";#N/A,#N/A,FALSE,"aeroglide 98"}</definedName>
    <definedName name="xhzhzh" localSheetId="2" hidden="1">{#N/A,#N/A,FALSE,"monthly";#N/A,#N/A,FALSE,"aeroglide 98"}</definedName>
    <definedName name="xhzhzh" localSheetId="3" hidden="1">{#N/A,#N/A,FALSE,"monthly";#N/A,#N/A,FALSE,"aeroglide 98"}</definedName>
    <definedName name="xhzhzh" hidden="1">{#N/A,#N/A,FALSE,"monthly";#N/A,#N/A,FALSE,"aeroglide 98"}</definedName>
    <definedName name="xx" localSheetId="1"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xx" localSheetId="2"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xx" localSheetId="3"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xx"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xxx" localSheetId="1"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xxx" localSheetId="2"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xxx" localSheetId="3"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xxx"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xxxx" localSheetId="1"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xxxx" localSheetId="2"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xxxx" localSheetId="3"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xxxx"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xxxxx" localSheetId="1" hidden="1">{#N/A,#N/A,FALSE,"Hlth_Comp";#N/A,#N/A,FALSE,"Current_Insured";#N/A,#N/A,FALSE,"Projected_Insured";#N/A,#N/A,FALSE,"CIGNA_Insured";#N/A,#N/A,FALSE,"CIGNA_MPP"}</definedName>
    <definedName name="xxxxx" localSheetId="2" hidden="1">{#N/A,#N/A,FALSE,"Hlth_Comp";#N/A,#N/A,FALSE,"Current_Insured";#N/A,#N/A,FALSE,"Projected_Insured";#N/A,#N/A,FALSE,"CIGNA_Insured";#N/A,#N/A,FALSE,"CIGNA_MPP"}</definedName>
    <definedName name="xxxxx" localSheetId="3" hidden="1">{#N/A,#N/A,FALSE,"Hlth_Comp";#N/A,#N/A,FALSE,"Current_Insured";#N/A,#N/A,FALSE,"Projected_Insured";#N/A,#N/A,FALSE,"CIGNA_Insured";#N/A,#N/A,FALSE,"CIGNA_MPP"}</definedName>
    <definedName name="xxxxx" hidden="1">{#N/A,#N/A,FALSE,"Hlth_Comp";#N/A,#N/A,FALSE,"Current_Insured";#N/A,#N/A,FALSE,"Projected_Insured";#N/A,#N/A,FALSE,"CIGNA_Insured";#N/A,#N/A,FALSE,"CIGNA_MPP"}</definedName>
    <definedName name="xxxxxx" localSheetId="1" hidden="1">{#N/A,#N/A,FALSE,"Hlth_Comp";#N/A,#N/A,FALSE,"Current_Insured";#N/A,#N/A,FALSE,"Projected_Insured";#N/A,#N/A,FALSE,"CIGNA_Insured";#N/A,#N/A,FALSE,"CIGNA_MPP"}</definedName>
    <definedName name="xxxxxx" localSheetId="2" hidden="1">{#N/A,#N/A,FALSE,"Hlth_Comp";#N/A,#N/A,FALSE,"Current_Insured";#N/A,#N/A,FALSE,"Projected_Insured";#N/A,#N/A,FALSE,"CIGNA_Insured";#N/A,#N/A,FALSE,"CIGNA_MPP"}</definedName>
    <definedName name="xxxxxx" localSheetId="3" hidden="1">{#N/A,#N/A,FALSE,"Hlth_Comp";#N/A,#N/A,FALSE,"Current_Insured";#N/A,#N/A,FALSE,"Projected_Insured";#N/A,#N/A,FALSE,"CIGNA_Insured";#N/A,#N/A,FALSE,"CIGNA_MPP"}</definedName>
    <definedName name="xxxxxx" hidden="1">{#N/A,#N/A,FALSE,"Hlth_Comp";#N/A,#N/A,FALSE,"Current_Insured";#N/A,#N/A,FALSE,"Projected_Insured";#N/A,#N/A,FALSE,"CIGNA_Insured";#N/A,#N/A,FALSE,"CIGNA_MPP"}</definedName>
    <definedName name="xxxxxxx" localSheetId="1" hidden="1">{#N/A,#N/A,FALSE,"Report";#N/A,#N/A,FALSE,"Graphs"}</definedName>
    <definedName name="xxxxxxx" localSheetId="2" hidden="1">{#N/A,#N/A,FALSE,"Report";#N/A,#N/A,FALSE,"Graphs"}</definedName>
    <definedName name="xxxxxxx" localSheetId="3" hidden="1">{#N/A,#N/A,FALSE,"Report";#N/A,#N/A,FALSE,"Graphs"}</definedName>
    <definedName name="xxxxxxx" hidden="1">{#N/A,#N/A,FALSE,"Report";#N/A,#N/A,FALSE,"Graphs"}</definedName>
    <definedName name="xyz" localSheetId="1" hidden="1">{#N/A,#N/A,FALSE,"Approval Form"}</definedName>
    <definedName name="xyz" localSheetId="2" hidden="1">{#N/A,#N/A,FALSE,"Approval Form"}</definedName>
    <definedName name="xyz" localSheetId="3" hidden="1">{#N/A,#N/A,FALSE,"Approval Form"}</definedName>
    <definedName name="xyz" hidden="1">{#N/A,#N/A,FALSE,"Approval Form"}</definedName>
    <definedName name="y" localSheetId="1" hidden="1">{#N/A,#N/A,FALSE,"FI TrigonPay";#N/A,#N/A,FALSE,"FO TrigonPay";#N/A,#N/A,FALSE,"PI TrigonPay";#N/A,#N/A,FALSE,"PO TrigonPay";#N/A,#N/A,FALSE,"DR TrigonPay";#N/A,#N/A,FALSE," DT TrigonPay";#N/A,#N/A,FALSE,"FI TotalPay";#N/A,#N/A,FALSE,"FO TotalPay";#N/A,#N/A,FALSE,"PI TotalPay";#N/A,#N/A,FALSE,"PO TotalPay";#N/A,#N/A,FALSE,"DR TotalPay";#N/A,#N/A,FALSE,"DT TotalPay";#N/A,#N/A,FALSE,"FI Admits";#N/A,#N/A,FALSE,"FI Days";#N/A,#N/A,FALSE,"FO Visits";#N/A,#N/A,FALSE,"PI Visits";#N/A,#N/A,FALSE,"PO Visits";#N/A,#N/A,FALSE,"DR Scripts";#N/A,#N/A,FALSE,"Misc Info"}</definedName>
    <definedName name="y" localSheetId="2" hidden="1">{#N/A,#N/A,FALSE,"FI TrigonPay";#N/A,#N/A,FALSE,"FO TrigonPay";#N/A,#N/A,FALSE,"PI TrigonPay";#N/A,#N/A,FALSE,"PO TrigonPay";#N/A,#N/A,FALSE,"DR TrigonPay";#N/A,#N/A,FALSE," DT TrigonPay";#N/A,#N/A,FALSE,"FI TotalPay";#N/A,#N/A,FALSE,"FO TotalPay";#N/A,#N/A,FALSE,"PI TotalPay";#N/A,#N/A,FALSE,"PO TotalPay";#N/A,#N/A,FALSE,"DR TotalPay";#N/A,#N/A,FALSE,"DT TotalPay";#N/A,#N/A,FALSE,"FI Admits";#N/A,#N/A,FALSE,"FI Days";#N/A,#N/A,FALSE,"FO Visits";#N/A,#N/A,FALSE,"PI Visits";#N/A,#N/A,FALSE,"PO Visits";#N/A,#N/A,FALSE,"DR Scripts";#N/A,#N/A,FALSE,"Misc Info"}</definedName>
    <definedName name="y" localSheetId="3" hidden="1">{#N/A,#N/A,FALSE,"FI TrigonPay";#N/A,#N/A,FALSE,"FO TrigonPay";#N/A,#N/A,FALSE,"PI TrigonPay";#N/A,#N/A,FALSE,"PO TrigonPay";#N/A,#N/A,FALSE,"DR TrigonPay";#N/A,#N/A,FALSE," DT TrigonPay";#N/A,#N/A,FALSE,"FI TotalPay";#N/A,#N/A,FALSE,"FO TotalPay";#N/A,#N/A,FALSE,"PI TotalPay";#N/A,#N/A,FALSE,"PO TotalPay";#N/A,#N/A,FALSE,"DR TotalPay";#N/A,#N/A,FALSE,"DT TotalPay";#N/A,#N/A,FALSE,"FI Admits";#N/A,#N/A,FALSE,"FI Days";#N/A,#N/A,FALSE,"FO Visits";#N/A,#N/A,FALSE,"PI Visits";#N/A,#N/A,FALSE,"PO Visits";#N/A,#N/A,FALSE,"DR Scripts";#N/A,#N/A,FALSE,"Misc Info"}</definedName>
    <definedName name="y" hidden="1">{#N/A,#N/A,FALSE,"FI TrigonPay";#N/A,#N/A,FALSE,"FO TrigonPay";#N/A,#N/A,FALSE,"PI TrigonPay";#N/A,#N/A,FALSE,"PO TrigonPay";#N/A,#N/A,FALSE,"DR TrigonPay";#N/A,#N/A,FALSE," DT TrigonPay";#N/A,#N/A,FALSE,"FI TotalPay";#N/A,#N/A,FALSE,"FO TotalPay";#N/A,#N/A,FALSE,"PI TotalPay";#N/A,#N/A,FALSE,"PO TotalPay";#N/A,#N/A,FALSE,"DR TotalPay";#N/A,#N/A,FALSE,"DT TotalPay";#N/A,#N/A,FALSE,"FI Admits";#N/A,#N/A,FALSE,"FI Days";#N/A,#N/A,FALSE,"FO Visits";#N/A,#N/A,FALSE,"PI Visits";#N/A,#N/A,FALSE,"PO Visits";#N/A,#N/A,FALSE,"DR Scripts";#N/A,#N/A,FALSE,"Misc Info"}</definedName>
    <definedName name="y_1" localSheetId="1" hidden="1">{#N/A,#N/A,FALSE,"FI TrigonPay";#N/A,#N/A,FALSE,"FO TrigonPay";#N/A,#N/A,FALSE,"PI TrigonPay";#N/A,#N/A,FALSE,"PO TrigonPay";#N/A,#N/A,FALSE,"DR TrigonPay";#N/A,#N/A,FALSE," DT TrigonPay";#N/A,#N/A,FALSE,"FI TotalPay";#N/A,#N/A,FALSE,"FO TotalPay";#N/A,#N/A,FALSE,"PI TotalPay";#N/A,#N/A,FALSE,"PO TotalPay";#N/A,#N/A,FALSE,"DR TotalPay";#N/A,#N/A,FALSE,"DT TotalPay";#N/A,#N/A,FALSE,"FI Admits";#N/A,#N/A,FALSE,"FI Days";#N/A,#N/A,FALSE,"FO Visits";#N/A,#N/A,FALSE,"PI Visits";#N/A,#N/A,FALSE,"PO Visits";#N/A,#N/A,FALSE,"DR Scripts";#N/A,#N/A,FALSE,"Misc Info"}</definedName>
    <definedName name="y_1" localSheetId="2" hidden="1">{#N/A,#N/A,FALSE,"FI TrigonPay";#N/A,#N/A,FALSE,"FO TrigonPay";#N/A,#N/A,FALSE,"PI TrigonPay";#N/A,#N/A,FALSE,"PO TrigonPay";#N/A,#N/A,FALSE,"DR TrigonPay";#N/A,#N/A,FALSE," DT TrigonPay";#N/A,#N/A,FALSE,"FI TotalPay";#N/A,#N/A,FALSE,"FO TotalPay";#N/A,#N/A,FALSE,"PI TotalPay";#N/A,#N/A,FALSE,"PO TotalPay";#N/A,#N/A,FALSE,"DR TotalPay";#N/A,#N/A,FALSE,"DT TotalPay";#N/A,#N/A,FALSE,"FI Admits";#N/A,#N/A,FALSE,"FI Days";#N/A,#N/A,FALSE,"FO Visits";#N/A,#N/A,FALSE,"PI Visits";#N/A,#N/A,FALSE,"PO Visits";#N/A,#N/A,FALSE,"DR Scripts";#N/A,#N/A,FALSE,"Misc Info"}</definedName>
    <definedName name="y_1" localSheetId="3" hidden="1">{#N/A,#N/A,FALSE,"FI TrigonPay";#N/A,#N/A,FALSE,"FO TrigonPay";#N/A,#N/A,FALSE,"PI TrigonPay";#N/A,#N/A,FALSE,"PO TrigonPay";#N/A,#N/A,FALSE,"DR TrigonPay";#N/A,#N/A,FALSE," DT TrigonPay";#N/A,#N/A,FALSE,"FI TotalPay";#N/A,#N/A,FALSE,"FO TotalPay";#N/A,#N/A,FALSE,"PI TotalPay";#N/A,#N/A,FALSE,"PO TotalPay";#N/A,#N/A,FALSE,"DR TotalPay";#N/A,#N/A,FALSE,"DT TotalPay";#N/A,#N/A,FALSE,"FI Admits";#N/A,#N/A,FALSE,"FI Days";#N/A,#N/A,FALSE,"FO Visits";#N/A,#N/A,FALSE,"PI Visits";#N/A,#N/A,FALSE,"PO Visits";#N/A,#N/A,FALSE,"DR Scripts";#N/A,#N/A,FALSE,"Misc Info"}</definedName>
    <definedName name="y_1" hidden="1">{#N/A,#N/A,FALSE,"FI TrigonPay";#N/A,#N/A,FALSE,"FO TrigonPay";#N/A,#N/A,FALSE,"PI TrigonPay";#N/A,#N/A,FALSE,"PO TrigonPay";#N/A,#N/A,FALSE,"DR TrigonPay";#N/A,#N/A,FALSE," DT TrigonPay";#N/A,#N/A,FALSE,"FI TotalPay";#N/A,#N/A,FALSE,"FO TotalPay";#N/A,#N/A,FALSE,"PI TotalPay";#N/A,#N/A,FALSE,"PO TotalPay";#N/A,#N/A,FALSE,"DR TotalPay";#N/A,#N/A,FALSE,"DT TotalPay";#N/A,#N/A,FALSE,"FI Admits";#N/A,#N/A,FALSE,"FI Days";#N/A,#N/A,FALSE,"FO Visits";#N/A,#N/A,FALSE,"PI Visits";#N/A,#N/A,FALSE,"PO Visits";#N/A,#N/A,FALSE,"DR Scripts";#N/A,#N/A,FALSE,"Misc Info"}</definedName>
    <definedName name="Y_N_E_Dsc" localSheetId="1">#REF!</definedName>
    <definedName name="Y_N_E_Dsc">#REF!</definedName>
    <definedName name="Years_Column" localSheetId="1">#REF!</definedName>
    <definedName name="Years_Column" localSheetId="2">#REF!</definedName>
    <definedName name="Years_Column">#REF!</definedName>
    <definedName name="Yes_No" localSheetId="1">#REF!</definedName>
    <definedName name="Yes_No" localSheetId="2">#REF!</definedName>
    <definedName name="Yes_No">#REF!</definedName>
    <definedName name="Yes_No2" localSheetId="1">#REF!</definedName>
    <definedName name="Yes_No2">#REF!</definedName>
    <definedName name="Yes_No3" localSheetId="1">#REF!</definedName>
    <definedName name="Yes_No3">#REF!</definedName>
    <definedName name="Yes_No4" localSheetId="1">#REF!</definedName>
    <definedName name="Yes_No4">#REF!</definedName>
    <definedName name="Yes_No5" localSheetId="1">#REF!</definedName>
    <definedName name="Yes_No5">#REF!</definedName>
    <definedName name="yesno" localSheetId="2">'[23]Dropdown Formula '!#REF!</definedName>
    <definedName name="yesno" localSheetId="3">'[23]Dropdown Formula '!#REF!</definedName>
    <definedName name="yesno">'[24]Dropdown Formula '!#REF!</definedName>
    <definedName name="YesNochoice">[43]Listbox!$B$18:$B$19</definedName>
    <definedName name="yESnOlIST">[43]Listbox!$B$18:$B$19</definedName>
    <definedName name="YourScore" localSheetId="2">#REF!</definedName>
    <definedName name="YourScore">#REF!</definedName>
    <definedName name="YTD" localSheetId="1">#REF!</definedName>
    <definedName name="YTD" localSheetId="2">#REF!</definedName>
    <definedName name="YTD">#REF!</definedName>
    <definedName name="YTD_CLAIMS" localSheetId="5">SHEETHS1:[86]!CLAIMS</definedName>
    <definedName name="YTD_CLAIMS" localSheetId="1">SHEETHS1:[86]!CLAIMS</definedName>
    <definedName name="YTD_CLAIMS" localSheetId="2">SHEETHS1:[86]!CLAIMS</definedName>
    <definedName name="YTD_CLAIMS" localSheetId="3">SHEETHS1:[86]!CLAIMS</definedName>
    <definedName name="YTD_CLAIMS">SHEETHS1:[86]!CLAIMS</definedName>
    <definedName name="z" localSheetId="1" hidden="1">{#N/A,#N/A,FALSE,"Budget";#N/A,#N/A,FALSE,"Misc Info"}</definedName>
    <definedName name="z" localSheetId="2" hidden="1">{#N/A,#N/A,FALSE,"Budget";#N/A,#N/A,FALSE,"Misc Info"}</definedName>
    <definedName name="z" localSheetId="3" hidden="1">{#N/A,#N/A,FALSE,"Budget";#N/A,#N/A,FALSE,"Misc Info"}</definedName>
    <definedName name="z" hidden="1">{#N/A,#N/A,FALSE,"Budget";#N/A,#N/A,FALSE,"Misc Info"}</definedName>
    <definedName name="z_1" localSheetId="1" hidden="1">{#N/A,#N/A,FALSE,"Budget";#N/A,#N/A,FALSE,"Misc Info"}</definedName>
    <definedName name="z_1" localSheetId="2" hidden="1">{#N/A,#N/A,FALSE,"Budget";#N/A,#N/A,FALSE,"Misc Info"}</definedName>
    <definedName name="z_1" localSheetId="3" hidden="1">{#N/A,#N/A,FALSE,"Budget";#N/A,#N/A,FALSE,"Misc Info"}</definedName>
    <definedName name="z_1" hidden="1">{#N/A,#N/A,FALSE,"Budget";#N/A,#N/A,FALSE,"Misc Info"}</definedName>
    <definedName name="ZIP_Code" localSheetId="1">#REF!</definedName>
    <definedName name="ZIP_Code" localSheetId="2">#REF!</definedName>
    <definedName name="ZIP_Code">#REF!</definedName>
    <definedName name="ZIPS" localSheetId="1">#REF!</definedName>
    <definedName name="ZIPS" localSheetId="2">#REF!</definedName>
    <definedName name="ZIPS">#REF!</definedName>
    <definedName name="ZoomList" localSheetId="1">#REF!</definedName>
    <definedName name="ZoomList" localSheetId="2">#REF!</definedName>
    <definedName name="ZoomList">#REF!</definedName>
    <definedName name="zsfxfg" localSheetId="1" hidden="1">{#N/A,#N/A,FALSE,"monthly";#N/A,#N/A,FALSE,"med spec 97-98"}</definedName>
    <definedName name="zsfxfg" localSheetId="2" hidden="1">{#N/A,#N/A,FALSE,"monthly";#N/A,#N/A,FALSE,"med spec 97-98"}</definedName>
    <definedName name="zsfxfg" localSheetId="3" hidden="1">{#N/A,#N/A,FALSE,"monthly";#N/A,#N/A,FALSE,"med spec 97-98"}</definedName>
    <definedName name="zsfxfg" hidden="1">{#N/A,#N/A,FALSE,"monthly";#N/A,#N/A,FALSE,"med spec 97-98"}</definedName>
    <definedName name="zz" localSheetId="1"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zz" localSheetId="2"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zz" localSheetId="3"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zz" hidden="1">{#N/A,#N/A,FALSE,"Current_Insured";#N/A,#N/A,FALSE,"Projected_Insured";#N/A,#N/A,FALSE,"All_in_ORCH_Insured";#N/A,#N/A,FALSE,"All_CIGNA_Insured_Sing";#N/A,#N/A,FALSE,"All_Insured_Dual";#N/A,#N/A,FALSE,"All_CIGNA_Insured_Dual";#N/A,#N/A,FALSE,"All_CIGNA_MPP_Dual";#N/A,#N/A,FALSE,"Self_Insured_Comparison";#N/A,#N/A,FALSE,"Contrib_Example"}</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9" i="24" l="1"/>
  <c r="B11" i="24"/>
  <c r="B12" i="24" s="1"/>
  <c r="B13" i="24" s="1"/>
  <c r="E73" i="24"/>
  <c r="B48" i="25"/>
  <c r="C71" i="24"/>
  <c r="B3" i="27" l="1"/>
  <c r="A1" i="27"/>
  <c r="A21" i="27"/>
  <c r="A31" i="27" s="1"/>
  <c r="C9" i="27"/>
  <c r="E8" i="24" l="1"/>
  <c r="I116" i="23"/>
  <c r="G116" i="23"/>
  <c r="J116" i="23"/>
  <c r="H116" i="23"/>
  <c r="F116" i="23"/>
  <c r="D116" i="23"/>
  <c r="C3" i="24"/>
  <c r="C3" i="25"/>
  <c r="C18" i="22" l="1"/>
  <c r="C23" i="22" s="1"/>
  <c r="D3" i="22"/>
  <c r="C59" i="25" l="1"/>
  <c r="B7" i="21"/>
  <c r="F57" i="23"/>
  <c r="F38" i="23"/>
  <c r="C60" i="25"/>
  <c r="C57" i="25"/>
  <c r="C56" i="25"/>
  <c r="C50" i="25"/>
  <c r="C37" i="25"/>
  <c r="C19" i="25"/>
  <c r="C14" i="25"/>
  <c r="C13" i="25"/>
  <c r="C8" i="25"/>
  <c r="E57" i="25"/>
  <c r="E56" i="25"/>
  <c r="E55" i="25"/>
  <c r="E54" i="25"/>
  <c r="E53" i="25"/>
  <c r="E52" i="25"/>
  <c r="E51" i="25"/>
  <c r="E50" i="25"/>
  <c r="E49" i="25"/>
  <c r="E48" i="25"/>
  <c r="E46" i="25"/>
  <c r="E45" i="25"/>
  <c r="E44" i="25"/>
  <c r="E42" i="25"/>
  <c r="E41" i="25"/>
  <c r="E40" i="25"/>
  <c r="E39" i="25"/>
  <c r="E38" i="25"/>
  <c r="E37" i="25"/>
  <c r="E36" i="25"/>
  <c r="E34" i="25"/>
  <c r="E33" i="25"/>
  <c r="E32" i="25"/>
  <c r="E31" i="25"/>
  <c r="E30" i="25"/>
  <c r="E29" i="25"/>
  <c r="E27" i="25"/>
  <c r="E25" i="25"/>
  <c r="E21" i="25"/>
  <c r="E20" i="25"/>
  <c r="E19" i="25"/>
  <c r="E18" i="25"/>
  <c r="E17" i="25"/>
  <c r="E16" i="25"/>
  <c r="E15" i="25"/>
  <c r="E14" i="25"/>
  <c r="E13" i="25"/>
  <c r="E12" i="25"/>
  <c r="E11" i="25"/>
  <c r="E10" i="25"/>
  <c r="E9" i="25"/>
  <c r="B9" i="25"/>
  <c r="B10" i="25" s="1"/>
  <c r="B11" i="25" s="1"/>
  <c r="B12" i="25" s="1"/>
  <c r="B13" i="25" s="1"/>
  <c r="B14" i="25" s="1"/>
  <c r="B15" i="25" s="1"/>
  <c r="B16" i="25" s="1"/>
  <c r="B17" i="25" s="1"/>
  <c r="B18" i="25" s="1"/>
  <c r="C86" i="24"/>
  <c r="C85" i="24"/>
  <c r="A2" i="22"/>
  <c r="C83" i="24"/>
  <c r="C78" i="24"/>
  <c r="C77" i="24"/>
  <c r="C75" i="24"/>
  <c r="C70" i="24"/>
  <c r="C66" i="24"/>
  <c r="C65" i="24"/>
  <c r="C63" i="24"/>
  <c r="C61" i="24"/>
  <c r="C60" i="24"/>
  <c r="C59" i="24"/>
  <c r="C56" i="24"/>
  <c r="C54" i="24"/>
  <c r="C49" i="24"/>
  <c r="C48" i="24"/>
  <c r="C47" i="24"/>
  <c r="C46" i="24"/>
  <c r="C42" i="24"/>
  <c r="C33" i="24"/>
  <c r="C24" i="24"/>
  <c r="C23" i="24"/>
  <c r="C21" i="24"/>
  <c r="C20" i="24"/>
  <c r="C14" i="24"/>
  <c r="C13" i="24"/>
  <c r="C12" i="24"/>
  <c r="E83" i="24"/>
  <c r="E82" i="24"/>
  <c r="E81" i="24"/>
  <c r="E80" i="24"/>
  <c r="E79" i="24"/>
  <c r="E78" i="24"/>
  <c r="E76" i="24"/>
  <c r="E75" i="24"/>
  <c r="E72" i="24"/>
  <c r="E68" i="24"/>
  <c r="E65" i="24"/>
  <c r="E64" i="24"/>
  <c r="E63" i="24"/>
  <c r="E62" i="24"/>
  <c r="E61" i="24"/>
  <c r="E60" i="24"/>
  <c r="E59" i="24"/>
  <c r="E58" i="24"/>
  <c r="E57" i="24"/>
  <c r="E56" i="24"/>
  <c r="E55" i="24"/>
  <c r="E54" i="24"/>
  <c r="E53" i="24"/>
  <c r="E51" i="24"/>
  <c r="E50" i="24"/>
  <c r="E49" i="24"/>
  <c r="E48" i="24"/>
  <c r="E47" i="24"/>
  <c r="E46" i="24"/>
  <c r="E45" i="24"/>
  <c r="E44" i="24"/>
  <c r="E43" i="24"/>
  <c r="E42" i="24"/>
  <c r="E41" i="24"/>
  <c r="E40" i="24"/>
  <c r="E39" i="24"/>
  <c r="E38" i="24"/>
  <c r="E37" i="24"/>
  <c r="E36" i="24"/>
  <c r="E35" i="24"/>
  <c r="E34" i="24"/>
  <c r="E33" i="24"/>
  <c r="E32" i="24"/>
  <c r="E30" i="24"/>
  <c r="E29" i="24"/>
  <c r="E28" i="24"/>
  <c r="E27" i="24"/>
  <c r="E26" i="24"/>
  <c r="E25" i="24"/>
  <c r="E24" i="24"/>
  <c r="E23" i="24"/>
  <c r="E21" i="24"/>
  <c r="E20" i="24"/>
  <c r="E19" i="24"/>
  <c r="E18" i="24"/>
  <c r="E17" i="24"/>
  <c r="E16" i="24"/>
  <c r="E15" i="24"/>
  <c r="E13" i="24"/>
  <c r="E12" i="24"/>
  <c r="E9" i="24"/>
  <c r="B8" i="24"/>
  <c r="B9" i="24" s="1"/>
  <c r="B10" i="24" s="1"/>
  <c r="B14" i="24" s="1"/>
  <c r="B20" i="24" s="1"/>
  <c r="B21" i="24" s="1"/>
  <c r="E7" i="24"/>
  <c r="F54" i="23"/>
  <c r="G54" i="23"/>
  <c r="E111" i="23"/>
  <c r="G111" i="23" s="1"/>
  <c r="E109" i="23"/>
  <c r="E116" i="23"/>
  <c r="D111" i="23"/>
  <c r="A1" i="21"/>
  <c r="A1" i="22" s="1"/>
  <c r="I179" i="23"/>
  <c r="G179" i="23"/>
  <c r="E179" i="23"/>
  <c r="C179" i="23"/>
  <c r="I178" i="23"/>
  <c r="G178" i="23"/>
  <c r="E178" i="23"/>
  <c r="C178" i="23"/>
  <c r="I177" i="23"/>
  <c r="G177" i="23"/>
  <c r="E177" i="23"/>
  <c r="C177" i="23"/>
  <c r="I176" i="23"/>
  <c r="G176" i="23"/>
  <c r="E176" i="23"/>
  <c r="C176" i="23"/>
  <c r="I175" i="23"/>
  <c r="G175" i="23"/>
  <c r="E175" i="23"/>
  <c r="C175" i="23"/>
  <c r="I174" i="23"/>
  <c r="G174" i="23"/>
  <c r="E174" i="23"/>
  <c r="C174" i="23"/>
  <c r="D173" i="23"/>
  <c r="F173" i="23" s="1"/>
  <c r="H173" i="23" s="1"/>
  <c r="J173" i="23" s="1"/>
  <c r="J171" i="23"/>
  <c r="H171" i="23"/>
  <c r="F171" i="23"/>
  <c r="D171" i="23"/>
  <c r="B171" i="23"/>
  <c r="D163" i="23"/>
  <c r="F163" i="23" s="1"/>
  <c r="H163" i="23" s="1"/>
  <c r="J163" i="23" s="1"/>
  <c r="C114" i="23"/>
  <c r="D113" i="23"/>
  <c r="F113" i="23" s="1"/>
  <c r="H113" i="23" s="1"/>
  <c r="J113" i="23" s="1"/>
  <c r="J111" i="23"/>
  <c r="H111" i="23"/>
  <c r="F111" i="23"/>
  <c r="D108" i="23"/>
  <c r="F108" i="23" s="1"/>
  <c r="H108" i="23" s="1"/>
  <c r="J108" i="23" s="1"/>
  <c r="G93" i="23"/>
  <c r="F93" i="23"/>
  <c r="G92" i="23"/>
  <c r="F92" i="23"/>
  <c r="G91" i="23"/>
  <c r="F91" i="23"/>
  <c r="G90" i="23"/>
  <c r="F90" i="23"/>
  <c r="G89" i="23"/>
  <c r="F89" i="23"/>
  <c r="G88" i="23"/>
  <c r="F88" i="23"/>
  <c r="G87" i="23"/>
  <c r="F87" i="23"/>
  <c r="G86" i="23"/>
  <c r="F86" i="23"/>
  <c r="G85" i="23"/>
  <c r="F85" i="23"/>
  <c r="G84" i="23"/>
  <c r="F84" i="23"/>
  <c r="G83" i="23"/>
  <c r="F83" i="23"/>
  <c r="G82" i="23"/>
  <c r="F82" i="23"/>
  <c r="G81" i="23"/>
  <c r="F81" i="23"/>
  <c r="G80" i="23"/>
  <c r="F80" i="23"/>
  <c r="G79" i="23"/>
  <c r="F79" i="23"/>
  <c r="G78" i="23"/>
  <c r="F78" i="23"/>
  <c r="G77" i="23"/>
  <c r="F77" i="23"/>
  <c r="G76" i="23"/>
  <c r="F76" i="23"/>
  <c r="G75" i="23"/>
  <c r="F75" i="23"/>
  <c r="G74" i="23"/>
  <c r="F74" i="23"/>
  <c r="G73" i="23"/>
  <c r="F73" i="23"/>
  <c r="G72" i="23"/>
  <c r="F72" i="23"/>
  <c r="G71" i="23"/>
  <c r="F71" i="23"/>
  <c r="G70" i="23"/>
  <c r="F70" i="23"/>
  <c r="G69" i="23"/>
  <c r="F69" i="23"/>
  <c r="G68" i="23"/>
  <c r="F68" i="23"/>
  <c r="G67" i="23"/>
  <c r="F67" i="23"/>
  <c r="G66" i="23"/>
  <c r="F66" i="23"/>
  <c r="G65" i="23"/>
  <c r="F65" i="23"/>
  <c r="G64" i="23"/>
  <c r="F64" i="23"/>
  <c r="G63" i="23"/>
  <c r="F63" i="23"/>
  <c r="G62" i="23"/>
  <c r="F62" i="23"/>
  <c r="G61" i="23"/>
  <c r="F61" i="23"/>
  <c r="G60" i="23"/>
  <c r="F60" i="23"/>
  <c r="G59" i="23"/>
  <c r="F59" i="23"/>
  <c r="G58" i="23"/>
  <c r="F58" i="23"/>
  <c r="G57" i="23"/>
  <c r="G56" i="23"/>
  <c r="F56" i="23"/>
  <c r="G55" i="23"/>
  <c r="F55" i="23"/>
  <c r="G53" i="23"/>
  <c r="F53" i="23"/>
  <c r="G52" i="23"/>
  <c r="F52" i="23"/>
  <c r="G51" i="23"/>
  <c r="F51" i="23"/>
  <c r="G50" i="23"/>
  <c r="F50" i="23"/>
  <c r="G49" i="23"/>
  <c r="F49" i="23"/>
  <c r="G48" i="23"/>
  <c r="F48" i="23"/>
  <c r="G47" i="23"/>
  <c r="F47" i="23"/>
  <c r="G46" i="23"/>
  <c r="F46" i="23"/>
  <c r="G45" i="23"/>
  <c r="F45" i="23"/>
  <c r="G44" i="23"/>
  <c r="F44" i="23"/>
  <c r="G43" i="23"/>
  <c r="F43" i="23"/>
  <c r="G42" i="23"/>
  <c r="F42" i="23"/>
  <c r="G41" i="23"/>
  <c r="F41" i="23"/>
  <c r="G40" i="23"/>
  <c r="F40" i="23"/>
  <c r="G39" i="23"/>
  <c r="F39" i="23"/>
  <c r="G38" i="23"/>
  <c r="G37" i="23"/>
  <c r="F37" i="23"/>
  <c r="F23" i="23"/>
  <c r="D11" i="23"/>
  <c r="B23" i="24" l="1"/>
  <c r="B24" i="24" s="1"/>
  <c r="B25" i="24" s="1"/>
  <c r="B26" i="24" s="1"/>
  <c r="B32" i="24" s="1"/>
  <c r="B33" i="24" s="1"/>
  <c r="B42" i="24" s="1"/>
  <c r="B43" i="24" s="1"/>
  <c r="B44" i="24" s="1"/>
  <c r="B45" i="24" s="1"/>
  <c r="B46" i="24" s="1"/>
  <c r="B47" i="24" s="1"/>
  <c r="B48" i="24" s="1"/>
  <c r="B49" i="24" s="1"/>
  <c r="B50" i="24" s="1"/>
  <c r="B51" i="24" s="1"/>
  <c r="B1" i="24"/>
  <c r="B1" i="25" s="1"/>
  <c r="B21" i="25"/>
  <c r="B19" i="25"/>
  <c r="B20" i="25" s="1"/>
  <c r="B25" i="25" s="1"/>
  <c r="E114" i="23"/>
  <c r="G109" i="23"/>
  <c r="I111" i="23"/>
  <c r="B53" i="24" l="1"/>
  <c r="B54" i="24" s="1"/>
  <c r="B55" i="24" s="1"/>
  <c r="B56" i="24" s="1"/>
  <c r="B57" i="24" s="1"/>
  <c r="B58" i="24" s="1"/>
  <c r="B59" i="24" s="1"/>
  <c r="B60" i="24" s="1"/>
  <c r="B61" i="24" s="1"/>
  <c r="B62" i="24" s="1"/>
  <c r="B27" i="25"/>
  <c r="B29" i="25" s="1"/>
  <c r="B30" i="25" s="1"/>
  <c r="B31" i="25" s="1"/>
  <c r="B111" i="23"/>
  <c r="B116" i="23"/>
  <c r="I109" i="23"/>
  <c r="I114" i="23" s="1"/>
  <c r="G114" i="23"/>
  <c r="B64" i="24" l="1"/>
  <c r="B65" i="24" s="1"/>
  <c r="B66" i="24" s="1"/>
  <c r="B67" i="24" s="1"/>
  <c r="B68" i="24" s="1"/>
  <c r="B69" i="24" s="1"/>
  <c r="B70" i="24" s="1"/>
  <c r="B71" i="24" s="1"/>
  <c r="B72" i="24" s="1"/>
  <c r="B63" i="24"/>
  <c r="B32" i="25"/>
  <c r="B33" i="25" s="1"/>
  <c r="B34" i="25" s="1"/>
  <c r="B35" i="25" s="1"/>
  <c r="B42" i="25" s="1"/>
  <c r="B44" i="25" s="1"/>
  <c r="B45" i="25" s="1"/>
  <c r="B46" i="25" s="1"/>
  <c r="B55" i="25" s="1"/>
  <c r="B56" i="25" s="1"/>
  <c r="B57" i="25" s="1"/>
  <c r="B73" i="24" l="1"/>
  <c r="B75" i="24" s="1"/>
  <c r="B76" i="24" s="1"/>
  <c r="B77" i="24" s="1"/>
  <c r="B83" i="2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phuh</author>
  </authors>
  <commentList>
    <comment ref="E6" authorId="0" shapeId="0" xr:uid="{AF721E26-D8C7-4618-9465-9B06E081B6FB}">
      <text>
        <r>
          <rPr>
            <sz val="8"/>
            <color indexed="81"/>
            <rFont val="Tahoma"/>
            <family val="2"/>
          </rPr>
          <t># of Characters in response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phuh</author>
  </authors>
  <commentList>
    <comment ref="E7" authorId="0" shapeId="0" xr:uid="{2DE01AD7-1884-4703-A1EE-5CFC17CC3F7D}">
      <text>
        <r>
          <rPr>
            <sz val="8"/>
            <color indexed="81"/>
            <rFont val="Tahoma"/>
            <family val="2"/>
          </rPr>
          <t># of Characters in response</t>
        </r>
      </text>
    </comment>
    <comment ref="E26" authorId="0" shapeId="0" xr:uid="{1140E419-C0CA-4903-8301-7146D913796D}">
      <text>
        <r>
          <rPr>
            <sz val="8"/>
            <color indexed="81"/>
            <rFont val="Tahoma"/>
            <family val="2"/>
          </rPr>
          <t># of Characters in response</t>
        </r>
      </text>
    </comment>
  </commentList>
</comments>
</file>

<file path=xl/sharedStrings.xml><?xml version="1.0" encoding="utf-8"?>
<sst xmlns="http://schemas.openxmlformats.org/spreadsheetml/2006/main" count="514" uniqueCount="270">
  <si>
    <t>Key:</t>
  </si>
  <si>
    <t>Internal Inputs (Bolton)</t>
  </si>
  <si>
    <t>Bidder Inputs</t>
  </si>
  <si>
    <t>Date Due</t>
  </si>
  <si>
    <t>Internal Instructions</t>
  </si>
  <si>
    <t>-Hide this worksheet before releasing to Market</t>
  </si>
  <si>
    <t>Group Name:</t>
  </si>
  <si>
    <t>Albemarle County</t>
  </si>
  <si>
    <t>Group Abbreviation:</t>
  </si>
  <si>
    <t>&lt;Abbreviation&gt;</t>
  </si>
  <si>
    <t>Additional Group Name:</t>
  </si>
  <si>
    <t>&lt;Other Group Name&gt;</t>
  </si>
  <si>
    <t>Sub-Groups:</t>
  </si>
  <si>
    <t>&lt;Sub-group 1&gt;</t>
  </si>
  <si>
    <t>&lt;Sub-group 2&gt;</t>
  </si>
  <si>
    <t>&lt;Sub-group 3&gt;</t>
  </si>
  <si>
    <t>&lt;Sub-group 4&gt;</t>
  </si>
  <si>
    <t>&lt;Sub-group 5&gt;</t>
  </si>
  <si>
    <t>TF</t>
  </si>
  <si>
    <t>Technical Proposal Form</t>
  </si>
  <si>
    <t>FF</t>
  </si>
  <si>
    <t>Financial Proposal Form</t>
  </si>
  <si>
    <t>Effective Date (MM/DD/YYY)</t>
  </si>
  <si>
    <t>Current YTD</t>
  </si>
  <si>
    <t>Prior Year 1</t>
  </si>
  <si>
    <t>Prior Year 2</t>
  </si>
  <si>
    <t>PF</t>
  </si>
  <si>
    <t>Price Proposal Form</t>
  </si>
  <si>
    <t>Plan Years:</t>
  </si>
  <si>
    <t>Final For Reference</t>
  </si>
  <si>
    <t>RFP#</t>
  </si>
  <si>
    <t>&lt;######&gt;</t>
  </si>
  <si>
    <t>Proposal Form Type:</t>
  </si>
  <si>
    <t>Technical Proposal</t>
  </si>
  <si>
    <t>Price Proposal</t>
  </si>
  <si>
    <t>Internal Checklist:</t>
  </si>
  <si>
    <t>Rate Guarantee:</t>
  </si>
  <si>
    <t>Is everything printer friendly</t>
  </si>
  <si>
    <t>Benefit Coverage / Services:</t>
  </si>
  <si>
    <t>Years</t>
  </si>
  <si>
    <t>Group Name Changed</t>
  </si>
  <si>
    <t>Benefit Name 1</t>
  </si>
  <si>
    <t>Three</t>
  </si>
  <si>
    <t>Worksheet Forms coordinate with name of Worksheet Tab Name</t>
  </si>
  <si>
    <t>Benefit Name 2</t>
  </si>
  <si>
    <t>Worksheet Form coordinates with table of contents and specific questions referencing Worksheet Form</t>
  </si>
  <si>
    <t>Benefit Name 3</t>
  </si>
  <si>
    <t>Sheets are protected</t>
  </si>
  <si>
    <t>Benefit Name 4</t>
  </si>
  <si>
    <t>Benefit Name 5</t>
  </si>
  <si>
    <t>Roboto Font</t>
  </si>
  <si>
    <t>Benefit Name 6</t>
  </si>
  <si>
    <t>Stop-Loss</t>
  </si>
  <si>
    <t>Applicable Coverages</t>
  </si>
  <si>
    <t>Proposal Form</t>
  </si>
  <si>
    <t>#</t>
  </si>
  <si>
    <t>Name</t>
  </si>
  <si>
    <t>Final For Reference (Worksheet Name)</t>
  </si>
  <si>
    <t>Worksheet Tab</t>
  </si>
  <si>
    <t>~</t>
  </si>
  <si>
    <t>ALL</t>
  </si>
  <si>
    <t>Technical</t>
  </si>
  <si>
    <t>1</t>
  </si>
  <si>
    <t>Questionnaire</t>
  </si>
  <si>
    <t>Stoploss</t>
  </si>
  <si>
    <t>2</t>
  </si>
  <si>
    <t>Stoploss Questionnaire</t>
  </si>
  <si>
    <t>3</t>
  </si>
  <si>
    <t>References</t>
  </si>
  <si>
    <t>Price</t>
  </si>
  <si>
    <t>&lt;Select One&gt;</t>
  </si>
  <si>
    <t>MED</t>
  </si>
  <si>
    <t>Stop Loss</t>
  </si>
  <si>
    <t>Plan 1</t>
  </si>
  <si>
    <t>Plan 2</t>
  </si>
  <si>
    <t>Plan 3</t>
  </si>
  <si>
    <t>Plan 4</t>
  </si>
  <si>
    <t>Current Plan Names</t>
  </si>
  <si>
    <t>Plan A</t>
  </si>
  <si>
    <t>Plan B</t>
  </si>
  <si>
    <t>Plan C</t>
  </si>
  <si>
    <t>Plan D</t>
  </si>
  <si>
    <t>Funding Arrangement</t>
  </si>
  <si>
    <t>&lt;Select or Enter&gt;</t>
  </si>
  <si>
    <t>For Dropdown</t>
  </si>
  <si>
    <t>Totals</t>
  </si>
  <si>
    <t>Enrollment</t>
  </si>
  <si>
    <t>Coverage Tiers</t>
  </si>
  <si>
    <t xml:space="preserve">Members </t>
  </si>
  <si>
    <t>&lt;Enter #&gt;</t>
  </si>
  <si>
    <t>Subscriber Only</t>
  </si>
  <si>
    <t xml:space="preserve">   Composite (PEPM)</t>
  </si>
  <si>
    <t>CURRENT Rates</t>
  </si>
  <si>
    <t xml:space="preserve">   Composite Rate Annual</t>
  </si>
  <si>
    <t>This section and below currently not used</t>
  </si>
  <si>
    <t>Self-Insured</t>
  </si>
  <si>
    <t>Fully-Insured</t>
  </si>
  <si>
    <t>Subscriber + Spouse</t>
  </si>
  <si>
    <t>Subscriber + Child</t>
  </si>
  <si>
    <t>Subscriber + Child(ren)</t>
  </si>
  <si>
    <t>Family</t>
  </si>
  <si>
    <t>Medicare</t>
  </si>
  <si>
    <t>INSTRUCTIONS:</t>
  </si>
  <si>
    <t>NOTICE:</t>
  </si>
  <si>
    <t>You must read these instructions in full and confirm you have read and understand them by entering your name and date in the appropriate fields at the bottom of this spreadsheet.</t>
  </si>
  <si>
    <t>Instructions:</t>
  </si>
  <si>
    <t>Complete the rates and rate guarantees on PF 1 - Price Form for the proposed Stoploss Deductibles</t>
  </si>
  <si>
    <t>PROPOSAL FORMS</t>
  </si>
  <si>
    <t>Please complete the information requested on each form in this RFP document</t>
  </si>
  <si>
    <t>Form</t>
  </si>
  <si>
    <t>Description</t>
  </si>
  <si>
    <t>TF 1.0</t>
  </si>
  <si>
    <t>Technical Proposal Form 1 - Questionnaire</t>
  </si>
  <si>
    <t>TF 2.0</t>
  </si>
  <si>
    <t>Technical Proposal Form 2 - Stoploss Questionnaire</t>
  </si>
  <si>
    <t>TF 3.0</t>
  </si>
  <si>
    <t>Technical Proposal Form 3 - References</t>
  </si>
  <si>
    <t>FF 1.0</t>
  </si>
  <si>
    <t>Price Proposal Form 1 - Stoploss</t>
  </si>
  <si>
    <t>Disclaimer:</t>
  </si>
  <si>
    <t xml:space="preserve">By entering my name and date below I am confirming that I have read the above instructions in full regarding providing responses to the Bid Form in this workbook.
</t>
  </si>
  <si>
    <t>Company Name:</t>
  </si>
  <si>
    <t>Signature:</t>
  </si>
  <si>
    <t>Printed Name:</t>
  </si>
  <si>
    <t>Title:</t>
  </si>
  <si>
    <t>Date:</t>
  </si>
  <si>
    <t xml:space="preserve">OTHER ATTACHMENTS </t>
  </si>
  <si>
    <t xml:space="preserve">Current Stoploss Contract </t>
  </si>
  <si>
    <t>Large claims</t>
  </si>
  <si>
    <t>See Attachments</t>
  </si>
  <si>
    <t>Census</t>
  </si>
  <si>
    <t>Plan Summaries</t>
  </si>
  <si>
    <t>Medical/ Rx Claims</t>
  </si>
  <si>
    <t>Group Structure</t>
  </si>
  <si>
    <t>TECHNICAL PROPOSAL FORM TF-1</t>
  </si>
  <si>
    <t>Bidder Name</t>
  </si>
  <si>
    <t>GENERAL QUESTIONNAIRE</t>
  </si>
  <si>
    <t>Response</t>
  </si>
  <si>
    <t>Length</t>
  </si>
  <si>
    <t>Describe the ownership of your organization including any parent company and its location.</t>
  </si>
  <si>
    <t xml:space="preserve">Identify any recent or anticipated changes in ownership, including but not limited to, acquisitions, mergers, acquisition of new venture capital, etc. Describe the potential impact if any of these events have occurred within the last year or are planned within the upcoming year. </t>
  </si>
  <si>
    <t xml:space="preserve">List all past, current or pending legal and regulatory actions brought against your company (and the company’s parent firm, if applicable) by any financial institution, government agency, or private organization in the past five years. </t>
  </si>
  <si>
    <t>Has your company, or any of its officers or directors, been subject to any complaint, investigation, probe, or formal inquiry or, are sanctions current or pending from any federal or state regulatory body including, but not limited to, the Department of Insurance, Department of Health, and/or the Center for Medicare and Medicaid Services (CMS)? If yes, please explain.</t>
  </si>
  <si>
    <t>Confirm ability to accept contract terms as outlined in shared sample contract as part of RFP release</t>
  </si>
  <si>
    <t>a</t>
  </si>
  <si>
    <t>Right to audit any data necessary to ensure the Vendor is complying with all contract terms and to ensure processing and/or payment accuracy</t>
  </si>
  <si>
    <t>b</t>
  </si>
  <si>
    <t>Right to audit post termination</t>
  </si>
  <si>
    <t>c</t>
  </si>
  <si>
    <t>Right to audit more than once per year if the audits are different in scope or for different services</t>
  </si>
  <si>
    <t>d</t>
  </si>
  <si>
    <t>Right to perform additional audits during the year of similar scope if requested as a follow-up to ensure significant/material errors found in an audit have been corrected and are not recurring or if additional information becomes available to warrant further investigation.</t>
  </si>
  <si>
    <t>e</t>
  </si>
  <si>
    <t>The Vendor shall provide reasonable cooperation with requests for information, which include but are not limited to the timing of the audit, deliverables, data/information requests and your response time to our questions during and after the process. The Vendor shall also provide a response to all “findings” that receives within 30 days, or at a later date if mutually determined to be more reasonable based on the number and type of findings.</t>
  </si>
  <si>
    <t>COMPLIANCE/SECURITY</t>
  </si>
  <si>
    <t>What procedures/systems do you have in place to protect the personal information of participants from security breaches?</t>
  </si>
  <si>
    <t>Has your organization experienced a security breach of members’ personal information? If yes, please provide:</t>
  </si>
  <si>
    <t>When breach occurred.</t>
  </si>
  <si>
    <t>Number of members impacted</t>
  </si>
  <si>
    <t>Steps taken to correct breach</t>
  </si>
  <si>
    <t>Is the data your plan receives, transmits and stores encrypted in transit and at rest?</t>
  </si>
  <si>
    <t>ACCOUNT SERVICE AND MANAGEMENT</t>
  </si>
  <si>
    <t>Will you provide a single dedicated account manager for all services? If no, provide information for each account manager in question 24 below.</t>
  </si>
  <si>
    <t>Name:</t>
  </si>
  <si>
    <t>City Location:</t>
  </si>
  <si>
    <t>Phone:</t>
  </si>
  <si>
    <t>Email:</t>
  </si>
  <si>
    <t>f</t>
  </si>
  <si>
    <t>Primary Role:</t>
  </si>
  <si>
    <t>g</t>
  </si>
  <si>
    <t>Manager’s Name:</t>
  </si>
  <si>
    <t>h</t>
  </si>
  <si>
    <t>Manager’s Title:</t>
  </si>
  <si>
    <t>How many accounts is the proposed Account Manager responsible for?</t>
  </si>
  <si>
    <t>How many covered lives does the Account Manager support?</t>
  </si>
  <si>
    <t xml:space="preserve">How do you provide client support regarding changes in federal and state legislative events that require communication to their benefit plan participants? </t>
  </si>
  <si>
    <t>What is the percentage of issues you resolve within 24 hours or less?</t>
  </si>
  <si>
    <t>Do you distribute client satisfaction surveys? If so, how often and what do you do with the results? Please provide a copy of the most recent client satisfaction survey and corporate results.</t>
  </si>
  <si>
    <t>ELIGIBILITY/DATA</t>
  </si>
  <si>
    <t>Can you accept full-file eligibility transfers or do you require “changes-only” files for eligibility maintenance?</t>
  </si>
  <si>
    <t xml:space="preserve">What cycle do you recommend for eligibility file exchanges following initial upload (weekly or other)?  </t>
  </si>
  <si>
    <t xml:space="preserve">Confirm that paid stoploss claim reports are reconciled to billing invoices? </t>
  </si>
  <si>
    <t xml:space="preserve">In lieu of using employee’s Social Security Number, can the client use an employee ID number, or an assigned number issued by the vendor for eligibility transmission? </t>
  </si>
  <si>
    <t>If your standard contract prohibits the usage of “proprietary information” and/or “confidential information” (or any similar classification of information), please provide an exhaustive definition of such terms that are subject to such restrictions.</t>
  </si>
  <si>
    <t>Confirm that you will not charge fees for the provision of monthly raw claims and eligibility files to Bolton and/or its duly authorized subcontractors.</t>
  </si>
  <si>
    <t>Are you willing to offer a performance guarantee structured around successful partnering/interface with Albemarle's other program vendors? (Specific measure/guarantee to be determined during finalist interviews)</t>
  </si>
  <si>
    <t>Confirm your willingness to integrate 3rd party vendors (e.g. Accarent Health, Carrum Health) that provide bundled pricing for select complex medical and surgical procedures.</t>
  </si>
  <si>
    <t xml:space="preserve">Provide samples of system reports used to reconcile client files with your files and describe your process for resolving eligibility mismatches.  </t>
  </si>
  <si>
    <t>Confirm eligibility reporting requirements shouldered by the County in the event of a claim for reimbursement. How does your firm process proof of eligibility and to what extent is the County responsible versus coordination with the applicable medical and drug carriers</t>
  </si>
  <si>
    <t>REPORTING</t>
  </si>
  <si>
    <t xml:space="preserve">Please indicate the frequency of standard reporting, when it will regularly be available and the format in which it is provided. </t>
  </si>
  <si>
    <t>Set custom ranges for current year or historical years (e.g., month, year, 6 mos. period)</t>
  </si>
  <si>
    <t>Separate reports at the benefit plan option level (e.g., by plan and In-Network/Out-of-Network)</t>
  </si>
  <si>
    <t>Offeror is required to send a breakdown of all stoploss claims by account, branch, and benefit option in a downloadable excel format within 2 business days of the end of the month. Confirm you can meet this requirement.</t>
  </si>
  <si>
    <t xml:space="preserve">All stoploss claims and invoices must be in a downloadable excel format. </t>
  </si>
  <si>
    <t>ATTACHMENTS - Please provide the following as attachments to this technical RFP Response</t>
  </si>
  <si>
    <t>Provided?</t>
  </si>
  <si>
    <t>A</t>
  </si>
  <si>
    <t>B</t>
  </si>
  <si>
    <t>TECHNICAL PROPOSAL FORM TF- 2</t>
  </si>
  <si>
    <t>STOP LOSS COVERAGE QUESTIONNAIRE</t>
  </si>
  <si>
    <t>GENERAL</t>
  </si>
  <si>
    <t xml:space="preserve">Are you licensed to administer stoploss coverage in all 50 states and District of Columbia? </t>
  </si>
  <si>
    <t>Are your stoploss plan operations compliant with the Department of Labor Claim Appeals processes?</t>
  </si>
  <si>
    <t>Do you outsource any of your services to a subcontractor? If so, what services?</t>
  </si>
  <si>
    <t>Do you have a disaster recovery plan in place? Please provide a copy of your disaster recovery plan.</t>
  </si>
  <si>
    <t>The actively-at-work requirement and dependent non-confinement rules must be waived for all eligible members as of the effective date of coverage.</t>
  </si>
  <si>
    <t>What are your retroactivity rules for additions, cancellations and terminations?</t>
  </si>
  <si>
    <t>Notice of the change in excess risk premium must be provided by 120 days before renewal date of each year. The new premium will not be effective until the following policy anniversary. Coverage must be binding no later than 90 days before the renewal date.</t>
  </si>
  <si>
    <t>Written notice must be provided at least 60 days before you terminate the contract.</t>
  </si>
  <si>
    <t>Pre-existing condition limitations are waived. No new lasers will apply to contract renewals.</t>
  </si>
  <si>
    <t>You will accept the claim administrator’s interpretation as to what is an eligible expense under the medical plan.</t>
  </si>
  <si>
    <t>Please provide your definition of an incurred claim.</t>
  </si>
  <si>
    <t>Please provide your definition of a paid claim.</t>
  </si>
  <si>
    <t>Define clearly the terms and conditions of your contract as they apply to contract termination.</t>
  </si>
  <si>
    <t>Describe how you will treat ongoing claims as of the inception date of a contract.</t>
  </si>
  <si>
    <t>MEDICAL COVERAGE</t>
  </si>
  <si>
    <t>Specific stop loss coverage applies to all medical and drug expenses, including all mental health and substance abuse claims, covered under the self-insured plan(s). All benefits paid under the benefit plan must accumulate to specific stop loss limits without any limitations or exclusions. The specific stop loss lifetime maximum must be consistent with the underlying medical plan(s).</t>
  </si>
  <si>
    <t>CLAIMS ADMINISTRATION</t>
  </si>
  <si>
    <t xml:space="preserve">Please indicate your willingness to work with medical and drug carriers (TBD) to provide stop loss coverage. </t>
  </si>
  <si>
    <t>Are all benefit offerings described in the benefit summaries/SPDs eligible for reimbursement (e.g., Rx, MH/SA)?</t>
  </si>
  <si>
    <t>Are you willing to accept a large claims data feed on a quarterly basis?</t>
  </si>
  <si>
    <t>How often does eligibility data need to be provided?</t>
  </si>
  <si>
    <t>What claims and eligibility data is needed and what timing requirements do you place on the disclosure of this information (e.g., 50% notification)? Please be specific in your response.</t>
  </si>
  <si>
    <t>Provide a brief description or list of data needed to process a specific claim reimbursement.</t>
  </si>
  <si>
    <t>For claims exceeding the specific stop loss level, please address the following:</t>
  </si>
  <si>
    <t>Describe overall procedure from start to finish</t>
  </si>
  <si>
    <t>Interacting with the claims administrator(s)</t>
  </si>
  <si>
    <t>Interacting with utilization review firm, if applicable</t>
  </si>
  <si>
    <t>Interacting with large case management service, if applicable</t>
  </si>
  <si>
    <t>Auditing stop loss claims</t>
  </si>
  <si>
    <t xml:space="preserve">How do you coordinate with CMS for members who are, or will become eligible, for Medicare due to SSDI, ESRD, etc.? </t>
  </si>
  <si>
    <t>CONTRACTUAL ISSUES</t>
  </si>
  <si>
    <t>List your standard contract’s set of general exclusions and limitations.</t>
  </si>
  <si>
    <t>Describe your definition of experimental and investigational procedures.</t>
  </si>
  <si>
    <t>What is the maximum time allowed for submission of valid claims?</t>
  </si>
  <si>
    <t>SPECIFIC STOP LOSS CONTRACT</t>
  </si>
  <si>
    <t>Does the specific stop loss coverage “blanket” the coverage of the base contract(s)? If no, please explain.</t>
  </si>
  <si>
    <t xml:space="preserve">References </t>
  </si>
  <si>
    <t>Provide three (3) current and one (1) former clients of similar size for whom you provide administration for the benefit plans you are quoting. Provide requested references of similar sized contracts serviced during the past eighteen (18) months.</t>
  </si>
  <si>
    <t>Current Client References</t>
  </si>
  <si>
    <t>Client Name</t>
  </si>
  <si>
    <t>City / State</t>
  </si>
  <si>
    <t>Contact Name(s)</t>
  </si>
  <si>
    <t>Title</t>
  </si>
  <si>
    <t>Number of Years Since Implementation</t>
  </si>
  <si>
    <t>Number of Covered Lives</t>
  </si>
  <si>
    <t>Contact Email Address</t>
  </si>
  <si>
    <t>Contact Phone Number</t>
  </si>
  <si>
    <t>List Services Provided (applicable to RFP)</t>
  </si>
  <si>
    <t>Former Client References</t>
  </si>
  <si>
    <t>Number of Years Since Termination</t>
  </si>
  <si>
    <t>i</t>
  </si>
  <si>
    <t>Reason for Termination</t>
  </si>
  <si>
    <t>Price Proposal Price Form 1</t>
  </si>
  <si>
    <t>ALL PLANS</t>
  </si>
  <si>
    <t>STOP LOSS (MEDICAL AND RX)</t>
  </si>
  <si>
    <t>Enrolled Subscribers</t>
  </si>
  <si>
    <t>Requested Stop Loss Contract Period Basis</t>
  </si>
  <si>
    <t>PAID</t>
  </si>
  <si>
    <t>Confirm Stop Loss Contract Period</t>
  </si>
  <si>
    <t>OPTION 1</t>
  </si>
  <si>
    <t>Specific Stop Loss Deductible</t>
  </si>
  <si>
    <t>Proposed Rate (PSPM)</t>
  </si>
  <si>
    <t>Aggregating Specific Stop Loss Deductible</t>
  </si>
  <si>
    <t>OPTION 2</t>
  </si>
  <si>
    <t>OPTION 3</t>
  </si>
  <si>
    <t>Confirm there are no lasers being proposed</t>
  </si>
  <si>
    <t>Provide a renewal rate cap if offered</t>
  </si>
  <si>
    <t>Confirm FIRM stop loss renewal will be provided 180 days prior to plan effective/renewal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</si>
</sst>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quot;$&quot;#,##0.00"/>
    <numFmt numFmtId="165" formatCode="&quot;$&quot;#,##0"/>
    <numFmt numFmtId="166" formatCode="[$-409]mmmm\ d\,\ yyyy;@"/>
  </numFmts>
  <fonts count="63" x14ac:knownFonts="1">
    <font>
      <sz val="11"/>
      <color theme="1"/>
      <name val="Calibri"/>
      <family val="2"/>
      <scheme val="minor"/>
    </font>
    <font>
      <sz val="11"/>
      <color theme="1"/>
      <name val="Roboto"/>
      <family val="2"/>
    </font>
    <font>
      <sz val="11"/>
      <color theme="1"/>
      <name val="Arial"/>
      <family val="2"/>
    </font>
    <font>
      <sz val="10"/>
      <color theme="1"/>
      <name val="Calibri"/>
      <family val="2"/>
      <scheme val="minor"/>
    </font>
    <font>
      <sz val="11"/>
      <color theme="1"/>
      <name val="Calibri"/>
      <family val="2"/>
      <scheme val="minor"/>
    </font>
    <font>
      <b/>
      <sz val="10"/>
      <name val="Arial"/>
      <family val="2"/>
    </font>
    <font>
      <sz val="10.5"/>
      <color theme="1"/>
      <name val="Calibri"/>
      <family val="2"/>
      <scheme val="minor"/>
    </font>
    <font>
      <sz val="10"/>
      <name val="Arial"/>
      <family val="2"/>
    </font>
    <font>
      <sz val="10"/>
      <name val="Arial"/>
      <family val="2"/>
    </font>
    <font>
      <u/>
      <sz val="11"/>
      <color theme="10"/>
      <name val="Arial"/>
      <family val="2"/>
    </font>
    <font>
      <u/>
      <sz val="10"/>
      <color theme="10"/>
      <name val="Arial"/>
      <family val="2"/>
    </font>
    <font>
      <u/>
      <sz val="10"/>
      <color theme="10"/>
      <name val="Arial"/>
      <family val="2"/>
    </font>
    <font>
      <sz val="10"/>
      <name val="Times New Roman"/>
      <family val="1"/>
      <charset val="204"/>
    </font>
    <font>
      <sz val="11"/>
      <name val="Bookman Old Style"/>
      <family val="1"/>
    </font>
    <font>
      <sz val="8"/>
      <name val="Calibri"/>
      <family val="2"/>
      <scheme val="minor"/>
    </font>
    <font>
      <sz val="10"/>
      <color theme="1"/>
      <name val="Roboto"/>
    </font>
    <font>
      <b/>
      <u/>
      <sz val="10"/>
      <color theme="1"/>
      <name val="Roboto"/>
    </font>
    <font>
      <sz val="10"/>
      <color theme="0"/>
      <name val="Roboto"/>
    </font>
    <font>
      <sz val="10"/>
      <color rgb="FF0070C0"/>
      <name val="Roboto"/>
    </font>
    <font>
      <i/>
      <sz val="10"/>
      <color theme="1"/>
      <name val="Roboto"/>
    </font>
    <font>
      <b/>
      <u/>
      <sz val="10"/>
      <color theme="0"/>
      <name val="Roboto"/>
    </font>
    <font>
      <b/>
      <sz val="10"/>
      <color theme="0"/>
      <name val="Roboto"/>
    </font>
    <font>
      <sz val="10"/>
      <name val="Roboto"/>
    </font>
    <font>
      <b/>
      <sz val="10"/>
      <color theme="1"/>
      <name val="Roboto"/>
    </font>
    <font>
      <b/>
      <sz val="10"/>
      <name val="Roboto"/>
    </font>
    <font>
      <b/>
      <i/>
      <sz val="10"/>
      <color theme="1"/>
      <name val="Roboto"/>
    </font>
    <font>
      <sz val="10"/>
      <color rgb="FF0B56A1"/>
      <name val="Roboto"/>
    </font>
    <font>
      <i/>
      <sz val="10"/>
      <color rgb="FFFF0000"/>
      <name val="Roboto"/>
    </font>
    <font>
      <sz val="10"/>
      <name val="Book Antiqua"/>
      <family val="1"/>
    </font>
    <font>
      <b/>
      <sz val="12"/>
      <name val="Arial"/>
      <family val="2"/>
    </font>
    <font>
      <sz val="10"/>
      <name val="Arial"/>
    </font>
    <font>
      <i/>
      <sz val="11"/>
      <name val="Arial"/>
      <family val="2"/>
    </font>
    <font>
      <b/>
      <sz val="11"/>
      <name val="Arial"/>
      <family val="2"/>
    </font>
    <font>
      <sz val="10"/>
      <name val="Times New Roman"/>
      <family val="1"/>
    </font>
    <font>
      <sz val="8"/>
      <color indexed="81"/>
      <name val="Tahoma"/>
      <family val="2"/>
    </font>
    <font>
      <sz val="12"/>
      <color theme="1"/>
      <name val="Calibri"/>
      <family val="2"/>
      <scheme val="minor"/>
    </font>
    <font>
      <u/>
      <sz val="11"/>
      <color theme="10"/>
      <name val="Calibri"/>
      <family val="2"/>
      <scheme val="minor"/>
    </font>
    <font>
      <sz val="10"/>
      <color indexed="8"/>
      <name val="Arial"/>
      <family val="2"/>
    </font>
    <font>
      <b/>
      <sz val="11"/>
      <color theme="1"/>
      <name val="Roboto"/>
    </font>
    <font>
      <sz val="11"/>
      <color theme="1"/>
      <name val="Roboto"/>
    </font>
    <font>
      <b/>
      <sz val="12"/>
      <color rgb="FFFC672F"/>
      <name val="Roboto"/>
    </font>
    <font>
      <b/>
      <sz val="12"/>
      <color rgb="FF0B56A1"/>
      <name val="Roboto"/>
    </font>
    <font>
      <sz val="12"/>
      <color theme="1"/>
      <name val="Roboto"/>
    </font>
    <font>
      <b/>
      <sz val="14"/>
      <color rgb="FFFC672F"/>
      <name val="Roboto"/>
    </font>
    <font>
      <sz val="11"/>
      <name val="Roboto"/>
    </font>
    <font>
      <b/>
      <sz val="12"/>
      <color theme="0"/>
      <name val="Roboto"/>
    </font>
    <font>
      <b/>
      <u/>
      <sz val="9"/>
      <color theme="0"/>
      <name val="Roboto"/>
    </font>
    <font>
      <sz val="9"/>
      <name val="Roboto"/>
    </font>
    <font>
      <b/>
      <sz val="12"/>
      <name val="Roboto"/>
    </font>
    <font>
      <i/>
      <sz val="11"/>
      <name val="Roboto"/>
    </font>
    <font>
      <b/>
      <sz val="11"/>
      <name val="Roboto"/>
    </font>
    <font>
      <b/>
      <sz val="11"/>
      <color rgb="FFFF0000"/>
      <name val="Roboto"/>
    </font>
    <font>
      <sz val="10"/>
      <color rgb="FFFF0000"/>
      <name val="Roboto"/>
    </font>
    <font>
      <sz val="10"/>
      <color rgb="FFFFFFCC"/>
      <name val="Roboto"/>
    </font>
    <font>
      <b/>
      <sz val="12"/>
      <color rgb="FFFF0000"/>
      <name val="Roboto"/>
    </font>
    <font>
      <b/>
      <sz val="16"/>
      <color rgb="FF0B56A1"/>
      <name val="Roboto"/>
    </font>
    <font>
      <sz val="18"/>
      <color theme="4"/>
      <name val="Roboto"/>
    </font>
    <font>
      <b/>
      <sz val="11"/>
      <color theme="0"/>
      <name val="Roboto"/>
    </font>
    <font>
      <u/>
      <sz val="11"/>
      <color theme="10"/>
      <name val="Roboto"/>
    </font>
    <font>
      <b/>
      <sz val="10.5"/>
      <color theme="4"/>
      <name val="Roboto"/>
    </font>
    <font>
      <b/>
      <sz val="10"/>
      <color theme="4"/>
      <name val="Roboto"/>
    </font>
    <font>
      <sz val="10.5"/>
      <color theme="1"/>
      <name val="Roboto"/>
    </font>
    <font>
      <b/>
      <sz val="10.5"/>
      <name val="Roboto"/>
    </font>
  </fonts>
  <fills count="17">
    <fill>
      <patternFill patternType="none"/>
    </fill>
    <fill>
      <patternFill patternType="gray125"/>
    </fill>
    <fill>
      <patternFill patternType="solid">
        <fgColor rgb="FF0B56A1"/>
        <bgColor indexed="64"/>
      </patternFill>
    </fill>
    <fill>
      <patternFill patternType="solid">
        <fgColor theme="7" tint="0.79998168889431442"/>
        <bgColor indexed="64"/>
      </patternFill>
    </fill>
    <fill>
      <patternFill patternType="solid">
        <fgColor rgb="FF0B51A1"/>
        <bgColor indexed="64"/>
      </patternFill>
    </fill>
    <fill>
      <patternFill patternType="solid">
        <fgColor theme="0" tint="-0.499984740745262"/>
        <bgColor indexed="64"/>
      </patternFill>
    </fill>
    <fill>
      <patternFill patternType="solid">
        <fgColor theme="0"/>
        <bgColor indexed="64"/>
      </patternFill>
    </fill>
    <fill>
      <patternFill patternType="solid">
        <fgColor rgb="FFFFFFCC"/>
        <bgColor indexed="64"/>
      </patternFill>
    </fill>
    <fill>
      <patternFill patternType="solid">
        <fgColor theme="0" tint="-4.9989318521683403E-2"/>
        <bgColor indexed="64"/>
      </patternFill>
    </fill>
    <fill>
      <patternFill patternType="solid">
        <fgColor rgb="FFFFF2CC"/>
        <bgColor indexed="64"/>
      </patternFill>
    </fill>
    <fill>
      <patternFill patternType="solid">
        <fgColor theme="2"/>
        <bgColor indexed="64"/>
      </patternFill>
    </fill>
    <fill>
      <patternFill patternType="solid">
        <fgColor rgb="FF002060"/>
        <bgColor indexed="64"/>
      </patternFill>
    </fill>
    <fill>
      <patternFill patternType="solid">
        <fgColor indexed="9"/>
        <bgColor indexed="64"/>
      </patternFill>
    </fill>
    <fill>
      <patternFill patternType="solid">
        <fgColor theme="1"/>
        <bgColor indexed="64"/>
      </patternFill>
    </fill>
    <fill>
      <patternFill patternType="solid">
        <fgColor rgb="FF0B56A1"/>
        <bgColor indexed="0"/>
      </patternFill>
    </fill>
    <fill>
      <patternFill patternType="solid">
        <fgColor theme="0" tint="-0.14999847407452621"/>
        <bgColor indexed="64"/>
      </patternFill>
    </fill>
    <fill>
      <patternFill patternType="solid">
        <fgColor theme="3" tint="0.89999084444715716"/>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thin">
        <color indexed="8"/>
      </bottom>
      <diagonal/>
    </border>
    <border>
      <left style="thin">
        <color indexed="8"/>
      </left>
      <right style="thin">
        <color indexed="64"/>
      </right>
      <top style="thin">
        <color indexed="64"/>
      </top>
      <bottom style="thin">
        <color indexed="8"/>
      </bottom>
      <diagonal/>
    </border>
    <border>
      <left/>
      <right style="thin">
        <color indexed="64"/>
      </right>
      <top/>
      <bottom/>
      <diagonal/>
    </border>
    <border>
      <left style="thin">
        <color indexed="64"/>
      </left>
      <right style="thin">
        <color indexed="64"/>
      </right>
      <top style="thin">
        <color indexed="64"/>
      </top>
      <bottom style="dotted">
        <color auto="1"/>
      </bottom>
      <diagonal/>
    </border>
    <border>
      <left style="thin">
        <color indexed="64"/>
      </left>
      <right style="thin">
        <color indexed="64"/>
      </right>
      <top/>
      <bottom style="dotted">
        <color auto="1"/>
      </bottom>
      <diagonal/>
    </border>
    <border>
      <left style="thin">
        <color indexed="64"/>
      </left>
      <right style="thin">
        <color indexed="64"/>
      </right>
      <top style="dotted">
        <color auto="1"/>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theme="0" tint="-0.499984740745262"/>
      </left>
      <right style="thin">
        <color theme="0" tint="-0.499984740745262"/>
      </right>
      <top/>
      <bottom/>
      <diagonal/>
    </border>
    <border>
      <left/>
      <right/>
      <top style="thin">
        <color theme="0" tint="-0.499984740745262"/>
      </top>
      <bottom style="medium">
        <color theme="0" tint="-0.499984740745262"/>
      </bottom>
      <diagonal/>
    </border>
    <border>
      <left/>
      <right/>
      <top/>
      <bottom style="medium">
        <color indexed="64"/>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top style="medium">
        <color indexed="64"/>
      </top>
      <bottom/>
      <diagonal/>
    </border>
    <border>
      <left style="medium">
        <color theme="0" tint="-0.499984740745262"/>
      </left>
      <right/>
      <top/>
      <bottom/>
      <diagonal/>
    </border>
    <border>
      <left/>
      <right style="medium">
        <color theme="0" tint="-0.499984740745262"/>
      </right>
      <top style="medium">
        <color indexed="64"/>
      </top>
      <bottom/>
      <diagonal/>
    </border>
    <border>
      <left style="thin">
        <color theme="0" tint="-0.499984740745262"/>
      </left>
      <right style="thin">
        <color theme="0" tint="-0.499984740745262"/>
      </right>
      <top style="thin">
        <color theme="0" tint="-0.499984740745262"/>
      </top>
      <bottom style="thick">
        <color rgb="FFFC672F"/>
      </bottom>
      <diagonal/>
    </border>
    <border>
      <left style="thin">
        <color theme="0" tint="-0.499984740745262"/>
      </left>
      <right style="thin">
        <color theme="0" tint="-0.499984740745262"/>
      </right>
      <top/>
      <bottom style="thin">
        <color theme="0" tint="-0.499984740745262"/>
      </bottom>
      <diagonal/>
    </border>
  </borders>
  <cellStyleXfs count="38">
    <xf numFmtId="0" fontId="0" fillId="0" borderId="0"/>
    <xf numFmtId="0" fontId="2" fillId="0" borderId="0"/>
    <xf numFmtId="0" fontId="4" fillId="0" borderId="0"/>
    <xf numFmtId="0" fontId="7" fillId="0" borderId="0"/>
    <xf numFmtId="0" fontId="4" fillId="0" borderId="0"/>
    <xf numFmtId="0" fontId="8" fillId="0" borderId="0"/>
    <xf numFmtId="0" fontId="4" fillId="0" borderId="0"/>
    <xf numFmtId="0" fontId="4" fillId="0" borderId="0"/>
    <xf numFmtId="0" fontId="4" fillId="0" borderId="0"/>
    <xf numFmtId="0" fontId="9" fillId="0" borderId="0" applyNumberFormat="0" applyFill="0" applyBorder="0" applyAlignment="0" applyProtection="0"/>
    <xf numFmtId="9" fontId="8" fillId="0" borderId="0" applyFont="0" applyFill="0" applyBorder="0" applyAlignment="0" applyProtection="0"/>
    <xf numFmtId="0" fontId="10" fillId="0" borderId="0" applyNumberFormat="0" applyFill="0" applyBorder="0" applyAlignment="0" applyProtection="0"/>
    <xf numFmtId="0" fontId="7" fillId="0" borderId="0"/>
    <xf numFmtId="0" fontId="2" fillId="0" borderId="0"/>
    <xf numFmtId="0" fontId="11" fillId="0" borderId="0" applyNumberFormat="0" applyFill="0" applyBorder="0" applyAlignment="0" applyProtection="0"/>
    <xf numFmtId="0" fontId="2" fillId="0" borderId="0"/>
    <xf numFmtId="0" fontId="12" fillId="0" borderId="0" applyNumberFormat="0" applyFill="0" applyBorder="0" applyProtection="0">
      <alignment vertical="top" wrapText="1"/>
    </xf>
    <xf numFmtId="9" fontId="13" fillId="0" borderId="0" applyFont="0" applyFill="0" applyBorder="0" applyAlignment="0" applyProtection="0"/>
    <xf numFmtId="0" fontId="4" fillId="0" borderId="0"/>
    <xf numFmtId="9" fontId="4" fillId="0" borderId="0" applyFont="0" applyFill="0" applyBorder="0" applyAlignment="0" applyProtection="0"/>
    <xf numFmtId="0" fontId="1" fillId="0" borderId="0"/>
    <xf numFmtId="0" fontId="4" fillId="0" borderId="0"/>
    <xf numFmtId="44" fontId="1" fillId="0" borderId="0" applyFont="0" applyFill="0" applyBorder="0" applyAlignment="0" applyProtection="0"/>
    <xf numFmtId="0" fontId="28" fillId="0" borderId="0"/>
    <xf numFmtId="0" fontId="30" fillId="0" borderId="0"/>
    <xf numFmtId="0" fontId="7" fillId="0" borderId="0"/>
    <xf numFmtId="0" fontId="4" fillId="0" borderId="0"/>
    <xf numFmtId="0" fontId="4" fillId="0" borderId="0"/>
    <xf numFmtId="0" fontId="4" fillId="0" borderId="0"/>
    <xf numFmtId="0" fontId="33" fillId="0" borderId="0"/>
    <xf numFmtId="0" fontId="4" fillId="0" borderId="0"/>
    <xf numFmtId="0" fontId="4" fillId="0" borderId="0"/>
    <xf numFmtId="0" fontId="35" fillId="0" borderId="0"/>
    <xf numFmtId="0" fontId="2" fillId="0" borderId="0"/>
    <xf numFmtId="0" fontId="36" fillId="0" borderId="0" applyNumberFormat="0" applyFill="0" applyBorder="0" applyAlignment="0" applyProtection="0"/>
    <xf numFmtId="0" fontId="37" fillId="0" borderId="0"/>
    <xf numFmtId="0" fontId="28" fillId="0" borderId="0"/>
    <xf numFmtId="0" fontId="4" fillId="0" borderId="0"/>
  </cellStyleXfs>
  <cellXfs count="253">
    <xf numFmtId="0" fontId="0" fillId="0" borderId="0" xfId="0"/>
    <xf numFmtId="0" fontId="5" fillId="0" borderId="0" xfId="0" applyFont="1"/>
    <xf numFmtId="0" fontId="6" fillId="0" borderId="0" xfId="0" applyFont="1"/>
    <xf numFmtId="0" fontId="3" fillId="0" borderId="0" xfId="0" applyFont="1"/>
    <xf numFmtId="0" fontId="15" fillId="6" borderId="0" xfId="20" applyFont="1" applyFill="1" applyAlignment="1">
      <alignment horizontal="right"/>
    </xf>
    <xf numFmtId="0" fontId="15" fillId="8" borderId="17" xfId="20" applyFont="1" applyFill="1" applyBorder="1"/>
    <xf numFmtId="0" fontId="15" fillId="9" borderId="17" xfId="20" applyFont="1" applyFill="1" applyBorder="1"/>
    <xf numFmtId="0" fontId="15" fillId="6" borderId="0" xfId="20" applyFont="1" applyFill="1"/>
    <xf numFmtId="0" fontId="16" fillId="6" borderId="0" xfId="20" applyFont="1" applyFill="1"/>
    <xf numFmtId="0" fontId="15" fillId="6" borderId="0" xfId="20" quotePrefix="1" applyFont="1" applyFill="1"/>
    <xf numFmtId="0" fontId="17" fillId="2" borderId="17" xfId="20" applyFont="1" applyFill="1" applyBorder="1" applyAlignment="1">
      <alignment horizontal="right"/>
    </xf>
    <xf numFmtId="0" fontId="15" fillId="8" borderId="18" xfId="20" applyFont="1" applyFill="1" applyBorder="1" applyAlignment="1">
      <alignment vertical="center"/>
    </xf>
    <xf numFmtId="0" fontId="15" fillId="8" borderId="17" xfId="20" applyFont="1" applyFill="1" applyBorder="1" applyAlignment="1">
      <alignment vertical="center"/>
    </xf>
    <xf numFmtId="0" fontId="15" fillId="6" borderId="0" xfId="20" applyFont="1" applyFill="1" applyAlignment="1">
      <alignment horizontal="center"/>
    </xf>
    <xf numFmtId="0" fontId="15" fillId="0" borderId="0" xfId="20" applyFont="1" applyAlignment="1">
      <alignment horizontal="right"/>
    </xf>
    <xf numFmtId="0" fontId="17" fillId="2" borderId="17" xfId="20" applyFont="1" applyFill="1" applyBorder="1" applyAlignment="1">
      <alignment horizontal="center"/>
    </xf>
    <xf numFmtId="14" fontId="15" fillId="8" borderId="17" xfId="20" applyNumberFormat="1" applyFont="1" applyFill="1" applyBorder="1" applyAlignment="1">
      <alignment horizontal="center" vertical="center"/>
    </xf>
    <xf numFmtId="0" fontId="18" fillId="0" borderId="17" xfId="20" applyFont="1" applyBorder="1"/>
    <xf numFmtId="0" fontId="16" fillId="6" borderId="0" xfId="20" applyFont="1" applyFill="1" applyAlignment="1">
      <alignment horizontal="left"/>
    </xf>
    <xf numFmtId="0" fontId="17" fillId="2" borderId="17" xfId="20" applyFont="1" applyFill="1" applyBorder="1" applyAlignment="1">
      <alignment horizontal="left"/>
    </xf>
    <xf numFmtId="0" fontId="19" fillId="6" borderId="0" xfId="20" applyFont="1" applyFill="1" applyAlignment="1">
      <alignment horizontal="right"/>
    </xf>
    <xf numFmtId="0" fontId="15" fillId="0" borderId="0" xfId="20" applyFont="1"/>
    <xf numFmtId="0" fontId="15" fillId="8" borderId="17" xfId="20" applyFont="1" applyFill="1" applyBorder="1" applyAlignment="1" applyProtection="1">
      <alignment horizontal="center" vertical="center"/>
      <protection locked="0"/>
    </xf>
    <xf numFmtId="0" fontId="15" fillId="6" borderId="0" xfId="20" applyFont="1" applyFill="1" applyAlignment="1">
      <alignment vertical="center"/>
    </xf>
    <xf numFmtId="0" fontId="18" fillId="0" borderId="17" xfId="20" applyFont="1" applyBorder="1" applyAlignment="1" applyProtection="1">
      <alignment horizontal="center"/>
      <protection locked="0"/>
    </xf>
    <xf numFmtId="0" fontId="17" fillId="2" borderId="19" xfId="20" applyFont="1" applyFill="1" applyBorder="1" applyAlignment="1">
      <alignment horizontal="center"/>
    </xf>
    <xf numFmtId="0" fontId="15" fillId="8" borderId="17" xfId="20" applyFont="1" applyFill="1" applyBorder="1" applyAlignment="1">
      <alignment horizontal="center"/>
    </xf>
    <xf numFmtId="49" fontId="15" fillId="8" borderId="17" xfId="20" applyNumberFormat="1" applyFont="1" applyFill="1" applyBorder="1" applyAlignment="1">
      <alignment horizontal="center"/>
    </xf>
    <xf numFmtId="0" fontId="15" fillId="0" borderId="17" xfId="20" applyFont="1" applyBorder="1" applyAlignment="1">
      <alignment horizontal="center"/>
    </xf>
    <xf numFmtId="0" fontId="15" fillId="8" borderId="17" xfId="20" applyFont="1" applyFill="1" applyBorder="1" applyAlignment="1">
      <alignment horizontal="left"/>
    </xf>
    <xf numFmtId="0" fontId="18" fillId="0" borderId="17" xfId="20" applyFont="1" applyBorder="1" applyAlignment="1" applyProtection="1">
      <alignment wrapText="1"/>
      <protection locked="0"/>
    </xf>
    <xf numFmtId="49" fontId="15" fillId="8" borderId="17" xfId="20" quotePrefix="1" applyNumberFormat="1" applyFont="1" applyFill="1" applyBorder="1" applyAlignment="1">
      <alignment horizontal="center"/>
    </xf>
    <xf numFmtId="0" fontId="15" fillId="10" borderId="17" xfId="20" applyFont="1" applyFill="1" applyBorder="1" applyAlignment="1">
      <alignment horizontal="left"/>
    </xf>
    <xf numFmtId="0" fontId="20" fillId="11" borderId="0" xfId="20" applyFont="1" applyFill="1" applyAlignment="1">
      <alignment horizontal="right"/>
    </xf>
    <xf numFmtId="0" fontId="17" fillId="11" borderId="0" xfId="20" applyFont="1" applyFill="1"/>
    <xf numFmtId="0" fontId="19" fillId="6" borderId="0" xfId="20" applyFont="1" applyFill="1" applyAlignment="1">
      <alignment horizontal="center"/>
    </xf>
    <xf numFmtId="0" fontId="21" fillId="2" borderId="18" xfId="20" applyFont="1" applyFill="1" applyBorder="1"/>
    <xf numFmtId="0" fontId="15" fillId="10" borderId="17" xfId="20" applyFont="1" applyFill="1" applyBorder="1" applyAlignment="1">
      <alignment horizontal="center"/>
    </xf>
    <xf numFmtId="0" fontId="22" fillId="10" borderId="17" xfId="21" applyFont="1" applyFill="1" applyBorder="1" applyAlignment="1">
      <alignment horizontal="center" vertical="center" wrapText="1"/>
    </xf>
    <xf numFmtId="0" fontId="19" fillId="6" borderId="0" xfId="20" applyFont="1" applyFill="1" applyAlignment="1">
      <alignment horizontal="left"/>
    </xf>
    <xf numFmtId="0" fontId="23" fillId="6" borderId="0" xfId="20" applyFont="1" applyFill="1" applyAlignment="1">
      <alignment horizontal="center"/>
    </xf>
    <xf numFmtId="0" fontId="24" fillId="6" borderId="17" xfId="20" applyFont="1" applyFill="1" applyBorder="1" applyAlignment="1">
      <alignment horizontal="left"/>
    </xf>
    <xf numFmtId="0" fontId="15" fillId="6" borderId="17" xfId="20" applyFont="1" applyFill="1" applyBorder="1" applyAlignment="1">
      <alignment horizontal="center"/>
    </xf>
    <xf numFmtId="0" fontId="15" fillId="10" borderId="17" xfId="20" applyFont="1" applyFill="1" applyBorder="1" applyAlignment="1">
      <alignment horizontal="right"/>
    </xf>
    <xf numFmtId="0" fontId="19" fillId="6" borderId="17" xfId="20" applyFont="1" applyFill="1" applyBorder="1"/>
    <xf numFmtId="0" fontId="23" fillId="6" borderId="20" xfId="20" applyFont="1" applyFill="1" applyBorder="1" applyAlignment="1">
      <alignment horizontal="center"/>
    </xf>
    <xf numFmtId="0" fontId="25" fillId="6" borderId="17" xfId="20" applyFont="1" applyFill="1" applyBorder="1" applyAlignment="1">
      <alignment horizontal="center"/>
    </xf>
    <xf numFmtId="0" fontId="26" fillId="0" borderId="17" xfId="20" applyFont="1" applyBorder="1"/>
    <xf numFmtId="44" fontId="15" fillId="10" borderId="17" xfId="22" applyFont="1" applyFill="1" applyBorder="1" applyAlignment="1">
      <alignment wrapText="1"/>
    </xf>
    <xf numFmtId="0" fontId="26" fillId="0" borderId="17" xfId="20" applyFont="1" applyBorder="1" applyAlignment="1">
      <alignment horizontal="right"/>
    </xf>
    <xf numFmtId="44" fontId="15" fillId="10" borderId="17" xfId="22" applyFont="1" applyFill="1" applyBorder="1"/>
    <xf numFmtId="0" fontId="27" fillId="6" borderId="0" xfId="20" applyFont="1" applyFill="1"/>
    <xf numFmtId="0" fontId="21" fillId="2" borderId="17" xfId="20" applyFont="1" applyFill="1" applyBorder="1"/>
    <xf numFmtId="0" fontId="23" fillId="0" borderId="20" xfId="20" applyFont="1" applyBorder="1" applyAlignment="1">
      <alignment horizontal="center"/>
    </xf>
    <xf numFmtId="0" fontId="15" fillId="0" borderId="17" xfId="20" applyFont="1" applyBorder="1" applyAlignment="1">
      <alignment horizontal="left"/>
    </xf>
    <xf numFmtId="0" fontId="29" fillId="0" borderId="21" xfId="23" applyFont="1" applyBorder="1"/>
    <xf numFmtId="0" fontId="31" fillId="12" borderId="21" xfId="24" applyFont="1" applyFill="1" applyBorder="1"/>
    <xf numFmtId="0" fontId="38" fillId="6" borderId="0" xfId="0" applyFont="1" applyFill="1" applyAlignment="1">
      <alignment horizontal="right" vertical="center"/>
    </xf>
    <xf numFmtId="0" fontId="39" fillId="8" borderId="22" xfId="0" applyFont="1" applyFill="1" applyBorder="1" applyAlignment="1" applyProtection="1">
      <alignment horizontal="center"/>
      <protection locked="0"/>
    </xf>
    <xf numFmtId="0" fontId="40" fillId="6" borderId="0" xfId="36" applyFont="1" applyFill="1" applyAlignment="1">
      <alignment horizontal="left"/>
    </xf>
    <xf numFmtId="0" fontId="24" fillId="6" borderId="0" xfId="36" applyFont="1" applyFill="1" applyAlignment="1">
      <alignment horizontal="centerContinuous"/>
    </xf>
    <xf numFmtId="0" fontId="24" fillId="10" borderId="17" xfId="36" applyFont="1" applyFill="1" applyBorder="1" applyAlignment="1">
      <alignment horizontal="center"/>
    </xf>
    <xf numFmtId="0" fontId="24" fillId="0" borderId="17" xfId="36" applyFont="1" applyBorder="1"/>
    <xf numFmtId="0" fontId="22" fillId="0" borderId="17" xfId="36" applyFont="1" applyBorder="1" applyAlignment="1">
      <alignment horizontal="center"/>
    </xf>
    <xf numFmtId="0" fontId="15" fillId="6" borderId="0" xfId="0" applyFont="1" applyFill="1"/>
    <xf numFmtId="166" fontId="21" fillId="2" borderId="17" xfId="12" applyNumberFormat="1" applyFont="1" applyFill="1" applyBorder="1" applyAlignment="1">
      <alignment vertical="top"/>
    </xf>
    <xf numFmtId="166" fontId="21" fillId="2" borderId="17" xfId="12" applyNumberFormat="1" applyFont="1" applyFill="1" applyBorder="1" applyAlignment="1">
      <alignment horizontal="center" vertical="top" wrapText="1"/>
    </xf>
    <xf numFmtId="0" fontId="22" fillId="6" borderId="17" xfId="36" applyFont="1" applyFill="1" applyBorder="1" applyAlignment="1">
      <alignment horizontal="left"/>
    </xf>
    <xf numFmtId="9" fontId="22" fillId="10" borderId="17" xfId="10" applyFont="1" applyFill="1" applyBorder="1" applyAlignment="1">
      <alignment horizontal="center"/>
    </xf>
    <xf numFmtId="0" fontId="22" fillId="9" borderId="17" xfId="10" applyNumberFormat="1" applyFont="1" applyFill="1" applyBorder="1" applyAlignment="1">
      <alignment horizontal="center"/>
    </xf>
    <xf numFmtId="0" fontId="21" fillId="5" borderId="17" xfId="36" applyFont="1" applyFill="1" applyBorder="1" applyAlignment="1">
      <alignment horizontal="left"/>
    </xf>
    <xf numFmtId="0" fontId="21" fillId="5" borderId="17" xfId="10" applyNumberFormat="1" applyFont="1" applyFill="1" applyBorder="1" applyAlignment="1">
      <alignment horizontal="center"/>
    </xf>
    <xf numFmtId="165" fontId="22" fillId="10" borderId="17" xfId="10" applyNumberFormat="1" applyFont="1" applyFill="1" applyBorder="1" applyAlignment="1">
      <alignment horizontal="center"/>
    </xf>
    <xf numFmtId="0" fontId="22" fillId="6" borderId="17" xfId="36" applyFont="1" applyFill="1" applyBorder="1" applyAlignment="1">
      <alignment horizontal="right"/>
    </xf>
    <xf numFmtId="165" fontId="22" fillId="9" borderId="17" xfId="10" applyNumberFormat="1" applyFont="1" applyFill="1" applyBorder="1" applyAlignment="1">
      <alignment horizontal="center"/>
    </xf>
    <xf numFmtId="9" fontId="22" fillId="9" borderId="17" xfId="19" applyFont="1" applyFill="1" applyBorder="1" applyAlignment="1">
      <alignment horizontal="center"/>
    </xf>
    <xf numFmtId="0" fontId="22" fillId="6" borderId="17" xfId="36" applyFont="1" applyFill="1" applyBorder="1" applyAlignment="1">
      <alignment horizontal="left" wrapText="1"/>
    </xf>
    <xf numFmtId="164" fontId="22" fillId="9" borderId="17" xfId="10" applyNumberFormat="1" applyFont="1" applyFill="1" applyBorder="1" applyAlignment="1">
      <alignment horizontal="center"/>
    </xf>
    <xf numFmtId="165" fontId="22" fillId="10" borderId="17" xfId="19" applyNumberFormat="1" applyFont="1" applyFill="1" applyBorder="1" applyAlignment="1">
      <alignment horizontal="center"/>
    </xf>
    <xf numFmtId="0" fontId="39" fillId="15" borderId="23" xfId="0" applyFont="1" applyFill="1" applyBorder="1" applyAlignment="1" applyProtection="1">
      <alignment horizontal="center"/>
      <protection locked="0"/>
    </xf>
    <xf numFmtId="0" fontId="38" fillId="6" borderId="0" xfId="0" applyFont="1" applyFill="1" applyAlignment="1">
      <alignment horizontal="left" vertical="center"/>
    </xf>
    <xf numFmtId="0" fontId="42" fillId="6" borderId="0" xfId="20" applyFont="1" applyFill="1"/>
    <xf numFmtId="0" fontId="43" fillId="6" borderId="0" xfId="20" applyFont="1" applyFill="1" applyAlignment="1">
      <alignment vertical="center"/>
    </xf>
    <xf numFmtId="0" fontId="1" fillId="6" borderId="0" xfId="20" applyFill="1"/>
    <xf numFmtId="0" fontId="44" fillId="6" borderId="0" xfId="20" applyFont="1" applyFill="1" applyProtection="1">
      <protection locked="0"/>
    </xf>
    <xf numFmtId="0" fontId="38" fillId="6" borderId="0" xfId="20" applyFont="1" applyFill="1" applyAlignment="1">
      <alignment horizontal="right" vertical="center"/>
    </xf>
    <xf numFmtId="0" fontId="39" fillId="8" borderId="22" xfId="20" applyFont="1" applyFill="1" applyBorder="1" applyAlignment="1" applyProtection="1">
      <alignment horizontal="center"/>
      <protection locked="0"/>
    </xf>
    <xf numFmtId="0" fontId="20" fillId="2" borderId="17" xfId="25" applyFont="1" applyFill="1" applyBorder="1" applyAlignment="1">
      <alignment horizontal="left"/>
    </xf>
    <xf numFmtId="0" fontId="46" fillId="2" borderId="17" xfId="25" applyFont="1" applyFill="1" applyBorder="1" applyAlignment="1">
      <alignment horizontal="center"/>
    </xf>
    <xf numFmtId="0" fontId="24" fillId="16" borderId="17" xfId="25" applyFont="1" applyFill="1" applyBorder="1" applyAlignment="1">
      <alignment horizontal="center" vertical="center"/>
    </xf>
    <xf numFmtId="0" fontId="24" fillId="16" borderId="17" xfId="25" applyFont="1" applyFill="1" applyBorder="1" applyAlignment="1">
      <alignment horizontal="left" vertical="center"/>
    </xf>
    <xf numFmtId="0" fontId="47" fillId="9" borderId="17" xfId="25" applyFont="1" applyFill="1" applyBorder="1" applyAlignment="1" applyProtection="1">
      <alignment horizontal="center"/>
      <protection locked="0"/>
    </xf>
    <xf numFmtId="0" fontId="24" fillId="6" borderId="17" xfId="25" applyFont="1" applyFill="1" applyBorder="1" applyAlignment="1">
      <alignment horizontal="center" vertical="center"/>
    </xf>
    <xf numFmtId="0" fontId="24" fillId="6" borderId="17" xfId="25" applyFont="1" applyFill="1" applyBorder="1" applyAlignment="1">
      <alignment horizontal="left" vertical="center"/>
    </xf>
    <xf numFmtId="0" fontId="24" fillId="6" borderId="17" xfId="25" applyFont="1" applyFill="1" applyBorder="1" applyAlignment="1">
      <alignment horizontal="left" vertical="center" wrapText="1"/>
    </xf>
    <xf numFmtId="0" fontId="24" fillId="6" borderId="0" xfId="25" applyFont="1" applyFill="1" applyAlignment="1">
      <alignment horizontal="center" vertical="center"/>
    </xf>
    <xf numFmtId="0" fontId="24" fillId="6" borderId="0" xfId="25" applyFont="1" applyFill="1" applyAlignment="1">
      <alignment horizontal="left" vertical="center" wrapText="1"/>
    </xf>
    <xf numFmtId="0" fontId="47" fillId="6" borderId="0" xfId="25" applyFont="1" applyFill="1" applyAlignment="1">
      <alignment horizontal="center"/>
    </xf>
    <xf numFmtId="0" fontId="20" fillId="2" borderId="17" xfId="25" applyFont="1" applyFill="1" applyBorder="1" applyAlignment="1">
      <alignment horizontal="left" vertical="center"/>
    </xf>
    <xf numFmtId="0" fontId="46" fillId="2" borderId="17" xfId="25" applyFont="1" applyFill="1" applyBorder="1" applyAlignment="1">
      <alignment horizontal="center" vertical="center"/>
    </xf>
    <xf numFmtId="0" fontId="47" fillId="2" borderId="17" xfId="25" applyFont="1" applyFill="1" applyBorder="1"/>
    <xf numFmtId="0" fontId="39" fillId="6" borderId="0" xfId="20" applyFont="1" applyFill="1"/>
    <xf numFmtId="0" fontId="48" fillId="0" borderId="21" xfId="23" applyFont="1" applyBorder="1"/>
    <xf numFmtId="0" fontId="49" fillId="12" borderId="21" xfId="24" applyFont="1" applyFill="1" applyBorder="1"/>
    <xf numFmtId="0" fontId="50" fillId="12" borderId="21" xfId="25" applyFont="1" applyFill="1" applyBorder="1" applyAlignment="1">
      <alignment horizontal="right"/>
    </xf>
    <xf numFmtId="0" fontId="49" fillId="12" borderId="0" xfId="24" applyFont="1" applyFill="1"/>
    <xf numFmtId="0" fontId="44" fillId="12" borderId="0" xfId="24" applyFont="1" applyFill="1"/>
    <xf numFmtId="0" fontId="39" fillId="0" borderId="0" xfId="0" applyFont="1"/>
    <xf numFmtId="0" fontId="50" fillId="12" borderId="0" xfId="25" applyFont="1" applyFill="1" applyAlignment="1">
      <alignment horizontal="right"/>
    </xf>
    <xf numFmtId="0" fontId="51" fillId="0" borderId="0" xfId="26" applyFont="1" applyAlignment="1">
      <alignment horizontal="left" vertical="center"/>
    </xf>
    <xf numFmtId="0" fontId="15" fillId="0" borderId="0" xfId="27" applyFont="1"/>
    <xf numFmtId="0" fontId="42" fillId="0" borderId="0" xfId="27" applyFont="1" applyAlignment="1">
      <alignment horizontal="center"/>
    </xf>
    <xf numFmtId="0" fontId="39" fillId="0" borderId="0" xfId="27" applyFont="1"/>
    <xf numFmtId="0" fontId="42" fillId="0" borderId="0" xfId="27" applyFont="1"/>
    <xf numFmtId="0" fontId="20" fillId="2" borderId="1" xfId="27" applyFont="1" applyFill="1" applyBorder="1" applyAlignment="1">
      <alignment horizontal="center" vertical="center"/>
    </xf>
    <xf numFmtId="0" fontId="20" fillId="2" borderId="1" xfId="27" applyFont="1" applyFill="1" applyBorder="1" applyAlignment="1">
      <alignment horizontal="left" vertical="center"/>
    </xf>
    <xf numFmtId="0" fontId="15" fillId="6" borderId="0" xfId="27" applyFont="1" applyFill="1"/>
    <xf numFmtId="0" fontId="20" fillId="2" borderId="1" xfId="27" applyFont="1" applyFill="1" applyBorder="1" applyAlignment="1">
      <alignment vertical="center"/>
    </xf>
    <xf numFmtId="0" fontId="20" fillId="2" borderId="1" xfId="27" applyFont="1" applyFill="1" applyBorder="1" applyAlignment="1">
      <alignment horizontal="centerContinuous" vertical="center"/>
    </xf>
    <xf numFmtId="0" fontId="15" fillId="0" borderId="1" xfId="27" applyFont="1" applyBorder="1" applyAlignment="1">
      <alignment horizontal="center" vertical="center"/>
    </xf>
    <xf numFmtId="0" fontId="15" fillId="6" borderId="1" xfId="28" applyFont="1" applyFill="1" applyBorder="1" applyAlignment="1">
      <alignment vertical="center" wrapText="1"/>
    </xf>
    <xf numFmtId="0" fontId="15" fillId="7" borderId="1" xfId="27" applyFont="1" applyFill="1" applyBorder="1" applyAlignment="1">
      <alignment horizontal="left" vertical="top" wrapText="1"/>
    </xf>
    <xf numFmtId="0" fontId="15" fillId="0" borderId="1" xfId="27" applyFont="1" applyBorder="1" applyAlignment="1">
      <alignment vertical="center" wrapText="1"/>
    </xf>
    <xf numFmtId="14" fontId="15" fillId="7" borderId="1" xfId="27" applyNumberFormat="1" applyFont="1" applyFill="1" applyBorder="1" applyAlignment="1">
      <alignment horizontal="left" vertical="top" wrapText="1"/>
    </xf>
    <xf numFmtId="14" fontId="39" fillId="0" borderId="0" xfId="27" applyNumberFormat="1" applyFont="1"/>
    <xf numFmtId="0" fontId="22" fillId="6" borderId="1" xfId="28" applyFont="1" applyFill="1" applyBorder="1" applyAlignment="1">
      <alignment vertical="center" wrapText="1"/>
    </xf>
    <xf numFmtId="0" fontId="15" fillId="0" borderId="1" xfId="24" applyFont="1" applyBorder="1" applyAlignment="1">
      <alignment vertical="center" wrapText="1"/>
    </xf>
    <xf numFmtId="0" fontId="15" fillId="7" borderId="15" xfId="27" applyFont="1" applyFill="1" applyBorder="1" applyAlignment="1">
      <alignment horizontal="left" vertical="top" wrapText="1"/>
    </xf>
    <xf numFmtId="0" fontId="22" fillId="0" borderId="1" xfId="29" applyFont="1" applyBorder="1" applyAlignment="1">
      <alignment horizontal="left" vertical="center" wrapText="1"/>
    </xf>
    <xf numFmtId="0" fontId="15" fillId="13" borderId="15" xfId="27" applyFont="1" applyFill="1" applyBorder="1" applyAlignment="1">
      <alignment horizontal="left" vertical="top" wrapText="1"/>
    </xf>
    <xf numFmtId="0" fontId="15" fillId="0" borderId="1" xfId="27" applyFont="1" applyBorder="1" applyAlignment="1">
      <alignment horizontal="right" vertical="center"/>
    </xf>
    <xf numFmtId="0" fontId="52" fillId="7" borderId="1" xfId="27" applyFont="1" applyFill="1" applyBorder="1" applyAlignment="1">
      <alignment horizontal="left" vertical="top" wrapText="1"/>
    </xf>
    <xf numFmtId="0" fontId="20" fillId="2" borderId="6" xfId="27" applyFont="1" applyFill="1" applyBorder="1" applyAlignment="1">
      <alignment horizontal="left" vertical="center"/>
    </xf>
    <xf numFmtId="0" fontId="15" fillId="0" borderId="1" xfId="27" applyFont="1" applyBorder="1" applyAlignment="1">
      <alignment horizontal="left" vertical="top" wrapText="1"/>
    </xf>
    <xf numFmtId="0" fontId="22" fillId="0" borderId="1" xfId="24" applyFont="1" applyBorder="1" applyAlignment="1">
      <alignment vertical="top" wrapText="1"/>
    </xf>
    <xf numFmtId="0" fontId="22" fillId="0" borderId="1" xfId="24" applyFont="1" applyBorder="1" applyAlignment="1">
      <alignment wrapText="1"/>
    </xf>
    <xf numFmtId="0" fontId="15" fillId="13" borderId="1" xfId="27" applyFont="1" applyFill="1" applyBorder="1" applyAlignment="1">
      <alignment horizontal="left" vertical="top" wrapText="1"/>
    </xf>
    <xf numFmtId="0" fontId="15" fillId="0" borderId="1" xfId="27" applyFont="1" applyBorder="1" applyAlignment="1">
      <alignment horizontal="left" vertical="center" wrapText="1" indent="1"/>
    </xf>
    <xf numFmtId="0" fontId="15" fillId="6" borderId="1" xfId="27" applyFont="1" applyFill="1" applyBorder="1" applyAlignment="1">
      <alignment horizontal="left" vertical="center" wrapText="1" indent="1"/>
    </xf>
    <xf numFmtId="0" fontId="21" fillId="2" borderId="1" xfId="27" applyFont="1" applyFill="1" applyBorder="1" applyAlignment="1">
      <alignment horizontal="left" vertical="center"/>
    </xf>
    <xf numFmtId="0" fontId="15" fillId="0" borderId="1" xfId="24" applyFont="1" applyBorder="1" applyAlignment="1">
      <alignment horizontal="center" vertical="top"/>
    </xf>
    <xf numFmtId="0" fontId="22" fillId="0" borderId="1" xfId="24" applyFont="1" applyBorder="1" applyAlignment="1">
      <alignment vertical="center" wrapText="1"/>
    </xf>
    <xf numFmtId="0" fontId="39" fillId="7" borderId="1" xfId="27" applyFont="1" applyFill="1" applyBorder="1" applyAlignment="1">
      <alignment horizontal="left" vertical="top" wrapText="1"/>
    </xf>
    <xf numFmtId="0" fontId="15" fillId="6" borderId="1" xfId="27" applyFont="1" applyFill="1" applyBorder="1" applyAlignment="1">
      <alignment vertical="center" wrapText="1"/>
    </xf>
    <xf numFmtId="0" fontId="42" fillId="0" borderId="0" xfId="27" applyFont="1" applyAlignment="1">
      <alignment horizontal="center" vertical="center"/>
    </xf>
    <xf numFmtId="0" fontId="48" fillId="0" borderId="21" xfId="23" applyFont="1" applyBorder="1" applyAlignment="1">
      <alignment horizontal="left"/>
    </xf>
    <xf numFmtId="0" fontId="50" fillId="12" borderId="26" xfId="25" applyFont="1" applyFill="1" applyBorder="1"/>
    <xf numFmtId="0" fontId="48" fillId="0" borderId="0" xfId="23" applyFont="1" applyAlignment="1">
      <alignment horizontal="left"/>
    </xf>
    <xf numFmtId="0" fontId="51" fillId="0" borderId="0" xfId="18" applyFont="1" applyAlignment="1">
      <alignment horizontal="center" vertical="center"/>
    </xf>
    <xf numFmtId="0" fontId="15" fillId="0" borderId="0" xfId="18" applyFont="1"/>
    <xf numFmtId="0" fontId="42" fillId="0" borderId="0" xfId="18" applyFont="1" applyAlignment="1">
      <alignment horizontal="center"/>
    </xf>
    <xf numFmtId="0" fontId="39" fillId="0" borderId="0" xfId="18" applyFont="1"/>
    <xf numFmtId="0" fontId="42" fillId="0" borderId="0" xfId="18" applyFont="1"/>
    <xf numFmtId="0" fontId="20" fillId="2" borderId="1" xfId="18" applyFont="1" applyFill="1" applyBorder="1" applyAlignment="1">
      <alignment horizontal="center" vertical="center"/>
    </xf>
    <xf numFmtId="0" fontId="20" fillId="2" borderId="1" xfId="18" applyFont="1" applyFill="1" applyBorder="1" applyAlignment="1">
      <alignment horizontal="left" vertical="center"/>
    </xf>
    <xf numFmtId="0" fontId="15" fillId="6" borderId="0" xfId="18" applyFont="1" applyFill="1"/>
    <xf numFmtId="0" fontId="20" fillId="2" borderId="14" xfId="30" applyFont="1" applyFill="1" applyBorder="1" applyAlignment="1">
      <alignment horizontal="left" vertical="center"/>
    </xf>
    <xf numFmtId="0" fontId="15" fillId="6" borderId="0" xfId="31" applyFont="1" applyFill="1"/>
    <xf numFmtId="0" fontId="15" fillId="6" borderId="0" xfId="30" applyFont="1" applyFill="1"/>
    <xf numFmtId="0" fontId="15" fillId="0" borderId="1" xfId="24" applyFont="1" applyBorder="1" applyAlignment="1">
      <alignment horizontal="center" vertical="center"/>
    </xf>
    <xf numFmtId="0" fontId="22" fillId="0" borderId="1" xfId="30" applyFont="1" applyBorder="1" applyAlignment="1">
      <alignment vertical="center" wrapText="1"/>
    </xf>
    <xf numFmtId="14" fontId="15" fillId="7" borderId="1" xfId="18" applyNumberFormat="1" applyFont="1" applyFill="1" applyBorder="1" applyAlignment="1">
      <alignment horizontal="left" vertical="top" wrapText="1"/>
    </xf>
    <xf numFmtId="14" fontId="15" fillId="0" borderId="0" xfId="30" applyNumberFormat="1" applyFont="1" applyAlignment="1">
      <alignment horizontal="center" vertical="center"/>
    </xf>
    <xf numFmtId="14" fontId="15" fillId="6" borderId="0" xfId="30" applyNumberFormat="1" applyFont="1" applyFill="1"/>
    <xf numFmtId="0" fontId="15" fillId="7" borderId="1" xfId="18" applyFont="1" applyFill="1" applyBorder="1" applyAlignment="1">
      <alignment horizontal="left" vertical="top" wrapText="1"/>
    </xf>
    <xf numFmtId="0" fontId="15" fillId="0" borderId="0" xfId="30" applyFont="1" applyAlignment="1">
      <alignment horizontal="center" vertical="center"/>
    </xf>
    <xf numFmtId="0" fontId="15" fillId="0" borderId="0" xfId="32" applyFont="1" applyAlignment="1" applyProtection="1">
      <alignment vertical="center"/>
      <protection locked="0"/>
    </xf>
    <xf numFmtId="0" fontId="22" fillId="0" borderId="7" xfId="25" applyFont="1" applyBorder="1" applyAlignment="1">
      <alignment horizontal="left" vertical="center" wrapText="1"/>
    </xf>
    <xf numFmtId="0" fontId="15" fillId="0" borderId="1" xfId="30" applyFont="1" applyBorder="1" applyAlignment="1">
      <alignment vertical="center" wrapText="1"/>
    </xf>
    <xf numFmtId="0" fontId="15" fillId="0" borderId="0" xfId="30" applyFont="1"/>
    <xf numFmtId="0" fontId="22" fillId="0" borderId="1" xfId="33" applyFont="1" applyBorder="1" applyAlignment="1">
      <alignment horizontal="left" vertical="center" wrapText="1"/>
    </xf>
    <xf numFmtId="0" fontId="15" fillId="0" borderId="1" xfId="30" applyFont="1" applyBorder="1" applyAlignment="1">
      <alignment horizontal="center" vertical="center"/>
    </xf>
    <xf numFmtId="0" fontId="22" fillId="0" borderId="1" xfId="33" applyFont="1" applyBorder="1" applyAlignment="1" applyProtection="1">
      <alignment horizontal="left" vertical="center" wrapText="1"/>
      <protection locked="0"/>
    </xf>
    <xf numFmtId="0" fontId="15" fillId="0" borderId="0" xfId="24" applyFont="1"/>
    <xf numFmtId="0" fontId="22" fillId="0" borderId="7" xfId="33" applyFont="1" applyBorder="1" applyAlignment="1" applyProtection="1">
      <alignment horizontal="left" vertical="center" wrapText="1"/>
      <protection locked="0"/>
    </xf>
    <xf numFmtId="0" fontId="15" fillId="0" borderId="7" xfId="24" applyFont="1" applyBorder="1" applyAlignment="1">
      <alignment vertical="center" wrapText="1"/>
    </xf>
    <xf numFmtId="0" fontId="20" fillId="2" borderId="1" xfId="18" applyFont="1" applyFill="1" applyBorder="1" applyAlignment="1">
      <alignment horizontal="centerContinuous" vertical="center"/>
    </xf>
    <xf numFmtId="0" fontId="15" fillId="0" borderId="1" xfId="18" applyFont="1" applyBorder="1" applyAlignment="1">
      <alignment horizontal="center" vertical="center"/>
    </xf>
    <xf numFmtId="0" fontId="15" fillId="0" borderId="1" xfId="18" applyFont="1" applyBorder="1" applyAlignment="1">
      <alignment vertical="center" wrapText="1"/>
    </xf>
    <xf numFmtId="0" fontId="22" fillId="6" borderId="1" xfId="18" applyFont="1" applyFill="1" applyBorder="1" applyAlignment="1">
      <alignment horizontal="left" vertical="center"/>
    </xf>
    <xf numFmtId="0" fontId="22" fillId="6" borderId="1" xfId="18" applyFont="1" applyFill="1" applyBorder="1" applyAlignment="1">
      <alignment horizontal="left" vertical="center" wrapText="1"/>
    </xf>
    <xf numFmtId="0" fontId="15" fillId="13" borderId="1" xfId="18" applyFont="1" applyFill="1" applyBorder="1" applyAlignment="1">
      <alignment horizontal="left" vertical="top" wrapText="1"/>
    </xf>
    <xf numFmtId="0" fontId="22" fillId="6" borderId="1" xfId="18" applyFont="1" applyFill="1" applyBorder="1" applyAlignment="1">
      <alignment horizontal="left" vertical="center" indent="8"/>
    </xf>
    <xf numFmtId="0" fontId="52" fillId="7" borderId="1" xfId="18" applyFont="1" applyFill="1" applyBorder="1" applyAlignment="1">
      <alignment horizontal="left" vertical="top" wrapText="1"/>
    </xf>
    <xf numFmtId="0" fontId="15" fillId="6" borderId="1" xfId="18" applyFont="1" applyFill="1" applyBorder="1" applyAlignment="1">
      <alignment vertical="center" wrapText="1"/>
    </xf>
    <xf numFmtId="0" fontId="53" fillId="4" borderId="1" xfId="18" applyFont="1" applyFill="1" applyBorder="1" applyAlignment="1">
      <alignment horizontal="left" vertical="top" wrapText="1"/>
    </xf>
    <xf numFmtId="0" fontId="22" fillId="6" borderId="1" xfId="18" applyFont="1" applyFill="1" applyBorder="1" applyAlignment="1">
      <alignment horizontal="center" vertical="center"/>
    </xf>
    <xf numFmtId="0" fontId="54" fillId="0" borderId="0" xfId="18" applyFont="1"/>
    <xf numFmtId="0" fontId="22" fillId="0" borderId="1" xfId="18" applyFont="1" applyBorder="1" applyAlignment="1">
      <alignment vertical="center" wrapText="1"/>
    </xf>
    <xf numFmtId="0" fontId="21" fillId="2" borderId="1" xfId="18" applyFont="1" applyFill="1" applyBorder="1" applyAlignment="1">
      <alignment horizontal="left" vertical="center"/>
    </xf>
    <xf numFmtId="0" fontId="15" fillId="0" borderId="7" xfId="24" applyFont="1" applyBorder="1" applyAlignment="1">
      <alignment horizontal="center" vertical="top"/>
    </xf>
    <xf numFmtId="0" fontId="22" fillId="6" borderId="1" xfId="29" applyFont="1" applyFill="1" applyBorder="1" applyAlignment="1">
      <alignment horizontal="left" vertical="center" wrapText="1"/>
    </xf>
    <xf numFmtId="0" fontId="39" fillId="7" borderId="15" xfId="18" applyFont="1" applyFill="1" applyBorder="1" applyAlignment="1">
      <alignment horizontal="left" vertical="top" wrapText="1"/>
    </xf>
    <xf numFmtId="0" fontId="22" fillId="6" borderId="6" xfId="24" applyFont="1" applyFill="1" applyBorder="1" applyAlignment="1">
      <alignment vertical="top" wrapText="1"/>
    </xf>
    <xf numFmtId="0" fontId="39" fillId="7" borderId="1" xfId="18" applyFont="1" applyFill="1" applyBorder="1" applyAlignment="1">
      <alignment horizontal="left" vertical="top" wrapText="1"/>
    </xf>
    <xf numFmtId="0" fontId="42" fillId="0" borderId="0" xfId="18" applyFont="1" applyAlignment="1">
      <alignment horizontal="center" vertical="center"/>
    </xf>
    <xf numFmtId="0" fontId="55" fillId="0" borderId="0" xfId="3" applyFont="1"/>
    <xf numFmtId="0" fontId="56" fillId="0" borderId="0" xfId="3" applyFont="1"/>
    <xf numFmtId="0" fontId="57" fillId="4" borderId="1" xfId="3" applyFont="1" applyFill="1" applyBorder="1" applyAlignment="1">
      <alignment horizontal="left" vertical="top" wrapText="1"/>
    </xf>
    <xf numFmtId="0" fontId="57" fillId="4" borderId="7" xfId="3" applyFont="1" applyFill="1" applyBorder="1" applyAlignment="1">
      <alignment horizontal="center" vertical="top" wrapText="1"/>
    </xf>
    <xf numFmtId="0" fontId="44" fillId="0" borderId="0" xfId="3" applyFont="1"/>
    <xf numFmtId="0" fontId="39" fillId="0" borderId="6" xfId="4" applyFont="1" applyBorder="1" applyAlignment="1">
      <alignment horizontal="left" vertical="top"/>
    </xf>
    <xf numFmtId="0" fontId="39" fillId="0" borderId="1" xfId="4" applyFont="1" applyBorder="1" applyAlignment="1">
      <alignment vertical="top" wrapText="1"/>
    </xf>
    <xf numFmtId="0" fontId="39" fillId="0" borderId="1" xfId="4" applyFont="1" applyBorder="1" applyAlignment="1">
      <alignment horizontal="left" vertical="top"/>
    </xf>
    <xf numFmtId="0" fontId="39" fillId="0" borderId="2" xfId="4" applyFont="1" applyBorder="1" applyAlignment="1">
      <alignment horizontal="left" vertical="top"/>
    </xf>
    <xf numFmtId="0" fontId="45" fillId="4" borderId="8" xfId="5" applyFont="1" applyFill="1" applyBorder="1" applyAlignment="1">
      <alignment horizontal="left" vertical="center"/>
    </xf>
    <xf numFmtId="0" fontId="45" fillId="4" borderId="9" xfId="5" applyFont="1" applyFill="1" applyBorder="1" applyAlignment="1">
      <alignment horizontal="left" vertical="center"/>
    </xf>
    <xf numFmtId="14" fontId="44" fillId="0" borderId="0" xfId="3" applyNumberFormat="1" applyFont="1"/>
    <xf numFmtId="0" fontId="51" fillId="0" borderId="3" xfId="4" applyFont="1" applyBorder="1" applyAlignment="1">
      <alignment horizontal="left" vertical="top"/>
    </xf>
    <xf numFmtId="0" fontId="39" fillId="0" borderId="10" xfId="4" applyFont="1" applyBorder="1" applyAlignment="1">
      <alignment horizontal="left" vertical="top"/>
    </xf>
    <xf numFmtId="0" fontId="38" fillId="0" borderId="3" xfId="2" applyFont="1" applyBorder="1"/>
    <xf numFmtId="0" fontId="38" fillId="0" borderId="5" xfId="2" applyFont="1" applyBorder="1"/>
    <xf numFmtId="0" fontId="58" fillId="0" borderId="3" xfId="34" quotePrefix="1" applyFont="1" applyBorder="1"/>
    <xf numFmtId="0" fontId="39" fillId="0" borderId="5" xfId="2" applyFont="1" applyBorder="1"/>
    <xf numFmtId="0" fontId="58" fillId="0" borderId="3" xfId="34" applyFont="1" applyBorder="1"/>
    <xf numFmtId="0" fontId="39" fillId="0" borderId="5" xfId="2" applyFont="1" applyBorder="1" applyAlignment="1">
      <alignment wrapText="1"/>
    </xf>
    <xf numFmtId="0" fontId="39" fillId="0" borderId="1" xfId="6" applyFont="1" applyBorder="1" applyAlignment="1">
      <alignment horizontal="left" vertical="top" wrapText="1"/>
    </xf>
    <xf numFmtId="0" fontId="39" fillId="0" borderId="2" xfId="6" applyFont="1" applyBorder="1" applyAlignment="1">
      <alignment horizontal="left" vertical="top"/>
    </xf>
    <xf numFmtId="0" fontId="39" fillId="3" borderId="11" xfId="6" applyFont="1" applyFill="1" applyBorder="1" applyAlignment="1">
      <alignment horizontal="left" vertical="top"/>
    </xf>
    <xf numFmtId="0" fontId="39" fillId="0" borderId="3" xfId="6" applyFont="1" applyBorder="1" applyAlignment="1">
      <alignment horizontal="left" vertical="top"/>
    </xf>
    <xf numFmtId="0" fontId="39" fillId="3" borderId="12" xfId="6" applyFont="1" applyFill="1" applyBorder="1" applyAlignment="1">
      <alignment horizontal="left" vertical="top"/>
    </xf>
    <xf numFmtId="0" fontId="39" fillId="3" borderId="5" xfId="6" applyFont="1" applyFill="1" applyBorder="1" applyAlignment="1">
      <alignment horizontal="left" vertical="top"/>
    </xf>
    <xf numFmtId="0" fontId="39" fillId="0" borderId="4" xfId="6" applyFont="1" applyBorder="1" applyAlignment="1">
      <alignment horizontal="left" vertical="top"/>
    </xf>
    <xf numFmtId="14" fontId="39" fillId="3" borderId="13" xfId="6" applyNumberFormat="1" applyFont="1" applyFill="1" applyBorder="1" applyAlignment="1">
      <alignment horizontal="left" vertical="top"/>
    </xf>
    <xf numFmtId="0" fontId="45" fillId="14" borderId="16" xfId="35" applyFont="1" applyFill="1" applyBorder="1" applyAlignment="1">
      <alignment horizontal="left"/>
    </xf>
    <xf numFmtId="0" fontId="15" fillId="0" borderId="0" xfId="7" applyFont="1" applyProtection="1">
      <protection locked="0"/>
    </xf>
    <xf numFmtId="0" fontId="22" fillId="0" borderId="0" xfId="3" applyFont="1"/>
    <xf numFmtId="0" fontId="39" fillId="0" borderId="1" xfId="2" applyFont="1" applyBorder="1" applyAlignment="1">
      <alignment vertical="top"/>
    </xf>
    <xf numFmtId="0" fontId="42" fillId="0" borderId="16" xfId="2" applyFont="1" applyBorder="1" applyAlignment="1">
      <alignment vertical="center" wrapText="1"/>
    </xf>
    <xf numFmtId="0" fontId="39" fillId="0" borderId="1" xfId="2" applyFont="1" applyBorder="1" applyAlignment="1">
      <alignment vertical="top" wrapText="1"/>
    </xf>
    <xf numFmtId="0" fontId="41" fillId="0" borderId="0" xfId="0" applyFont="1"/>
    <xf numFmtId="0" fontId="59" fillId="0" borderId="0" xfId="0" applyFont="1"/>
    <xf numFmtId="0" fontId="60" fillId="0" borderId="0" xfId="0" applyFont="1"/>
    <xf numFmtId="0" fontId="61" fillId="0" borderId="0" xfId="0" applyFont="1"/>
    <xf numFmtId="0" fontId="48" fillId="0" borderId="0" xfId="0" applyFont="1"/>
    <xf numFmtId="0" fontId="15" fillId="0" borderId="0" xfId="0" applyFont="1"/>
    <xf numFmtId="0" fontId="62" fillId="0" borderId="0" xfId="0" applyFont="1"/>
    <xf numFmtId="0" fontId="39" fillId="6" borderId="0" xfId="0" applyFont="1" applyFill="1"/>
    <xf numFmtId="0" fontId="61" fillId="0" borderId="0" xfId="0" applyFont="1" applyAlignment="1">
      <alignment wrapText="1"/>
    </xf>
    <xf numFmtId="0" fontId="39" fillId="0" borderId="0" xfId="0" applyFont="1" applyAlignment="1">
      <alignment wrapText="1"/>
    </xf>
    <xf numFmtId="14" fontId="39" fillId="6" borderId="0" xfId="0" applyNumberFormat="1" applyFont="1" applyFill="1"/>
    <xf numFmtId="0" fontId="39" fillId="13" borderId="0" xfId="0" applyFont="1" applyFill="1"/>
    <xf numFmtId="0" fontId="22" fillId="9" borderId="17" xfId="22" applyNumberFormat="1" applyFont="1" applyFill="1" applyBorder="1" applyAlignment="1">
      <alignment horizontal="center" vertical="center"/>
    </xf>
    <xf numFmtId="166" fontId="21" fillId="2" borderId="24" xfId="12" applyNumberFormat="1" applyFont="1" applyFill="1" applyBorder="1" applyAlignment="1">
      <alignment horizontal="center" vertical="top" wrapText="1"/>
    </xf>
    <xf numFmtId="166" fontId="21" fillId="2" borderId="25" xfId="12" applyNumberFormat="1" applyFont="1" applyFill="1" applyBorder="1" applyAlignment="1">
      <alignment horizontal="center" vertical="top" wrapText="1"/>
    </xf>
    <xf numFmtId="0" fontId="50" fillId="12" borderId="26" xfId="25" applyFont="1" applyFill="1" applyBorder="1" applyAlignment="1">
      <alignment horizontal="left"/>
    </xf>
    <xf numFmtId="0" fontId="50" fillId="12" borderId="28" xfId="25" applyFont="1" applyFill="1" applyBorder="1" applyAlignment="1">
      <alignment horizontal="left"/>
    </xf>
    <xf numFmtId="0" fontId="39" fillId="15" borderId="27" xfId="0" applyFont="1" applyFill="1" applyBorder="1" applyAlignment="1" applyProtection="1">
      <alignment horizontal="center"/>
      <protection locked="0"/>
    </xf>
    <xf numFmtId="0" fontId="39" fillId="15" borderId="0" xfId="0" applyFont="1" applyFill="1" applyAlignment="1" applyProtection="1">
      <alignment horizontal="center"/>
      <protection locked="0"/>
    </xf>
    <xf numFmtId="0" fontId="45" fillId="2" borderId="29" xfId="20" applyFont="1" applyFill="1" applyBorder="1" applyAlignment="1">
      <alignment horizontal="center" vertical="center"/>
    </xf>
    <xf numFmtId="0" fontId="24" fillId="6" borderId="30" xfId="25" applyFont="1" applyFill="1" applyBorder="1" applyAlignment="1">
      <alignment horizontal="left" vertical="center" wrapText="1"/>
    </xf>
    <xf numFmtId="0" fontId="32" fillId="12" borderId="26" xfId="25" applyFont="1" applyFill="1" applyBorder="1" applyAlignment="1">
      <alignment horizontal="left"/>
    </xf>
    <xf numFmtId="0" fontId="32" fillId="12" borderId="28" xfId="25" applyFont="1" applyFill="1" applyBorder="1" applyAlignment="1">
      <alignment horizontal="left"/>
    </xf>
  </cellXfs>
  <cellStyles count="38">
    <cellStyle name="Currency 2" xfId="22" xr:uid="{10DCBA3A-78ED-46A3-943C-9CD06B2EA1A0}"/>
    <cellStyle name="Hyperlink" xfId="34" builtinId="8"/>
    <cellStyle name="Hyperlink 2" xfId="9" xr:uid="{E53F5170-6702-4962-B51E-5CC6CEB9FB90}"/>
    <cellStyle name="Hyperlink 2 2" xfId="14" xr:uid="{71C7FCCD-A636-4007-A8FA-1B6FBF977C7B}"/>
    <cellStyle name="Hyperlink 3" xfId="11" xr:uid="{D61335EE-8811-4635-95B7-731F15780501}"/>
    <cellStyle name="Normal" xfId="0" builtinId="0"/>
    <cellStyle name="Normal 11 2" xfId="33" xr:uid="{A4B20CCB-5381-4AD1-AF73-7219C8F2225A}"/>
    <cellStyle name="Normal 2" xfId="5" xr:uid="{633C6B32-435F-40F9-99DF-08FAFA692EB0}"/>
    <cellStyle name="Normal 2 2" xfId="1" xr:uid="{00000000-0005-0000-0000-000001000000}"/>
    <cellStyle name="Normal 2 2 2" xfId="13" xr:uid="{940F4614-4385-4CED-9D45-F89EDCDF8CD3}"/>
    <cellStyle name="Normal 2 2 2 2" xfId="15" xr:uid="{BF24F4DC-5D1E-4352-A2FD-1FEDC578E646}"/>
    <cellStyle name="Normal 2 2 2 3" xfId="32" xr:uid="{D5F3EFBE-FE32-4F1D-917E-46D81FF18A00}"/>
    <cellStyle name="Normal 2 3" xfId="12" xr:uid="{0BC7425A-0B1D-40B1-B17A-D453AEB2B92E}"/>
    <cellStyle name="Normal 3" xfId="16" xr:uid="{C9E57827-8538-48FA-8D06-AFF3377E738B}"/>
    <cellStyle name="Normal 3 2" xfId="2" xr:uid="{7D13F0F6-18B4-4B7C-BA52-A6BE145C59FA}"/>
    <cellStyle name="Normal 3 2 2" xfId="37" xr:uid="{5D7F147C-405C-4DD0-8695-A162140E4D77}"/>
    <cellStyle name="Normal 38" xfId="25" xr:uid="{FEAB64C6-5D39-4EA7-8355-FC29C31CEA87}"/>
    <cellStyle name="Normal 4" xfId="4" xr:uid="{018AA167-4BF0-43AA-AAB0-912901EC6B51}"/>
    <cellStyle name="Normal 4 3" xfId="6" xr:uid="{1ECB2139-67E1-43D1-8D93-7510BAF14F79}"/>
    <cellStyle name="Normal 4 3 2 2" xfId="28" xr:uid="{4243DB1A-3591-4EFB-8495-DA6249D5E021}"/>
    <cellStyle name="Normal 4 3 2 3" xfId="30" xr:uid="{517716A4-0AF4-4A2B-B7EC-30266E0A58C7}"/>
    <cellStyle name="Normal 4 4 2" xfId="26" xr:uid="{0EB47A79-B34A-4866-BEF4-11786E0B249B}"/>
    <cellStyle name="Normal 4 4 3" xfId="18" xr:uid="{C4E586F3-BE79-419F-90CF-A14F9DD98000}"/>
    <cellStyle name="Normal 4 7" xfId="27" xr:uid="{AB387677-3E26-4163-8562-DD9CC8B1B9EC}"/>
    <cellStyle name="Normal 4 7 2" xfId="31" xr:uid="{33B8670B-4A4A-436D-A784-190E7E2D08CD}"/>
    <cellStyle name="Normal 5" xfId="7" xr:uid="{5BA3911A-69AF-4B57-813B-A9306D8922C4}"/>
    <cellStyle name="Normal 5 2" xfId="8" xr:uid="{A54D6814-12BD-41BB-AB27-7E6F39546078}"/>
    <cellStyle name="Normal 6" xfId="20" xr:uid="{2FBA9C81-C915-485D-B369-60449BE75A3A}"/>
    <cellStyle name="Normal 7" xfId="24" xr:uid="{5CA75519-61BC-431A-B083-5C046949B70A}"/>
    <cellStyle name="Normal 7 2 2" xfId="21" xr:uid="{336AB0F7-2E7C-43F9-85BB-C304479152DA}"/>
    <cellStyle name="Normal_Bid Form 6 - U&amp;S" xfId="23" xr:uid="{1B3A7568-ED7E-4439-A016-25E73C7B22E5}"/>
    <cellStyle name="Normal_bidform 3A" xfId="36" xr:uid="{9A3301A6-3C6F-4E40-A595-8E5EFD11FBB7}"/>
    <cellStyle name="Normal_CPT" xfId="35" xr:uid="{63C945C4-575D-485E-84DE-12D9F88E1324}"/>
    <cellStyle name="Normal_IntroRFP" xfId="29" xr:uid="{BC036AB9-CE75-4F4F-BE05-5FAF7821DB6A}"/>
    <cellStyle name="Normal_Standard Dental RFP 11-08-2010" xfId="3" xr:uid="{41355D0B-41A9-48D7-9847-DAF356D4CE83}"/>
    <cellStyle name="Percent" xfId="19" builtinId="5"/>
    <cellStyle name="Percent 11" xfId="17" xr:uid="{01417AB5-CCF7-4B22-9399-7F3676E1FB4D}"/>
    <cellStyle name="Percent 2" xfId="10" xr:uid="{B634DCD0-80FA-4385-AFE0-F512D75A3988}"/>
  </cellStyles>
  <dxfs count="0"/>
  <tableStyles count="0" defaultTableStyle="TableStyleMedium2" defaultPivotStyle="PivotStyleLight16"/>
  <colors>
    <mruColors>
      <color rgb="FFFFFF99"/>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externalLink" Target="externalLinks/externalLink111.xml"/><Relationship Id="rId21" Type="http://schemas.openxmlformats.org/officeDocument/2006/relationships/externalLink" Target="externalLinks/externalLink15.xml"/><Relationship Id="rId42" Type="http://schemas.openxmlformats.org/officeDocument/2006/relationships/externalLink" Target="externalLinks/externalLink36.xml"/><Relationship Id="rId63" Type="http://schemas.openxmlformats.org/officeDocument/2006/relationships/externalLink" Target="externalLinks/externalLink57.xml"/><Relationship Id="rId84" Type="http://schemas.openxmlformats.org/officeDocument/2006/relationships/externalLink" Target="externalLinks/externalLink78.xml"/><Relationship Id="rId138" Type="http://schemas.openxmlformats.org/officeDocument/2006/relationships/externalLink" Target="externalLinks/externalLink132.xml"/><Relationship Id="rId107" Type="http://schemas.openxmlformats.org/officeDocument/2006/relationships/externalLink" Target="externalLinks/externalLink101.xml"/><Relationship Id="rId11" Type="http://schemas.openxmlformats.org/officeDocument/2006/relationships/externalLink" Target="externalLinks/externalLink5.xml"/><Relationship Id="rId32" Type="http://schemas.openxmlformats.org/officeDocument/2006/relationships/externalLink" Target="externalLinks/externalLink26.xml"/><Relationship Id="rId53" Type="http://schemas.openxmlformats.org/officeDocument/2006/relationships/externalLink" Target="externalLinks/externalLink47.xml"/><Relationship Id="rId74" Type="http://schemas.openxmlformats.org/officeDocument/2006/relationships/externalLink" Target="externalLinks/externalLink68.xml"/><Relationship Id="rId128" Type="http://schemas.openxmlformats.org/officeDocument/2006/relationships/externalLink" Target="externalLinks/externalLink122.xml"/><Relationship Id="rId149" Type="http://schemas.openxmlformats.org/officeDocument/2006/relationships/styles" Target="styles.xml"/><Relationship Id="rId5" Type="http://schemas.openxmlformats.org/officeDocument/2006/relationships/worksheet" Target="worksheets/sheet5.xml"/><Relationship Id="rId95" Type="http://schemas.openxmlformats.org/officeDocument/2006/relationships/externalLink" Target="externalLinks/externalLink89.xml"/><Relationship Id="rId22" Type="http://schemas.openxmlformats.org/officeDocument/2006/relationships/externalLink" Target="externalLinks/externalLink16.xml"/><Relationship Id="rId27" Type="http://schemas.openxmlformats.org/officeDocument/2006/relationships/externalLink" Target="externalLinks/externalLink21.xml"/><Relationship Id="rId43" Type="http://schemas.openxmlformats.org/officeDocument/2006/relationships/externalLink" Target="externalLinks/externalLink37.xml"/><Relationship Id="rId48" Type="http://schemas.openxmlformats.org/officeDocument/2006/relationships/externalLink" Target="externalLinks/externalLink42.xml"/><Relationship Id="rId64" Type="http://schemas.openxmlformats.org/officeDocument/2006/relationships/externalLink" Target="externalLinks/externalLink58.xml"/><Relationship Id="rId69" Type="http://schemas.openxmlformats.org/officeDocument/2006/relationships/externalLink" Target="externalLinks/externalLink63.xml"/><Relationship Id="rId113" Type="http://schemas.openxmlformats.org/officeDocument/2006/relationships/externalLink" Target="externalLinks/externalLink107.xml"/><Relationship Id="rId118" Type="http://schemas.openxmlformats.org/officeDocument/2006/relationships/externalLink" Target="externalLinks/externalLink112.xml"/><Relationship Id="rId134" Type="http://schemas.openxmlformats.org/officeDocument/2006/relationships/externalLink" Target="externalLinks/externalLink128.xml"/><Relationship Id="rId139" Type="http://schemas.openxmlformats.org/officeDocument/2006/relationships/externalLink" Target="externalLinks/externalLink133.xml"/><Relationship Id="rId80" Type="http://schemas.openxmlformats.org/officeDocument/2006/relationships/externalLink" Target="externalLinks/externalLink74.xml"/><Relationship Id="rId85" Type="http://schemas.openxmlformats.org/officeDocument/2006/relationships/externalLink" Target="externalLinks/externalLink79.xml"/><Relationship Id="rId150" Type="http://schemas.openxmlformats.org/officeDocument/2006/relationships/sharedStrings" Target="sharedStrings.xml"/><Relationship Id="rId12" Type="http://schemas.openxmlformats.org/officeDocument/2006/relationships/externalLink" Target="externalLinks/externalLink6.xml"/><Relationship Id="rId17" Type="http://schemas.openxmlformats.org/officeDocument/2006/relationships/externalLink" Target="externalLinks/externalLink11.xml"/><Relationship Id="rId33" Type="http://schemas.openxmlformats.org/officeDocument/2006/relationships/externalLink" Target="externalLinks/externalLink27.xml"/><Relationship Id="rId38" Type="http://schemas.openxmlformats.org/officeDocument/2006/relationships/externalLink" Target="externalLinks/externalLink32.xml"/><Relationship Id="rId59" Type="http://schemas.openxmlformats.org/officeDocument/2006/relationships/externalLink" Target="externalLinks/externalLink53.xml"/><Relationship Id="rId103" Type="http://schemas.openxmlformats.org/officeDocument/2006/relationships/externalLink" Target="externalLinks/externalLink97.xml"/><Relationship Id="rId108" Type="http://schemas.openxmlformats.org/officeDocument/2006/relationships/externalLink" Target="externalLinks/externalLink102.xml"/><Relationship Id="rId124" Type="http://schemas.openxmlformats.org/officeDocument/2006/relationships/externalLink" Target="externalLinks/externalLink118.xml"/><Relationship Id="rId129" Type="http://schemas.openxmlformats.org/officeDocument/2006/relationships/externalLink" Target="externalLinks/externalLink123.xml"/><Relationship Id="rId54" Type="http://schemas.openxmlformats.org/officeDocument/2006/relationships/externalLink" Target="externalLinks/externalLink48.xml"/><Relationship Id="rId70" Type="http://schemas.openxmlformats.org/officeDocument/2006/relationships/externalLink" Target="externalLinks/externalLink64.xml"/><Relationship Id="rId75" Type="http://schemas.openxmlformats.org/officeDocument/2006/relationships/externalLink" Target="externalLinks/externalLink69.xml"/><Relationship Id="rId91" Type="http://schemas.openxmlformats.org/officeDocument/2006/relationships/externalLink" Target="externalLinks/externalLink85.xml"/><Relationship Id="rId96" Type="http://schemas.openxmlformats.org/officeDocument/2006/relationships/externalLink" Target="externalLinks/externalLink90.xml"/><Relationship Id="rId140" Type="http://schemas.openxmlformats.org/officeDocument/2006/relationships/externalLink" Target="externalLinks/externalLink134.xml"/><Relationship Id="rId145" Type="http://schemas.openxmlformats.org/officeDocument/2006/relationships/externalLink" Target="externalLinks/externalLink139.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externalLink" Target="externalLinks/externalLink17.xml"/><Relationship Id="rId28" Type="http://schemas.openxmlformats.org/officeDocument/2006/relationships/externalLink" Target="externalLinks/externalLink22.xml"/><Relationship Id="rId49" Type="http://schemas.openxmlformats.org/officeDocument/2006/relationships/externalLink" Target="externalLinks/externalLink43.xml"/><Relationship Id="rId114" Type="http://schemas.openxmlformats.org/officeDocument/2006/relationships/externalLink" Target="externalLinks/externalLink108.xml"/><Relationship Id="rId119" Type="http://schemas.openxmlformats.org/officeDocument/2006/relationships/externalLink" Target="externalLinks/externalLink113.xml"/><Relationship Id="rId44" Type="http://schemas.openxmlformats.org/officeDocument/2006/relationships/externalLink" Target="externalLinks/externalLink38.xml"/><Relationship Id="rId60" Type="http://schemas.openxmlformats.org/officeDocument/2006/relationships/externalLink" Target="externalLinks/externalLink54.xml"/><Relationship Id="rId65" Type="http://schemas.openxmlformats.org/officeDocument/2006/relationships/externalLink" Target="externalLinks/externalLink59.xml"/><Relationship Id="rId81" Type="http://schemas.openxmlformats.org/officeDocument/2006/relationships/externalLink" Target="externalLinks/externalLink75.xml"/><Relationship Id="rId86" Type="http://schemas.openxmlformats.org/officeDocument/2006/relationships/externalLink" Target="externalLinks/externalLink80.xml"/><Relationship Id="rId130" Type="http://schemas.openxmlformats.org/officeDocument/2006/relationships/externalLink" Target="externalLinks/externalLink124.xml"/><Relationship Id="rId135" Type="http://schemas.openxmlformats.org/officeDocument/2006/relationships/externalLink" Target="externalLinks/externalLink129.xml"/><Relationship Id="rId151" Type="http://schemas.openxmlformats.org/officeDocument/2006/relationships/calcChain" Target="calcChain.xml"/><Relationship Id="rId13" Type="http://schemas.openxmlformats.org/officeDocument/2006/relationships/externalLink" Target="externalLinks/externalLink7.xml"/><Relationship Id="rId18" Type="http://schemas.openxmlformats.org/officeDocument/2006/relationships/externalLink" Target="externalLinks/externalLink12.xml"/><Relationship Id="rId39" Type="http://schemas.openxmlformats.org/officeDocument/2006/relationships/externalLink" Target="externalLinks/externalLink33.xml"/><Relationship Id="rId109" Type="http://schemas.openxmlformats.org/officeDocument/2006/relationships/externalLink" Target="externalLinks/externalLink103.xml"/><Relationship Id="rId34" Type="http://schemas.openxmlformats.org/officeDocument/2006/relationships/externalLink" Target="externalLinks/externalLink28.xml"/><Relationship Id="rId50" Type="http://schemas.openxmlformats.org/officeDocument/2006/relationships/externalLink" Target="externalLinks/externalLink44.xml"/><Relationship Id="rId55" Type="http://schemas.openxmlformats.org/officeDocument/2006/relationships/externalLink" Target="externalLinks/externalLink49.xml"/><Relationship Id="rId76" Type="http://schemas.openxmlformats.org/officeDocument/2006/relationships/externalLink" Target="externalLinks/externalLink70.xml"/><Relationship Id="rId97" Type="http://schemas.openxmlformats.org/officeDocument/2006/relationships/externalLink" Target="externalLinks/externalLink91.xml"/><Relationship Id="rId104" Type="http://schemas.openxmlformats.org/officeDocument/2006/relationships/externalLink" Target="externalLinks/externalLink98.xml"/><Relationship Id="rId120" Type="http://schemas.openxmlformats.org/officeDocument/2006/relationships/externalLink" Target="externalLinks/externalLink114.xml"/><Relationship Id="rId125" Type="http://schemas.openxmlformats.org/officeDocument/2006/relationships/externalLink" Target="externalLinks/externalLink119.xml"/><Relationship Id="rId141" Type="http://schemas.openxmlformats.org/officeDocument/2006/relationships/externalLink" Target="externalLinks/externalLink135.xml"/><Relationship Id="rId146" Type="http://schemas.openxmlformats.org/officeDocument/2006/relationships/externalLink" Target="externalLinks/externalLink140.xml"/><Relationship Id="rId7" Type="http://schemas.openxmlformats.org/officeDocument/2006/relationships/externalLink" Target="externalLinks/externalLink1.xml"/><Relationship Id="rId71" Type="http://schemas.openxmlformats.org/officeDocument/2006/relationships/externalLink" Target="externalLinks/externalLink65.xml"/><Relationship Id="rId92" Type="http://schemas.openxmlformats.org/officeDocument/2006/relationships/externalLink" Target="externalLinks/externalLink86.xml"/><Relationship Id="rId2" Type="http://schemas.openxmlformats.org/officeDocument/2006/relationships/worksheet" Target="worksheets/sheet2.xml"/><Relationship Id="rId29" Type="http://schemas.openxmlformats.org/officeDocument/2006/relationships/externalLink" Target="externalLinks/externalLink23.xml"/><Relationship Id="rId24" Type="http://schemas.openxmlformats.org/officeDocument/2006/relationships/externalLink" Target="externalLinks/externalLink18.xml"/><Relationship Id="rId40" Type="http://schemas.openxmlformats.org/officeDocument/2006/relationships/externalLink" Target="externalLinks/externalLink34.xml"/><Relationship Id="rId45" Type="http://schemas.openxmlformats.org/officeDocument/2006/relationships/externalLink" Target="externalLinks/externalLink39.xml"/><Relationship Id="rId66" Type="http://schemas.openxmlformats.org/officeDocument/2006/relationships/externalLink" Target="externalLinks/externalLink60.xml"/><Relationship Id="rId87" Type="http://schemas.openxmlformats.org/officeDocument/2006/relationships/externalLink" Target="externalLinks/externalLink81.xml"/><Relationship Id="rId110" Type="http://schemas.openxmlformats.org/officeDocument/2006/relationships/externalLink" Target="externalLinks/externalLink104.xml"/><Relationship Id="rId115" Type="http://schemas.openxmlformats.org/officeDocument/2006/relationships/externalLink" Target="externalLinks/externalLink109.xml"/><Relationship Id="rId131" Type="http://schemas.openxmlformats.org/officeDocument/2006/relationships/externalLink" Target="externalLinks/externalLink125.xml"/><Relationship Id="rId136" Type="http://schemas.openxmlformats.org/officeDocument/2006/relationships/externalLink" Target="externalLinks/externalLink130.xml"/><Relationship Id="rId61" Type="http://schemas.openxmlformats.org/officeDocument/2006/relationships/externalLink" Target="externalLinks/externalLink55.xml"/><Relationship Id="rId82" Type="http://schemas.openxmlformats.org/officeDocument/2006/relationships/externalLink" Target="externalLinks/externalLink76.xml"/><Relationship Id="rId152" Type="http://schemas.openxmlformats.org/officeDocument/2006/relationships/customXml" Target="../customXml/item1.xml"/><Relationship Id="rId19" Type="http://schemas.openxmlformats.org/officeDocument/2006/relationships/externalLink" Target="externalLinks/externalLink13.xml"/><Relationship Id="rId14" Type="http://schemas.openxmlformats.org/officeDocument/2006/relationships/externalLink" Target="externalLinks/externalLink8.xml"/><Relationship Id="rId30" Type="http://schemas.openxmlformats.org/officeDocument/2006/relationships/externalLink" Target="externalLinks/externalLink24.xml"/><Relationship Id="rId35" Type="http://schemas.openxmlformats.org/officeDocument/2006/relationships/externalLink" Target="externalLinks/externalLink29.xml"/><Relationship Id="rId56" Type="http://schemas.openxmlformats.org/officeDocument/2006/relationships/externalLink" Target="externalLinks/externalLink50.xml"/><Relationship Id="rId77" Type="http://schemas.openxmlformats.org/officeDocument/2006/relationships/externalLink" Target="externalLinks/externalLink71.xml"/><Relationship Id="rId100" Type="http://schemas.openxmlformats.org/officeDocument/2006/relationships/externalLink" Target="externalLinks/externalLink94.xml"/><Relationship Id="rId105" Type="http://schemas.openxmlformats.org/officeDocument/2006/relationships/externalLink" Target="externalLinks/externalLink99.xml"/><Relationship Id="rId126" Type="http://schemas.openxmlformats.org/officeDocument/2006/relationships/externalLink" Target="externalLinks/externalLink120.xml"/><Relationship Id="rId147" Type="http://schemas.openxmlformats.org/officeDocument/2006/relationships/externalLink" Target="externalLinks/externalLink141.xml"/><Relationship Id="rId8" Type="http://schemas.openxmlformats.org/officeDocument/2006/relationships/externalLink" Target="externalLinks/externalLink2.xml"/><Relationship Id="rId51" Type="http://schemas.openxmlformats.org/officeDocument/2006/relationships/externalLink" Target="externalLinks/externalLink45.xml"/><Relationship Id="rId72" Type="http://schemas.openxmlformats.org/officeDocument/2006/relationships/externalLink" Target="externalLinks/externalLink66.xml"/><Relationship Id="rId93" Type="http://schemas.openxmlformats.org/officeDocument/2006/relationships/externalLink" Target="externalLinks/externalLink87.xml"/><Relationship Id="rId98" Type="http://schemas.openxmlformats.org/officeDocument/2006/relationships/externalLink" Target="externalLinks/externalLink92.xml"/><Relationship Id="rId121" Type="http://schemas.openxmlformats.org/officeDocument/2006/relationships/externalLink" Target="externalLinks/externalLink115.xml"/><Relationship Id="rId142" Type="http://schemas.openxmlformats.org/officeDocument/2006/relationships/externalLink" Target="externalLinks/externalLink136.xml"/><Relationship Id="rId3" Type="http://schemas.openxmlformats.org/officeDocument/2006/relationships/worksheet" Target="worksheets/sheet3.xml"/><Relationship Id="rId25" Type="http://schemas.openxmlformats.org/officeDocument/2006/relationships/externalLink" Target="externalLinks/externalLink19.xml"/><Relationship Id="rId46" Type="http://schemas.openxmlformats.org/officeDocument/2006/relationships/externalLink" Target="externalLinks/externalLink40.xml"/><Relationship Id="rId67" Type="http://schemas.openxmlformats.org/officeDocument/2006/relationships/externalLink" Target="externalLinks/externalLink61.xml"/><Relationship Id="rId116" Type="http://schemas.openxmlformats.org/officeDocument/2006/relationships/externalLink" Target="externalLinks/externalLink110.xml"/><Relationship Id="rId137" Type="http://schemas.openxmlformats.org/officeDocument/2006/relationships/externalLink" Target="externalLinks/externalLink131.xml"/><Relationship Id="rId20" Type="http://schemas.openxmlformats.org/officeDocument/2006/relationships/externalLink" Target="externalLinks/externalLink14.xml"/><Relationship Id="rId41" Type="http://schemas.openxmlformats.org/officeDocument/2006/relationships/externalLink" Target="externalLinks/externalLink35.xml"/><Relationship Id="rId62" Type="http://schemas.openxmlformats.org/officeDocument/2006/relationships/externalLink" Target="externalLinks/externalLink56.xml"/><Relationship Id="rId83" Type="http://schemas.openxmlformats.org/officeDocument/2006/relationships/externalLink" Target="externalLinks/externalLink77.xml"/><Relationship Id="rId88" Type="http://schemas.openxmlformats.org/officeDocument/2006/relationships/externalLink" Target="externalLinks/externalLink82.xml"/><Relationship Id="rId111" Type="http://schemas.openxmlformats.org/officeDocument/2006/relationships/externalLink" Target="externalLinks/externalLink105.xml"/><Relationship Id="rId132" Type="http://schemas.openxmlformats.org/officeDocument/2006/relationships/externalLink" Target="externalLinks/externalLink126.xml"/><Relationship Id="rId153" Type="http://schemas.openxmlformats.org/officeDocument/2006/relationships/customXml" Target="../customXml/item2.xml"/><Relationship Id="rId15" Type="http://schemas.openxmlformats.org/officeDocument/2006/relationships/externalLink" Target="externalLinks/externalLink9.xml"/><Relationship Id="rId36" Type="http://schemas.openxmlformats.org/officeDocument/2006/relationships/externalLink" Target="externalLinks/externalLink30.xml"/><Relationship Id="rId57" Type="http://schemas.openxmlformats.org/officeDocument/2006/relationships/externalLink" Target="externalLinks/externalLink51.xml"/><Relationship Id="rId106" Type="http://schemas.openxmlformats.org/officeDocument/2006/relationships/externalLink" Target="externalLinks/externalLink100.xml"/><Relationship Id="rId127" Type="http://schemas.openxmlformats.org/officeDocument/2006/relationships/externalLink" Target="externalLinks/externalLink121.xml"/><Relationship Id="rId10" Type="http://schemas.openxmlformats.org/officeDocument/2006/relationships/externalLink" Target="externalLinks/externalLink4.xml"/><Relationship Id="rId31" Type="http://schemas.openxmlformats.org/officeDocument/2006/relationships/externalLink" Target="externalLinks/externalLink25.xml"/><Relationship Id="rId52" Type="http://schemas.openxmlformats.org/officeDocument/2006/relationships/externalLink" Target="externalLinks/externalLink46.xml"/><Relationship Id="rId73" Type="http://schemas.openxmlformats.org/officeDocument/2006/relationships/externalLink" Target="externalLinks/externalLink67.xml"/><Relationship Id="rId78" Type="http://schemas.openxmlformats.org/officeDocument/2006/relationships/externalLink" Target="externalLinks/externalLink72.xml"/><Relationship Id="rId94" Type="http://schemas.openxmlformats.org/officeDocument/2006/relationships/externalLink" Target="externalLinks/externalLink88.xml"/><Relationship Id="rId99" Type="http://schemas.openxmlformats.org/officeDocument/2006/relationships/externalLink" Target="externalLinks/externalLink93.xml"/><Relationship Id="rId101" Type="http://schemas.openxmlformats.org/officeDocument/2006/relationships/externalLink" Target="externalLinks/externalLink95.xml"/><Relationship Id="rId122" Type="http://schemas.openxmlformats.org/officeDocument/2006/relationships/externalLink" Target="externalLinks/externalLink116.xml"/><Relationship Id="rId143" Type="http://schemas.openxmlformats.org/officeDocument/2006/relationships/externalLink" Target="externalLinks/externalLink137.xml"/><Relationship Id="rId148"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 Id="rId26" Type="http://schemas.openxmlformats.org/officeDocument/2006/relationships/externalLink" Target="externalLinks/externalLink20.xml"/><Relationship Id="rId47" Type="http://schemas.openxmlformats.org/officeDocument/2006/relationships/externalLink" Target="externalLinks/externalLink41.xml"/><Relationship Id="rId68" Type="http://schemas.openxmlformats.org/officeDocument/2006/relationships/externalLink" Target="externalLinks/externalLink62.xml"/><Relationship Id="rId89" Type="http://schemas.openxmlformats.org/officeDocument/2006/relationships/externalLink" Target="externalLinks/externalLink83.xml"/><Relationship Id="rId112" Type="http://schemas.openxmlformats.org/officeDocument/2006/relationships/externalLink" Target="externalLinks/externalLink106.xml"/><Relationship Id="rId133" Type="http://schemas.openxmlformats.org/officeDocument/2006/relationships/externalLink" Target="externalLinks/externalLink127.xml"/><Relationship Id="rId154" Type="http://schemas.openxmlformats.org/officeDocument/2006/relationships/customXml" Target="../customXml/item3.xml"/><Relationship Id="rId16" Type="http://schemas.openxmlformats.org/officeDocument/2006/relationships/externalLink" Target="externalLinks/externalLink10.xml"/><Relationship Id="rId37" Type="http://schemas.openxmlformats.org/officeDocument/2006/relationships/externalLink" Target="externalLinks/externalLink31.xml"/><Relationship Id="rId58" Type="http://schemas.openxmlformats.org/officeDocument/2006/relationships/externalLink" Target="externalLinks/externalLink52.xml"/><Relationship Id="rId79" Type="http://schemas.openxmlformats.org/officeDocument/2006/relationships/externalLink" Target="externalLinks/externalLink73.xml"/><Relationship Id="rId102" Type="http://schemas.openxmlformats.org/officeDocument/2006/relationships/externalLink" Target="externalLinks/externalLink96.xml"/><Relationship Id="rId123" Type="http://schemas.openxmlformats.org/officeDocument/2006/relationships/externalLink" Target="externalLinks/externalLink117.xml"/><Relationship Id="rId144" Type="http://schemas.openxmlformats.org/officeDocument/2006/relationships/externalLink" Target="externalLinks/externalLink138.xml"/><Relationship Id="rId90" Type="http://schemas.openxmlformats.org/officeDocument/2006/relationships/externalLink" Target="externalLinks/externalLink84.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30</xdr:row>
      <xdr:rowOff>0</xdr:rowOff>
    </xdr:from>
    <xdr:to>
      <xdr:col>2</xdr:col>
      <xdr:colOff>53975</xdr:colOff>
      <xdr:row>30</xdr:row>
      <xdr:rowOff>53975</xdr:rowOff>
    </xdr:to>
    <xdr:pic>
      <xdr:nvPicPr>
        <xdr:cNvPr id="12" name="Picture 18" descr="shim">
          <a:extLst>
            <a:ext uri="{FF2B5EF4-FFF2-40B4-BE49-F238E27FC236}">
              <a16:creationId xmlns:a16="http://schemas.microsoft.com/office/drawing/2014/main" id="{F17C48D1-95AB-4A95-9D8F-D72CDBA063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35450" y="18395950"/>
          <a:ext cx="57785" cy="57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53975</xdr:colOff>
      <xdr:row>30</xdr:row>
      <xdr:rowOff>53975</xdr:rowOff>
    </xdr:to>
    <xdr:pic>
      <xdr:nvPicPr>
        <xdr:cNvPr id="13" name="Picture 928" descr="shim">
          <a:extLst>
            <a:ext uri="{FF2B5EF4-FFF2-40B4-BE49-F238E27FC236}">
              <a16:creationId xmlns:a16="http://schemas.microsoft.com/office/drawing/2014/main" id="{54B029AC-84AB-44BF-A639-3A0E2537A5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35450" y="18395950"/>
          <a:ext cx="57785" cy="57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53975</xdr:colOff>
      <xdr:row>30</xdr:row>
      <xdr:rowOff>53975</xdr:rowOff>
    </xdr:to>
    <xdr:pic>
      <xdr:nvPicPr>
        <xdr:cNvPr id="14" name="Picture 2586" descr="shim">
          <a:extLst>
            <a:ext uri="{FF2B5EF4-FFF2-40B4-BE49-F238E27FC236}">
              <a16:creationId xmlns:a16="http://schemas.microsoft.com/office/drawing/2014/main" id="{86F9C09D-21D8-4044-87F7-5F3CA499ED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35450" y="18395950"/>
          <a:ext cx="57785" cy="57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53975</xdr:colOff>
      <xdr:row>30</xdr:row>
      <xdr:rowOff>53975</xdr:rowOff>
    </xdr:to>
    <xdr:pic>
      <xdr:nvPicPr>
        <xdr:cNvPr id="15" name="Picture 2589" descr="shim">
          <a:extLst>
            <a:ext uri="{FF2B5EF4-FFF2-40B4-BE49-F238E27FC236}">
              <a16:creationId xmlns:a16="http://schemas.microsoft.com/office/drawing/2014/main" id="{E049E700-072D-4ED3-B5ED-95EFCD9B88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35450" y="18395950"/>
          <a:ext cx="57785" cy="57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53975</xdr:colOff>
      <xdr:row>30</xdr:row>
      <xdr:rowOff>53975</xdr:rowOff>
    </xdr:to>
    <xdr:pic>
      <xdr:nvPicPr>
        <xdr:cNvPr id="16" name="Picture 2591" descr="shim">
          <a:extLst>
            <a:ext uri="{FF2B5EF4-FFF2-40B4-BE49-F238E27FC236}">
              <a16:creationId xmlns:a16="http://schemas.microsoft.com/office/drawing/2014/main" id="{5824615E-2E91-430E-B849-2675AD6675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35450" y="18395950"/>
          <a:ext cx="57785" cy="57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57785</xdr:colOff>
      <xdr:row>30</xdr:row>
      <xdr:rowOff>57785</xdr:rowOff>
    </xdr:to>
    <xdr:pic>
      <xdr:nvPicPr>
        <xdr:cNvPr id="17" name="Picture 18" descr="shim">
          <a:extLst>
            <a:ext uri="{FF2B5EF4-FFF2-40B4-BE49-F238E27FC236}">
              <a16:creationId xmlns:a16="http://schemas.microsoft.com/office/drawing/2014/main" id="{69E688A7-69D2-4A88-88CA-0E578B698C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35450" y="18395950"/>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57785</xdr:colOff>
      <xdr:row>30</xdr:row>
      <xdr:rowOff>57785</xdr:rowOff>
    </xdr:to>
    <xdr:pic>
      <xdr:nvPicPr>
        <xdr:cNvPr id="18" name="Picture 928" descr="shim">
          <a:extLst>
            <a:ext uri="{FF2B5EF4-FFF2-40B4-BE49-F238E27FC236}">
              <a16:creationId xmlns:a16="http://schemas.microsoft.com/office/drawing/2014/main" id="{279F35B9-AE56-448B-A398-86D0589E3C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35450" y="18395950"/>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57785</xdr:colOff>
      <xdr:row>30</xdr:row>
      <xdr:rowOff>57785</xdr:rowOff>
    </xdr:to>
    <xdr:pic>
      <xdr:nvPicPr>
        <xdr:cNvPr id="19" name="Picture 2586" descr="shim">
          <a:extLst>
            <a:ext uri="{FF2B5EF4-FFF2-40B4-BE49-F238E27FC236}">
              <a16:creationId xmlns:a16="http://schemas.microsoft.com/office/drawing/2014/main" id="{107D9EDE-6054-411F-99DF-334F05DA96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35450" y="18395950"/>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57785</xdr:colOff>
      <xdr:row>30</xdr:row>
      <xdr:rowOff>57785</xdr:rowOff>
    </xdr:to>
    <xdr:pic>
      <xdr:nvPicPr>
        <xdr:cNvPr id="20" name="Picture 2589" descr="shim">
          <a:extLst>
            <a:ext uri="{FF2B5EF4-FFF2-40B4-BE49-F238E27FC236}">
              <a16:creationId xmlns:a16="http://schemas.microsoft.com/office/drawing/2014/main" id="{3A9E8B47-5BC1-4E7E-B35F-5104FBC8BE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35450" y="18395950"/>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57785</xdr:colOff>
      <xdr:row>30</xdr:row>
      <xdr:rowOff>57785</xdr:rowOff>
    </xdr:to>
    <xdr:pic>
      <xdr:nvPicPr>
        <xdr:cNvPr id="21" name="Picture 2591" descr="shim">
          <a:extLst>
            <a:ext uri="{FF2B5EF4-FFF2-40B4-BE49-F238E27FC236}">
              <a16:creationId xmlns:a16="http://schemas.microsoft.com/office/drawing/2014/main" id="{0ACEFEFB-B8E9-4C40-B88C-0C83118AFF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35450" y="18395950"/>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Emp%20Re"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intranet/Actuarial/Reports/E-Mails/PA5863%20Report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WINDOWS\TEMP\SUMM0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U:\Cincinnati%20Eye\2005-Dental-Ancillary-Proposal.xls"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MARKET/CLIENTS/SELF/NorthSuburbanLibrary/2001/MANGCARE/Equivalent%20Rates%20021102.xls" TargetMode="External"/><Relationship Id="rId1" Type="http://schemas.openxmlformats.org/officeDocument/2006/relationships/externalLinkPath" Target="/MARKET/CLIENTS/SELF/NorthSuburbanLibrary/2001/MANGCARE/Equivalent%20Rates%2002110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MARKET\CLIENTS\SELF\NorthSuburbanLibrary\2001\MANGCARE\Equivalent%20Rates%2002110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K:\ACTUARY\PRICING\MARCUS\MEDIGAP\GENPRICE\RATES\RateFile\VA\370\37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A:\WRK\FINANCE\KRANALLI\MEMBERSH\1998MEMB\EXCEL\1298MEMB.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ile01\x\DOCUME~1\jheinzl\LOCALS~1\Temp\Stop%20Loss%20&amp;%20Census%20for%204-1-05.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UW\Groups\B%20Groups\Boeing%20Employees%20Credit%20Union\2002\R%2007%2002%20BECU%20rev.1.xls" TargetMode="External"/></Relationships>
</file>

<file path=xl/externalLinks/_rels/externalLink11.xml.rels><?xml version="1.0" encoding="UTF-8" standalone="yes"?>
<Relationships xmlns="http://schemas.openxmlformats.org/package/2006/relationships"><Relationship Id="rId2" Type="http://schemas.openxmlformats.org/officeDocument/2006/relationships/externalLinkPath" Target="../../../../../AMC/Stop%20Loss%20&amp;%20Census%20for%2010-18-05%20w-Philly%20Mixers.xls" TargetMode="External"/><Relationship Id="rId1" Type="http://schemas.openxmlformats.org/officeDocument/2006/relationships/externalLinkPath" Target="/AMC/Stop%20Loss%20&amp;%20Census%20for%2010-18-05%20w-Philly%20Mixer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File01\y\Actuarial\Reports\E-Mails\PA5863%20Report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AMC\Stop%20Loss%20&amp;%20Census%20for%2010-18-05%20w-Philly%20Mixers.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bod-hq-cifs\bod_hq_cifs\UW\Groups\B%20Groups\Boeing%20Employees%20Credit%20Union\2002\R%2007%2002%20BECU%20rev.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File01\x\Documents%20and%20Settings\kweierman\Local%20Settings\Temporary%20Internet%20Files\Content.Outlook\D2RVVYJM\AMC\Stop%20Loss%20&amp;%20Census%20for%2010-18-05%20w-Philly%20Mixers.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C:\Underwriting\Tighe%20Industries\2005\Budget\Budget%2006%20w2005%20Rate%20Revised%2011-4-2005.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Underwriting\American%20Manufacturing%20Corporation\2005\Stop%20Loss\Stop%20Loss%20&amp;%20Census%20for%204-1-05.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File01\x\Underwriting\American%20Manufacturing%20Corporation\2005\Stop%20Loss\Stop%20Loss%20&amp;%20Census%20for%204-1-05.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https://collab.corp.cvscaremark.com/sites/Finance/Enterprise/Shared%20Documents/Client%20Payment%20Operations%20Docs/Book%20of%20Business%20Rebates%20EGWP%20as%20of%2020190131%20by%20Rebate%20ID.xlsb"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http://intranet/TEMP/CTS/Life&amp;Disability/LifeDismrktg.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u\GB\Clients\A-F\Acute%20Care\Census\census.200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http://crmprod.empireblue.com/PM/SETTLE/ELAINE/8051898.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DED0BBAA\Conestoga%20Wood%20-%20Standard%20ATP%20CB.xls" TargetMode="External"/></Relationships>
</file>

<file path=xl/externalLinks/_rels/externalLink24.xml.rels><?xml version="1.0" encoding="UTF-8" standalone="yes"?>
<Relationships xmlns="http://schemas.openxmlformats.org/package/2006/relationships"><Relationship Id="rId2" Type="http://schemas.microsoft.com/office/2019/04/relationships/externalLinkLongPath" Target="file:///\\File01\x\Documents%20and%20Settings\kweierman\Local%20Settings\Temporary%20Internet%20Files\Content.Outlook\D2RVVYJM\Documents%20and%20Settings\wlaughlin\Local%20Settings\Temporary%20Internet%20Files\OLK55\Conestoga%20Wood%20-%20Standard%20ATP%20CB.xls?DED0BBAA" TargetMode="External"/><Relationship Id="rId1" Type="http://schemas.openxmlformats.org/officeDocument/2006/relationships/externalLinkPath" Target="file:///\\DED0BBAA\Conestoga%20Wood%20-%20Standard%20ATP%20CB.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papi-srv-clus2\apps\sarge\Sarge.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http://aetnet.aetna.com/financial_underwriting/renewal/downloads/renl_pkg_tool.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Blbp-sfs-002\wayundwr\Customer_Teams\KEY%20Account%20Files\US%20Electrical\2009%20US%20Electrical\Copy%20of%20renl_pkg_tool.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http://intranet/PROGRAM%20FILES/SNACRS%20CMF%20REPORTER/R_SNACRS.xla" TargetMode="External"/></Relationships>
</file>

<file path=xl/externalLinks/_rels/externalLink29.xml.rels><?xml version="1.0" encoding="UTF-8" standalone="yes"?>
<Relationships xmlns="http://schemas.openxmlformats.org/package/2006/relationships"><Relationship Id="rId2" Type="http://schemas.openxmlformats.org/officeDocument/2006/relationships/externalLinkPath" Target="../../../../../Documents%20and%20Settings/doug.padrutt/Local%20Settings/Temporary%20Internet%20Files/Content.Outlook/5UESYLRK/ServiceSourceNov%202011_1973532(1).xls" TargetMode="External"/><Relationship Id="rId1" Type="http://schemas.openxmlformats.org/officeDocument/2006/relationships/externalLinkPath" Target="/Documents%20and%20Settings/doug.padrutt/Local%20Settings/Temporary%20Internet%20Files/Content.Outlook/5UESYLRK/ServiceSourceNov%202011_1973532(1).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File01\y\Documents%20and%20Settings\mminardi\Local%20Settings\Temporary%20Internet%20Files\OLKA\sample%20Toll%20Rx%20only%2012-1%20to%2012-1_180999(1).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D:\Documents%20and%20Settings\doug.padrutt\Local%20Settings\Temporary%20Internet%20Files\Content.Outlook\5UESYLRK\ServiceSourceNov%202011_1973532(1).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http://aetnet.aetna.com/Documents%20and%20Settings/a709045/Local%20Settings/Temp/Level%20b%2025K_231688(1).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File01\X\AMC\Stop%20Loss%20&amp;%20Census%20for%2010-18-05%20w-Philly%20Mixers.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E:\DOCUME~1\ax00851\LOCALS~1\Temp\PK180C.tmp\Documents%20and%20Settings\qcpv90r\Desktop\RxInsights%20Content\Master%20Versions\RXI%20Core%20Meetings\RXI\Adherence%20to%20care_TP_06272006.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C:\Profiles\jmangin\LOCALS~1\Temp\notes41D43D\~5711170.xls" TargetMode="External"/></Relationships>
</file>

<file path=xl/externalLinks/_rels/externalLink36.xml.rels><?xml version="1.0" encoding="UTF-8" standalone="yes"?>
<Relationships xmlns="http://schemas.openxmlformats.org/package/2006/relationships"><Relationship Id="rId2" Type="http://schemas.openxmlformats.org/officeDocument/2006/relationships/externalLinkPath" Target="../../../../../Documents%20and%20Settings/A187572/Local%20Settings/Temporary%20Internet%20Files/OLK35/Mercer%202007%20ePSM%20report.xls" TargetMode="External"/><Relationship Id="rId1" Type="http://schemas.openxmlformats.org/officeDocument/2006/relationships/externalLinkPath" Target="/Documents%20and%20Settings/A187572/Local%20Settings/Temporary%20Internet%20Files/OLK35/Mercer%202007%20ePSM%20report.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D:\Documents%20and%20Settings\A187572\Local%20Settings\Temporary%20Internet%20Files\OLK35\Mercer%202007%20ePSM%20report.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File01\x\Documents%20and%20Settings\mminardi\Local%20Settings\Temporary%20Internet%20Files\OLKA\sample%20Toll%20Rx%20only%2012-1%20to%2012-1_180999(1).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NAS1\Apps\Systems\LifeSLRater\Prod\LifeSLRater.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bod-hq-cifs\bod_hq_cifs\Clients--Active\HCG\Aetna%20reports\2016\May%202015-April%202016_2736028.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E:\Documents%20and%20Settings\ub26v22\My%20Documents\Quarterly%20insights%20Project\Quarterly%20insights%20for%20specialty\Support%20documents\Insight%20Specialty%20Slides_Annual2007.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M:\BUD97\BUDGETS\SANFRAN\SRP\98\UBHSRP09.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C:\clients\HW\ACTIVES\State%20of%20Maryland\2005\Procurement\Behavioral%20Health%20RFP\RFP%20Drafts\BH_RFP_Technical_Draft3.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F:\AllShare\Underwriting\Renewals\200801\Perform%20Group\(EXP2)%20Perform%20Group%20-%2001.01.2008.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C:\Profiles\ltafuri\LOCALS~1\Temp\notes77181F\MWAA%20Medical%20RFP%20Financial%20working%20file2.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http://intranet/Documents%20and%20Settings/wlaughlin/Local%20Settings/Temporary%20Internet%20Files/OLK55/ERM/ERM8-1-06%20Exhibits%2006%20budget%20with%2006%20CB%20to%20actual.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C:\DOCUME~1\djohnso5\LOCALS~1\Temp\C.Notes.Data\~7441791.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R:\Template\Paul%20Seu\RIB.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atlp-oa-001\atlundwr\Documents%20and%20Settings\a729672\Local%20Settings\Temporary%20Internet%20Files\OLK31\Portfolio%20Rating%20Master%20Template.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http://intranet/Bill/High%20Industries/Rerate%2003.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C:\SNACRS\XP\Lag\PKontroller.xla"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wdcnap531\govt_edu_seg\Users\1157078\AppData\Local\Microsoft\Windows\INetCache\Content.Outlook\ZHMFUVH4\Rx%20RFP%20Template%20(2019.03-14)%20OWNER%20ZIBBY%20EVERETT.xlsx"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C:\Users\1157078\AppData\Local\Microsoft\Windows\INetCache\Content.Outlook\ZHMFUVH4\Rx%20RFP%20Template%20(2019.03-14)%20OWNER%20ZIBBY%20EVERETT.xlsx"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C:\Profiles\ltafuri\Local%20Settings\Temporary%20Internet%20Files\OLK3F\Amtrak%20Medical%20RFP%20Financial%20Draft%201.11.11.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C:\Profiles\smcgorry\Local%20Settings\Temporary%20Internet%20Files\Content.Outlook\F0JGGGQA\MWAA_2015_Rx_RFP_Draft-TECHNICAL.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G:\00_UWREF\Retention%20Model\retenv05.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L:\Documents%20and%20Settings\a239625\Local%20Settings\Temp\wzd5e6\2010%20NV%20Energy%20SSD%20V6.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atlp-oa-001\atlundwr\Documents%20and%20Settings\a729672\Local%20Settings\Temporary%20Internet%20Files\OLK24\Ppo\Copy%20of%20RCF%20Current%20Version1.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http://intranet/Actuarial/Reports/2007%20Report%20Format/Report%202.xls" TargetMode="External"/></Relationships>
</file>

<file path=xl/externalLinks/_rels/externalLink60.xml.rels><?xml version="1.0" encoding="UTF-8" standalone="yes"?>
<Relationships xmlns="http://schemas.openxmlformats.org/package/2006/relationships"><Relationship Id="rId2" Type="http://schemas.openxmlformats.org/officeDocument/2006/relationships/externalLinkPath" Target="../../../../../DGS-ETC/RECOUPCK.XLW" TargetMode="External"/><Relationship Id="rId1" Type="http://schemas.openxmlformats.org/officeDocument/2006/relationships/externalLinkPath" Target="/DGS-ETC/RECOUPCK.XLW"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wdcnap531\govt_edu_seg\DGS-ETC\RECOUPCK.XLW"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E:\DOCUME~1\ax00851\LOCALS~1\Temp\PK180C.tmp\DOCUME~1\qcpv062\LOCALS~1\Temp\QuickPlace\Insight%20Specialty%20Slides_Edited.xls" TargetMode="External"/></Relationships>
</file>

<file path=xl/externalLinks/_rels/externalLink63.xml.rels><?xml version="1.0" encoding="UTF-8" standalone="yes"?>
<Relationships xmlns="http://schemas.openxmlformats.org/package/2006/relationships"><Relationship Id="rId2" Type="http://schemas.openxmlformats.org/officeDocument/2006/relationships/externalLinkPath" Target="../../../../../Documents%20and%20Settings/wlaughlin/Local%20Settings/Temporary%20Internet%20Files/OLK55/Bill%20L%20FI%20report_1011982(1).xls" TargetMode="External"/><Relationship Id="rId1" Type="http://schemas.openxmlformats.org/officeDocument/2006/relationships/externalLinkPath" Target="/Documents%20and%20Settings/wlaughlin/Local%20Settings/Temporary%20Internet%20Files/OLK55/Bill%20L%20FI%20report_1011982(1).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D:\Documents%20and%20Settings\wlaughlin\Local%20Settings\Temporary%20Internet%20Files\OLK55\Bill%20L%20FI%20report_1011982(1).xls" TargetMode="External"/></Relationships>
</file>

<file path=xl/externalLinks/_rels/externalLink65.xml.rels><?xml version="1.0" encoding="UTF-8" standalone="yes"?>
<Relationships xmlns="http://schemas.openxmlformats.org/package/2006/relationships"><Relationship Id="rId2" Type="http://schemas.openxmlformats.org/officeDocument/2006/relationships/externalLinkPath" Target="../../../../../PROGRAM%20FILES/SNACRS%20CMF%20REPORTER/R_SNACRS.xla" TargetMode="External"/><Relationship Id="rId1" Type="http://schemas.openxmlformats.org/officeDocument/2006/relationships/externalLinkPath" Target="/PROGRAM%20FILES/SNACRS%20CMF%20REPORTER/R_SNACRS.xla"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D:\PROGRAM%20FILES\SNACRS%20CMF%20REPORTER\R_SNACRS.xla"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File01\x\Documents%20and%20Settings\kweierman\Local%20Settings\Temporary%20Internet%20Files\Content.Outlook\D2RVVYJM\Underwriting\Scott%20Specialty%20Gases\2006-07%20Plan%20Year\June_5_RB_Report_679629.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File01\X\DOCUME~1\KUMARV~1\LOCALS~1\Temp\Temporary%20Directory%201%20for%20First%20Adv%20%20Financial%20Overview%20Incurr_638183.zip\First%20Adv.%20Financial%20Overview%20Incurr_638183.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http://intranet/Data/My%20Documents/Renewals/2001/Freres%20Lumber%20with%20Benefit%20Variations.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http://acshareconnect.arlingtonva.us/HW/MC/2002/vbRFP/Life/Attach/Final/LIFEATTACH.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L:\HW\MC\2002\vbRFP\Life\Attach\Final\LIFEATTACH.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C:\DOCUME~1\copleta\LOCALS~1\Temp\c.notes.data\HCFA_DRG_SUMMARY_NC_DATA.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Cttrbfs03\und-sales\2010%20ALL%20RENEWAL%20RELEASES\1.1.10\HR1004%20MOMA.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C:\Users\A0046084\Documents\Balt%20City%20Public%20Schools\POS%20Technical.xlsm"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http://acshareconnect.arlingtonva.us/Profiles/jalthoff/LOCALS~1/Temp/notesCB365D/Life%20RFP.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http://acshareconnect.arlingtonva.us/clients/HW/ACTIVES/BALTCITY/2002/indemnity%20mktng/RFP%20Sections/Indemnity%20&amp;%20PPO%20e-RFP%202002.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C:\Profiles\jalthoff\LOCALS~1\Temp\notesCB365D\Life%20RFP.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C:\05%20Floor%20-%20H&amp;W\05%20Floor%20-%20H&amp;W\Misys\2008\Medical%20RFP\RFPs\Misys%20Aon%20Medical_Final%20RFP2.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C:\GROUPIE\AMTRAK\AMPLAN\2006%20RFPs\Final%20RFPs\Medical\Amtrak%20Medical%20RFP%20Technical%20working%20file.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http://acshareconnect.arlingtonva.us/rts/tools/rfp/stdltd/rfp/stdltd_rfp.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D:\Profiles\kyu2\Local%20Settings\Temporary%20Internet%20Files\Content.Outlook\DX1ETY82\Formulary%20and%20Retail%20Network%20Disruption%20-%20Vendor%20Request.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http://intranet/Pricing/Quotes/ARKOTHER/_UNDERWRITING%20OPERATIONS%20TEAM/Tracking/Revenue%20Tracking/2004%20SMART%20Quote%20v3.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C:\DOCUME~1\djohnso5\LOCALS~1\Temp\C.Notes.Data\Technical%20Response%204%20090705.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Midp-sfs-004\natnetrptg\buy%20up\Aerolink.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A:\Renewal%20Accounts\Broadcom\1-1-2003%20Renewal\Broadcom%201-1-2003%20Renewal%20rev%201.xls" TargetMode="External"/></Relationships>
</file>

<file path=xl/externalLinks/_rels/externalLink86.xml.rels><?xml version="1.0" encoding="UTF-8" standalone="yes"?>
<Relationships xmlns="http://schemas.openxmlformats.org/package/2006/relationships"><Relationship Id="rId1" Type="http://schemas.microsoft.com/office/2006/relationships/xlExternalLinkPath/xlPathMissing" Target="SHEETHSSC"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M:\SRP\99\UBHSRP12.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E:\DOCUME~1\ax00851\LOCALS~1\Temp\PK180C.tmp\Documents%20and%20Settings\pd589\Local%20Settings\Temporary%20Internet%20Files\OLK50B\Statins%20May-June%202006.xls" TargetMode="External"/></Relationships>
</file>

<file path=xl/externalLinks/_rels/externalLink89.xml.rels><?xml version="1.0" encoding="UTF-8" standalone="yes"?>
<Relationships xmlns="http://schemas.openxmlformats.org/package/2006/relationships"><Relationship Id="rId2" Type="http://schemas.openxmlformats.org/officeDocument/2006/relationships/externalLinkPath" Target="../../../../../Documents%20and%20Settings/casey.nunneker/Local%20Settings/Temporary%20Internet%20Files/Content.Outlook/J867HMCI/Incurred_Integrated_Oct_t_2060769(1).xls" TargetMode="External"/><Relationship Id="rId1" Type="http://schemas.openxmlformats.org/officeDocument/2006/relationships/externalLinkPath" Target="/Documents%20and%20Settings/casey.nunneker/Local%20Settings/Temporary%20Internet%20Files/Content.Outlook/J867HMCI/Incurred_Integrated_Oct_t_2060769(1).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D:\Documents%20and%20Settings\casey.nunneker\Local%20Settings\Temporary%20Internet%20Files\Content.Outlook\J867HMCI\Incurred_Integrated_Oct_t_2060769(1).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C:\Users\ltafuri\AppData\Local\Microsoft\Windows\Temporary%20Internet%20Files\Content.Outlook\IITMZCE2\PGCPS%20Rx%20Data%20Request_04222016%20Actives%20and%20Pre-65%20Retirees.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BOD-AZ-FilePrin\Public\Share\HW_dept\Clients--Active\Baltimore%20Cnty%20Gov\2021%20RFP%20for%202023\03_Draft%20RFP%20Documents\Back-up%20Data%20from%20Cigna\Cigna%20BH%20and%20Medical%20Mangement%20explanations.xlsx"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C:\05%20Floor%20-%20H&amp;W\05%20Floor%20-%20H&amp;W\Misys\2008\Medical%20RFP\Medical%20RFP\RFPs\CDHP%20RFP%20Questionnaire%231.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C:\clients\HW\ACTIVES\MCA\2007\Marketing\Pharmacy\Draft%20RFP\MCA%20Rx%20Technical%20Response.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C:\Profiles\csuich\My%20Documents\PBM%20RFP\RFP%20Template\Template%20PBM%20RFP%20.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C:\Profiles\kswitlic\LOCALS~1\Temp\notesD113B6\Amtrak_Medical%20Management%20RFP%20content.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C:\Profiles\cfurr\LOCALS~1\Temp\notes01C5F0\Copy%20of%20Copy%20of%20BCPSS%20HMO_RFP_Tech%20_%20cf%20edits.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C:\Profiles\ccrozier\LOCALS~1\Temp\notesF3CF02\Health%20Management%20RFP.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C:\DOCUME~1\JBartho2\LOCALS~1\Temp\C.Notes.Data\Aon%20Medical_RFP_WS.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L:\05%20Floor%20-%20H&amp;W\05%20Floor%20-%20H&amp;W\Pharmaceutical\Clients\CAE\2009%20PBM%20RFP\RFP\CAE%20PBM%20RFP%2010-14-09.xls"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file:///C:\clients\HW\ACTIVES\State%20of%20Maryland\2004\Procurement\Dental\Final%20RFP\FinaL\Dental_RFP_Final.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C:\Users\hpatel\AppData\Local\Microsoft\Windows\Temporary%20Internet%20Files\Content.Outlook\48M6O10P\Aon%20Hewitt%20Rx%20RFP%202014%20Commonwealth%20of%20Virginia%20Technical%20V1.xlsx"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C:\Profiles\csuich\My%20Documents\Pharmacy%20Practice\Pharmacy%20RFPs\Test%20RFP%20Consolidate\PBM_TestRFP_02-04-08.xls"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C:\Profiles\cfurr\Local%20Settings\Temp\Copy%20of%20BCPSS%20HMO_RFP_Tech.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D:\clients\hw\ACTIVES\BALTCITY\2013\Benefit%20RFPs\Health%20Improvement%20and%20Wellness\DM%20-%20Wellness%20RFP%20Template\COB%20RFP%20-%20DM%20-%20Wellness%20-%20Complete%20Draft%20-%20%2010%2023%202012%20(3).xlsx"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C:\clients\HW\ACTIVES\State%20of%20Maryland\2004\Procurement\Completed%20RFPs\HMO\HMO%20RFP.xls"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file:///C:\Documents%20and%20Settings\jacksex\Local%20Settings\Temp\c.notes.data\DM%20RFP%2003%2004%20Part%20II.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http://acshareconnect.arlingtonva.us/clients/HW/ACTIVES/MCPS/2006/Procurement/FSA/FSA%20RFP.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C:\DOCUME~1\kstrukof\LOCALS~1\Temp\c.notes.data\~5138981.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wdcnap531\govt_edu_seg\Documents%20and%20Settings\smoffitt\Local%20Settings\Temporary%20Internet%20Files\OLK47\Documents%20and%20Settings\wlaughlin\Local%20Settings\Temporary%20Internet%20Files\OLK55\ERM%201-1-08%208-17-07.xl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file:///C:\Documents%20and%20Settings\smoffitt\Local%20Settings\Temporary%20Internet%20Files\OLK47\Documents%20and%20Settings\wlaughlin\Local%20Settings\Temporary%20Internet%20Files\OLK55\ERM%201-1-08%208-17-07.xls"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Mddp-oa-022\mddcorsuto\New_Business\MCC\MCC.xls"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wdcnap531\govt_edu_seg\DEP1\Consulting%20Resources%20Library\Underwriting\Underwriting%20Models\Stop%20Loss%20Anslysis%20Template%20(2016.12-19)%20OWNER%20JASON%20KAMINSKI.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file:///C:\DEP1\Consulting%20Resources%20Library\Underwriting\Underwriting%20Models\Stop%20Loss%20Anslysis%20Template%20(2016.12-19)%20OWNER%20JASON%20KAMINSKI.xls"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file:///\\wdcnap531\govt_edu_seg\Shared%20Directories\Charlotte\Acctmg\1RECAPS\PAT\PERCEPT.XLS" TargetMode="External"/></Relationships>
</file>

<file path=xl/externalLinks/_rels/externalLink116.xml.rels><?xml version="1.0" encoding="UTF-8" standalone="yes"?>
<Relationships xmlns="http://schemas.openxmlformats.org/package/2006/relationships"><Relationship Id="rId2" Type="http://schemas.openxmlformats.org/officeDocument/2006/relationships/externalLinkPath" Target="../../../../../Shared%20Directories/Charlotte/Acctmg/1RECAPS/PAT/PERCEPT.XLS" TargetMode="External"/><Relationship Id="rId1" Type="http://schemas.openxmlformats.org/officeDocument/2006/relationships/externalLinkPath" Target="/Shared%20Directories/Charlotte/Acctmg/1RECAPS/PAT/PERCEPT.XLS"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http://intranet/Documents%20and%20Settings/wlaughlin/Local%20Settings/Temporary%20Internet%20Files/OLK55/Actuarial/Reports/2006%20Report%20Format/Report%202.xls"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file:///A:\94703-2001.xls" TargetMode="External"/></Relationships>
</file>

<file path=xl/externalLinks/_rels/externalLink119.xml.rels><?xml version="1.0" encoding="UTF-8" standalone="yes"?>
<Relationships xmlns="http://schemas.openxmlformats.org/package/2006/relationships"><Relationship Id="rId1" Type="http://schemas.microsoft.com/office/2006/relationships/xlExternalLinkPath/xlPathMissing" Target="IPENETRATION"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http://crmprod.empireblue.com/crm89prd/psft/V1168350333/377382%20NY%20BVV%20Rating%20Program%20-Version%201.0.xls"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file:///E:\Files%20to%20Joe_7-06-09\Saks%202008%20FINAL%20Edit.XLS"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http://crmprod.empireblue.com/crm89prd/psft/V-2103186198/377382%20URT%20Ver%203.2.200704b.xls"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file:///Z:\SPECS%20RxNavigator%20Reporting%20-%206004207\SPI%20Quarterly%20-%202008\MASTER%20FILE\Specialty%20Pharmacy%20Insight%20Quarterly_Q4.xls"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file:///\\atlp-oa-001\atlundwr\Documents%20and%20Settings\a729672\Local%20Settings\Temporary%20Internet%20Files\OLK24\largeClaimToolFI.xls"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Atlp-oa-001\ATLUNDWR\SE%20Underwriting\MM%20-%20Renewal%20Lists\Renewal%20Package\Automated%20Version%204%20-%20Key%20Acct%20Pros%20Rnl%20(New%20Caveats%20&amp;%20LCAF%20Change).xls"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file:///V:\PlanSponsor_(Kara_Dean)\BusinessDocumentation\Specifications\LevelA&amp;B\StandardReportSummary\Summary_by_Product_Spec.xls" TargetMode="External"/></Relationships>
</file>

<file path=xl/externalLinks/_rels/externalLink127.xml.rels><?xml version="1.0" encoding="UTF-8" standalone="yes"?>
<Relationships xmlns="http://schemas.openxmlformats.org/package/2006/relationships"><Relationship Id="rId1" Type="http://schemas.openxmlformats.org/officeDocument/2006/relationships/externalLinkPath" Target="file:///\\mvmtepsmis02\EpsmFilesDev\PlanSponsor_(Kara_Dean)\BusinessDocumentation\Specifications\LevelA&amp;B\StandardReportSummary\Summary_by_Product_Spec.xls" TargetMode="External"/></Relationships>
</file>

<file path=xl/externalLinks/_rels/externalLink128.xml.rels><?xml version="1.0" encoding="UTF-8" standalone="yes"?>
<Relationships xmlns="http://schemas.openxmlformats.org/package/2006/relationships"><Relationship Id="rId1" Type="http://schemas.openxmlformats.org/officeDocument/2006/relationships/externalLinkPath" Target="file:///\\Cttrbfs02\oxlinkmodels\NY\NYPOS-OHI\Aug05\NYPOS-OHI%20Manual%20Mdl.xls" TargetMode="External"/></Relationships>
</file>

<file path=xl/externalLinks/_rels/externalLink129.xml.rels><?xml version="1.0" encoding="UTF-8" standalone="yes"?>
<Relationships xmlns="http://schemas.openxmlformats.org/package/2006/relationships"><Relationship Id="rId1" Type="http://schemas.openxmlformats.org/officeDocument/2006/relationships/externalLinkPath" Target="file:///\\atlp-oa-001\atlundwr\Documents%20and%20Settings\a729672\Local%20Settings\Temporary%20Internet%20Files\OLK24\NE%20Underwriting\NE%20renewal%20documents\HSA%20&amp;%20HRA\HSASelectQuoting.xls" TargetMode="External"/></Relationships>
</file>

<file path=xl/externalLinks/_rels/externalLink130.xml.rels><?xml version="1.0" encoding="UTF-8" standalone="yes"?>
<Relationships xmlns="http://schemas.openxmlformats.org/package/2006/relationships"><Relationship Id="rId1" Type="http://schemas.microsoft.com/office/2006/relationships/xlExternalLinkPath/xlPathMissing" Target="SourcRenewal" TargetMode="External"/></Relationships>
</file>

<file path=xl/externalLinks/_rels/externalLink131.xml.rels><?xml version="1.0" encoding="UTF-8" standalone="yes"?>
<Relationships xmlns="http://schemas.openxmlformats.org/package/2006/relationships"><Relationship Id="rId1" Type="http://schemas.openxmlformats.org/officeDocument/2006/relationships/externalLinkPath" Target="file:///D:\Profiles\ccrozier\My%20Documents\January%202011%20-%202012%20-%202\Clients\MCG\Wellness%20and%20data%20warehouse%20RFP\MCA%202014%20Medical%20RFP%20FINAL.xls" TargetMode="External"/></Relationships>
</file>

<file path=xl/externalLinks/_rels/externalLink132.xml.rels><?xml version="1.0" encoding="UTF-8" standalone="yes"?>
<Relationships xmlns="http://schemas.openxmlformats.org/package/2006/relationships"><Relationship Id="rId1" Type="http://schemas.openxmlformats.org/officeDocument/2006/relationships/externalLinkPath" Target="file:///C:\Profiles\bwhite\LOCALS~1\Temp\notes33F998\PBM.2008.Draft1.xls" TargetMode="External"/></Relationships>
</file>

<file path=xl/externalLinks/_rels/externalLink133.xml.rels><?xml version="1.0" encoding="UTF-8" standalone="yes"?>
<Relationships xmlns="http://schemas.openxmlformats.org/package/2006/relationships"><Relationship Id="rId1" Type="http://schemas.openxmlformats.org/officeDocument/2006/relationships/externalLinkPath" Target="file:///C:\Profiles\jsan\My%20Documents\Pharmacy%20Info\PBM.2008.Draft1.xls" TargetMode="External"/></Relationships>
</file>

<file path=xl/externalLinks/_rels/externalLink134.xml.rels><?xml version="1.0" encoding="UTF-8" standalone="yes"?>
<Relationships xmlns="http://schemas.openxmlformats.org/package/2006/relationships"><Relationship Id="rId1" Type="http://schemas.openxmlformats.org/officeDocument/2006/relationships/externalLinkPath" Target="file:///\\BOD-AZ-FilePrin\Public\Share\HW_dept\Clients--Active\Baltimore%20Cnty%20Gov\2021%20RFP%20for%202023\03_Draft%20RFP%20Documents\C1_Dental%20Technical%20Proposal%20Bid%20Forms%20DRAFT%2010.25.2021.xlsx" TargetMode="External"/></Relationships>
</file>

<file path=xl/externalLinks/_rels/externalLink135.xml.rels><?xml version="1.0" encoding="UTF-8" standalone="yes"?>
<Relationships xmlns="http://schemas.openxmlformats.org/package/2006/relationships"><Relationship Id="rId1" Type="http://schemas.openxmlformats.org/officeDocument/2006/relationships/externalLinkPath" Target="file:///P:\Personal%20File\Underwriting\2003%20Renewal\Murray%20Insurance%20Assoc.%20Inc\Murray%20Insurance-11101-2003.xls" TargetMode="External"/></Relationships>
</file>

<file path=xl/externalLinks/_rels/externalLink136.xml.rels><?xml version="1.0" encoding="UTF-8" standalone="yes"?>
<Relationships xmlns="http://schemas.openxmlformats.org/package/2006/relationships"><Relationship Id="rId1" Type="http://schemas.openxmlformats.org/officeDocument/2006/relationships/externalLinkPath" Target="http://acshareconnect.arlingtonva.us/clients/HW/ACTIVES/BALTCITY/2002/Rx%20mktg/RFP%20Sections/PBM%20e-RFP.xls" TargetMode="External"/></Relationships>
</file>

<file path=xl/externalLinks/_rels/externalLink137.xml.rels><?xml version="1.0" encoding="UTF-8" standalone="yes"?>
<Relationships xmlns="http://schemas.openxmlformats.org/package/2006/relationships"><Relationship Id="rId1" Type="http://schemas.openxmlformats.org/officeDocument/2006/relationships/externalLinkPath" Target="http://intranet/Documents%20and%20Settings/wlaughlin/Local%20Settings/Temporary%20Internet%20Files/OLK55/SMG/SMG%20CashFlow2006%20(12-31-06)adj%20for%20COBRA%20IBNR%202006.xls" TargetMode="External"/></Relationships>
</file>

<file path=xl/externalLinks/_rels/externalLink138.xml.rels><?xml version="1.0" encoding="UTF-8" standalone="yes"?>
<Relationships xmlns="http://schemas.openxmlformats.org/package/2006/relationships"><Relationship Id="rId1" Type="http://schemas.openxmlformats.org/officeDocument/2006/relationships/externalLinkPath" Target="file:///C:\TEMP\C.notes.Data\40208%20Life%20Renewal%207-04%20Worksheet.xls" TargetMode="External"/></Relationships>
</file>

<file path=xl/externalLinks/_rels/externalLink139.xml.rels><?xml version="1.0" encoding="UTF-8" standalone="yes"?>
<Relationships xmlns="http://schemas.openxmlformats.org/package/2006/relationships"><Relationship Id="rId1" Type="http://schemas.openxmlformats.org/officeDocument/2006/relationships/externalLinkPath" Target="http://crmprod.empireblue.com/crm89prd/psft/V729487025/024633%20URT%20Initial%20-1%25%20uw%20adj%20Ver%203.8d.2009.xls" TargetMode="External"/></Relationships>
</file>

<file path=xl/externalLinks/_rels/externalLink140.xml.rels><?xml version="1.0" encoding="UTF-8" standalone="yes"?>
<Relationships xmlns="http://schemas.openxmlformats.org/package/2006/relationships"><Relationship Id="rId1" Type="http://schemas.openxmlformats.org/officeDocument/2006/relationships/externalLinkPath" Target="file:///C:\SYS3\GROUPIE\AMTRAK\Management\2003%20Life%20RFP\RFP\Life_RFP2002_WS.XLS" TargetMode="External"/></Relationships>
</file>

<file path=xl/externalLinks/_rels/externalLink141.xml.rels><?xml version="1.0" encoding="UTF-8" standalone="yes"?>
<Relationships xmlns="http://schemas.openxmlformats.org/package/2006/relationships"><Relationship Id="rId3" Type="http://schemas.openxmlformats.org/officeDocument/2006/relationships/externalLinkPath" Target="../01_Medical/05_RFP%20Documents/01_Draft/Albemarle_Medical_RFP_Questionnaire_V2.xlsx" TargetMode="External"/><Relationship Id="rId2" Type="http://schemas.openxmlformats.org/officeDocument/2006/relationships/externalLinkPath" Target="https://boltonpartners-my.sharepoint.com/personal/ameekins_boltonusa_com/Documents/Albemarle%202027%20RFP/01_Medical/05_RFP%20Documents/01_Draft/Albemarle_Medical_RFP_Questionnaire_V2.xlsx" TargetMode="External"/><Relationship Id="rId1" Type="http://schemas.openxmlformats.org/officeDocument/2006/relationships/externalLinkPath" Target="/personal/ameekins_boltonusa_com/Documents/Albemarle%202027%20RFP/01_Medical/05_RFP%20Documents/01_Draft/Albemarle_Medical_RFP_Questionnaire_V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mp Re"/>
      <sheetName val="Emp_Re"/>
    </sheetNames>
    <sheetDataSet>
      <sheetData sheetId="0" refreshError="1"/>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util"/>
      <sheetName val="call report"/>
      <sheetName val="paid claims"/>
      <sheetName val="claim ta"/>
      <sheetName val="par non-par"/>
      <sheetName val="Sheet1"/>
    </sheetNames>
    <sheetDataSet>
      <sheetData sheetId="0" refreshError="1"/>
      <sheetData sheetId="1"/>
      <sheetData sheetId="2" refreshError="1"/>
      <sheetData sheetId="3" refreshError="1"/>
      <sheetData sheetId="4" refreshError="1"/>
      <sheetData sheetId="5" refreshError="1"/>
      <sheetData sheetId="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il"/>
      <sheetName val="96"/>
      <sheetName val="Commercial"/>
      <sheetName val="StL"/>
      <sheetName val="Combined"/>
      <sheetName val="Medicaid"/>
      <sheetName val="Medicare"/>
      <sheetName val="bud98"/>
      <sheetName val="Total Per 1000"/>
      <sheetName val="Atl"/>
      <sheetName val="UHC South"/>
      <sheetName val="Chesa"/>
      <sheetName val="Chi"/>
      <sheetName val="Cola"/>
      <sheetName val="Dave"/>
      <sheetName val="Denv"/>
      <sheetName val="Des"/>
      <sheetName val="Nev"/>
      <sheetName val="Fl-N"/>
      <sheetName val="Fl-S"/>
      <sheetName val="King"/>
      <sheetName val="Lex"/>
      <sheetName val="Wash"/>
      <sheetName val="Loui"/>
      <sheetName val="MN"/>
      <sheetName val="Ohio"/>
      <sheetName val="Om"/>
      <sheetName val="Phoe"/>
      <sheetName val="Oreg"/>
      <sheetName val="RI"/>
      <sheetName val="Sand"/>
      <sheetName val="Total_Per_1000"/>
      <sheetName val="UHC_South"/>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of Contents"/>
      <sheetName val="Dental Carriers"/>
      <sheetName val="Utilization"/>
      <sheetName val="Dental Summary"/>
      <sheetName val="Dental Rates"/>
      <sheetName val="Current Dental"/>
      <sheetName val="Superior I"/>
      <sheetName val="Superior II"/>
      <sheetName val="Superior III"/>
      <sheetName val="JP"/>
      <sheetName val="UHC dent"/>
      <sheetName val="Principal Dent"/>
      <sheetName val="Humana Dent"/>
      <sheetName val="Ancillary Carriers"/>
      <sheetName val="Life I"/>
      <sheetName val="Assurant"/>
      <sheetName val="Guardian"/>
      <sheetName val="Jefferson Pilot"/>
      <sheetName val="Hartford"/>
      <sheetName val="Standard"/>
      <sheetName val="UNUM"/>
      <sheetName val="Unimerica"/>
      <sheetName val="Metlife"/>
      <sheetName val="Prudential"/>
      <sheetName val="Principal"/>
      <sheetName val="Graph"/>
      <sheetName val="LTD Current"/>
      <sheetName val="LTD wphys"/>
      <sheetName val="STD I"/>
      <sheetName val="Table_of_Contents"/>
      <sheetName val="Dental_Carriers"/>
      <sheetName val="Dental_Summary"/>
      <sheetName val="Dental_Rates"/>
      <sheetName val="Current_Dental"/>
      <sheetName val="Superior_I"/>
      <sheetName val="Superior_II"/>
      <sheetName val="Superior_III"/>
      <sheetName val="UHC_dent"/>
      <sheetName val="Principal_Dent"/>
      <sheetName val="Humana_Dent"/>
      <sheetName val="Ancillary_Carriers"/>
      <sheetName val="Life_I"/>
      <sheetName val="Jefferson_Pilot"/>
      <sheetName val="LTD_Current"/>
      <sheetName val="LTD_wphys"/>
      <sheetName val="STD_I"/>
      <sheetName val="MedRxClaimsandEnrollment"/>
      <sheetName val="Table_of_Contents1"/>
      <sheetName val="Dental_Carriers1"/>
      <sheetName val="Dental_Summary1"/>
      <sheetName val="Dental_Rates1"/>
      <sheetName val="Current_Dental1"/>
      <sheetName val="Superior_I1"/>
      <sheetName val="Superior_II1"/>
      <sheetName val="Superior_III1"/>
      <sheetName val="UHC_dent1"/>
      <sheetName val="Principal_Dent1"/>
      <sheetName val="Humana_Dent1"/>
      <sheetName val="Ancillary_Carriers1"/>
      <sheetName val="Life_I1"/>
      <sheetName val="Jefferson_Pilot1"/>
      <sheetName val="LTD_Current1"/>
      <sheetName val="LTD_wphys1"/>
      <sheetName val="STD_I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LAIM HIST"/>
      <sheetName val="savings report"/>
    </sheetNames>
    <sheetDataSet>
      <sheetData sheetId="0"/>
      <sheetData sheetId="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LAIM HIST"/>
      <sheetName val="savings report"/>
    </sheetNames>
    <sheetDataSet>
      <sheetData sheetId="0"/>
      <sheetData sheetId="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pp 1"/>
      <sheetName val="pp 2"/>
      <sheetName val="pp 3"/>
      <sheetName val="pp 5"/>
      <sheetName val="pp 6"/>
      <sheetName val="pp 7"/>
      <sheetName val="pp 8"/>
      <sheetName val="pp 14"/>
      <sheetName val="pp 15"/>
      <sheetName val="pp 16"/>
      <sheetName val="pp 24"/>
      <sheetName val="pp_1"/>
      <sheetName val="pp_2"/>
      <sheetName val="pp_3"/>
      <sheetName val="pp_5"/>
      <sheetName val="pp_6"/>
      <sheetName val="pp_7"/>
      <sheetName val="pp_8"/>
      <sheetName val="pp_14"/>
      <sheetName val="pp_15"/>
      <sheetName val="pp_16"/>
      <sheetName val="pp_2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MB1998"/>
    </sheetNames>
    <sheetDataSet>
      <sheetData sheetId="0"/>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rrent AMC Plans"/>
      <sheetName val="AMC agg 04-05"/>
      <sheetName val="AMC agg 03-04"/>
      <sheetName val="AMC agg 02-03"/>
      <sheetName val="04 Projection as of 1204"/>
      <sheetName val="05 Projection as of 1204"/>
      <sheetName val="2004 amerihealth ASO fees"/>
      <sheetName val="Dental "/>
      <sheetName val="Basic Life-Ad&amp;d"/>
      <sheetName val="Est Run-Out"/>
      <sheetName val="Demo-Aon0703 "/>
      <sheetName val="Dental util"/>
      <sheetName val="$150k ISL Marketing Comp."/>
      <sheetName val="$175k ISL Marketing Comp."/>
      <sheetName val="life-Ad&amp;d claims experience"/>
      <sheetName val="$150k ISL &amp; ASLMarketing Comp."/>
      <sheetName val="2004 AMC SL renewal"/>
      <sheetName val="AMC Census 12-31-05"/>
      <sheetName val="$175k ISL &amp; ASLMarketing Comp."/>
      <sheetName val="2004-2005 agg projection"/>
      <sheetName val="Trend Calculator"/>
      <sheetName val="PPO savings"/>
      <sheetName val="utilization"/>
      <sheetName val="AMC Census 12-31-05 (2)"/>
      <sheetName val="2005 elite renewal"/>
      <sheetName val="2005 elite renewal with agg cov"/>
      <sheetName val="Current_AMC_Plans"/>
      <sheetName val="AMC_agg_04-05"/>
      <sheetName val="AMC_agg_03-04"/>
      <sheetName val="AMC_agg_02-03"/>
      <sheetName val="04_Projection_as_of_1204"/>
      <sheetName val="05_Projection_as_of_1204"/>
      <sheetName val="2004_amerihealth_ASO_fees"/>
      <sheetName val="Dental_"/>
      <sheetName val="Basic_Life-Ad&amp;d"/>
      <sheetName val="Est_Run-Out"/>
      <sheetName val="Demo-Aon0703_"/>
      <sheetName val="Dental_util"/>
      <sheetName val="$150k_ISL_Marketing_Comp_"/>
      <sheetName val="$175k_ISL_Marketing_Comp_"/>
      <sheetName val="life-Ad&amp;d_claims_experience"/>
      <sheetName val="$150k_ISL_&amp;_ASLMarketing_Comp_"/>
      <sheetName val="2004_AMC_SL_renewal"/>
      <sheetName val="AMC_Census_12-31-05"/>
      <sheetName val="$175k_ISL_&amp;_ASLMarketing_Comp_"/>
      <sheetName val="2004-2005_agg_projection"/>
      <sheetName val="Trend_Calculator"/>
      <sheetName val="PPO_savings"/>
      <sheetName val="AMC_Census_12-31-05_(2)"/>
      <sheetName val="Current_AMC_Plans1"/>
      <sheetName val="AMC_agg_04-051"/>
      <sheetName val="AMC_agg_03-041"/>
      <sheetName val="AMC_agg_02-031"/>
      <sheetName val="04_Projection_as_of_12041"/>
      <sheetName val="05_Projection_as_of_12041"/>
      <sheetName val="2004_amerihealth_ASO_fees1"/>
      <sheetName val="Dental_1"/>
      <sheetName val="Basic_Life-Ad&amp;d1"/>
      <sheetName val="Est_Run-Out1"/>
      <sheetName val="Demo-Aon0703_1"/>
      <sheetName val="Dental_util1"/>
      <sheetName val="$150k_ISL_Marketing_Comp_1"/>
      <sheetName val="$175k_ISL_Marketing_Comp_1"/>
      <sheetName val="life-Ad&amp;d_claims_experience1"/>
      <sheetName val="$150k_ISL_&amp;_ASLMarketing_Comp_1"/>
      <sheetName val="2004_AMC_SL_renewal1"/>
      <sheetName val="AMC_Census_12-31-051"/>
      <sheetName val="$175k_ISL_&amp;_ASLMarketing_Comp_1"/>
      <sheetName val="2004-2005_agg_projection1"/>
      <sheetName val="Trend_Calculator1"/>
      <sheetName val="PPO_savings1"/>
      <sheetName val="AMC_Census_12-31-05_(2)1"/>
      <sheetName val="2005_elite_renewal"/>
      <sheetName val="2005_elite_renewal_with_agg_co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sheetName val="Brok."/>
      <sheetName val="PremIn"/>
      <sheetName val="PremOut"/>
      <sheetName val="ClmsIn"/>
      <sheetName val="ClmsOut"/>
      <sheetName val="$Rnge"/>
      <sheetName val="Util"/>
      <sheetName val="Util -G"/>
      <sheetName val="Enr -G"/>
      <sheetName val="Clms -G"/>
      <sheetName val="Clms -G (2)"/>
      <sheetName val="Census"/>
      <sheetName val="Res"/>
      <sheetName val="Ret"/>
      <sheetName val="RetComp"/>
      <sheetName val="YTD"/>
      <sheetName val="Proj"/>
      <sheetName val="Rate"/>
      <sheetName val="Rate Re-Sp"/>
      <sheetName val="Alt. Rates"/>
      <sheetName val="Alt. Rates Re-Sp"/>
      <sheetName val="RateSum"/>
      <sheetName val="Vis Exp"/>
      <sheetName val="Peer"/>
      <sheetName val="PBR"/>
      <sheetName val="Dbase&amp;RLR"/>
      <sheetName val="OIC"/>
      <sheetName val="OIC Rate Filing Checklist"/>
      <sheetName val="Db Info"/>
      <sheetName val="FundingInfo"/>
      <sheetName val="savings report"/>
      <sheetName val="Brok_"/>
      <sheetName val="Util_-G"/>
      <sheetName val="Enr_-G"/>
      <sheetName val="Clms_-G"/>
      <sheetName val="Clms_-G_(2)"/>
      <sheetName val="Rate_Re-Sp"/>
      <sheetName val="Alt__Rates"/>
      <sheetName val="Alt__Rates_Re-Sp"/>
      <sheetName val="Vis_Exp"/>
      <sheetName val="OIC_Rate_Filing_Checklist"/>
      <sheetName val="Db_Info"/>
      <sheetName val="savings_report"/>
      <sheetName val="Brok_1"/>
      <sheetName val="Util_-G1"/>
      <sheetName val="Enr_-G1"/>
      <sheetName val="Clms_-G1"/>
      <sheetName val="Clms_-G_(2)1"/>
      <sheetName val="Rate_Re-Sp1"/>
      <sheetName val="Alt__Rates1"/>
      <sheetName val="Alt__Rates_Re-Sp1"/>
      <sheetName val="Vis_Exp1"/>
      <sheetName val="OIC_Rate_Filing_Checklist1"/>
      <sheetName val="Db_Info1"/>
      <sheetName val="2007 Summary"/>
      <sheetName val="Cost Containment"/>
      <sheetName val="R 07 02 BECU rev.1"/>
      <sheetName val="Brok_2"/>
      <sheetName val="Util_-G2"/>
      <sheetName val="Enr_-G2"/>
      <sheetName val="Clms_-G2"/>
      <sheetName val="Clms_-G_(2)2"/>
      <sheetName val="Rate_Re-Sp2"/>
      <sheetName val="Alt__Rates2"/>
      <sheetName val="Alt__Rates_Re-Sp2"/>
      <sheetName val="Vis_Exp2"/>
      <sheetName val="OIC_Rate_Filing_Checklist2"/>
      <sheetName val="Db_Info2"/>
      <sheetName val="savings_report1"/>
      <sheetName val="2007_Summary"/>
      <sheetName val="Cost_Containment"/>
      <sheetName val="R_07_02_BECU_rev_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demo enroll"/>
      <sheetName val="CBC Cost"/>
      <sheetName val="HAPA Cost"/>
      <sheetName val="Aetna POS CHOICE"/>
      <sheetName val="Dental "/>
      <sheetName val="Sheet7"/>
      <sheetName val="Sheet5"/>
      <sheetName val="Sheet3"/>
      <sheetName val="Tiers"/>
      <sheetName val="Sheet9"/>
      <sheetName val="Sheet2"/>
      <sheetName val="Sheet1"/>
      <sheetName val="Current AMC Plans"/>
      <sheetName val="2005 elite renewal"/>
      <sheetName val="2005 elite renewal with agg cov"/>
      <sheetName val="AMC agg 05-06"/>
      <sheetName val="AMC agg 04-05"/>
      <sheetName val="AMC agg 03-04"/>
      <sheetName val="AMC agg 02-03"/>
      <sheetName val="05 Projection as of 8-05"/>
      <sheetName val="06 Projection as of 8-05"/>
      <sheetName val="UHC POS CHOICE"/>
      <sheetName val="UHC OPEN ACCESS HMO"/>
      <sheetName val="Aetna HMO "/>
      <sheetName val="Aetna POS"/>
      <sheetName val="Aetna PPO OPEN CHOICE&amp;Trad"/>
      <sheetName val="UW Cont "/>
      <sheetName val="IBC HMO"/>
      <sheetName val="IBC POS"/>
      <sheetName val="IBC PPO"/>
      <sheetName val="2004-2005 agg projection"/>
      <sheetName val="Trend Calculator"/>
      <sheetName val="2005 amerihealth ASO fees"/>
      <sheetName val="2004 amerihealth ASO fees"/>
      <sheetName val="Basic Life-Ad&amp;d"/>
      <sheetName val="Est Run-Out"/>
      <sheetName val="Demo-Aon0703 "/>
      <sheetName val="Dental util"/>
      <sheetName val="$150k ISL Marketing Comp."/>
      <sheetName val="$175k ISL Marketing Comp."/>
      <sheetName val="life-Ad&amp;d claims experience"/>
      <sheetName val="$150k ISL &amp; ASLMarketing Comp."/>
      <sheetName val="2004 AMC SL renewal"/>
      <sheetName val="AMC Census 12-31-05"/>
      <sheetName val="$175k ISL &amp; ASLMarketing Comp."/>
      <sheetName val="PPO savings"/>
      <sheetName val="utilization"/>
      <sheetName val="AMC Census 12-31-05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util"/>
      <sheetName val="call report"/>
      <sheetName val="paid claims"/>
      <sheetName val="claim ta"/>
      <sheetName val="par non-par"/>
      <sheetName val="Sheet1"/>
    </sheetNames>
    <sheetDataSet>
      <sheetData sheetId="0" refreshError="1"/>
      <sheetData sheetId="1"/>
      <sheetData sheetId="2" refreshError="1"/>
      <sheetData sheetId="3" refreshError="1"/>
      <sheetData sheetId="4" refreshError="1"/>
      <sheetData sheetId="5" refreshError="1"/>
      <sheetData sheetId="6"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mo enroll"/>
      <sheetName val="CBC Cost"/>
      <sheetName val="HAPA Cost"/>
      <sheetName val="Aetna POS CHOICE"/>
      <sheetName val="Dental "/>
      <sheetName val="Sheet7"/>
      <sheetName val="Sheet5"/>
      <sheetName val="Sheet3"/>
      <sheetName val="Tiers"/>
      <sheetName val="Sheet9"/>
      <sheetName val="Sheet2"/>
      <sheetName val="Sheet1"/>
      <sheetName val="Current AMC Plans"/>
      <sheetName val="2005 elite renewal"/>
      <sheetName val="2005 elite renewal with agg cov"/>
      <sheetName val="AMC agg 05-06"/>
      <sheetName val="AMC agg 04-05"/>
      <sheetName val="AMC agg 03-04"/>
      <sheetName val="AMC agg 02-03"/>
      <sheetName val="05 Projection as of 8-05"/>
      <sheetName val="06 Projection as of 8-05"/>
      <sheetName val="UHC POS CHOICE"/>
      <sheetName val="UHC OPEN ACCESS HMO"/>
      <sheetName val="Aetna HMO "/>
      <sheetName val="Aetna POS"/>
      <sheetName val="Aetna PPO OPEN CHOICE&amp;Trad"/>
      <sheetName val="UW Cont "/>
      <sheetName val="IBC HMO"/>
      <sheetName val="IBC POS"/>
      <sheetName val="IBC PPO"/>
      <sheetName val="2004-2005 agg projection"/>
      <sheetName val="Trend Calculator"/>
      <sheetName val="2005 amerihealth ASO fees"/>
      <sheetName val="2004 amerihealth ASO fees"/>
      <sheetName val="Basic Life-Ad&amp;d"/>
      <sheetName val="Est Run-Out"/>
      <sheetName val="Demo-Aon0703 "/>
      <sheetName val="Dental util"/>
      <sheetName val="$150k ISL Marketing Comp."/>
      <sheetName val="$175k ISL Marketing Comp."/>
      <sheetName val="life-Ad&amp;d claims experience"/>
      <sheetName val="$150k ISL &amp; ASLMarketing Comp."/>
      <sheetName val="2004 AMC SL renewal"/>
      <sheetName val="AMC Census 12-31-05"/>
      <sheetName val="$175k ISL &amp; ASLMarketing Comp."/>
      <sheetName val="PPO savings"/>
      <sheetName val="utilization"/>
      <sheetName val="AMC Census 12-31-05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sheetName val="Brok."/>
      <sheetName val="PremIn"/>
      <sheetName val="PremOut"/>
      <sheetName val="ClmsIn"/>
      <sheetName val="ClmsOut"/>
      <sheetName val="$Rnge"/>
      <sheetName val="Util"/>
      <sheetName val="Util -G"/>
      <sheetName val="Enr -G"/>
      <sheetName val="Clms -G"/>
      <sheetName val="Clms -G (2)"/>
      <sheetName val="Census"/>
      <sheetName val="Res"/>
      <sheetName val="Ret"/>
      <sheetName val="RetComp"/>
      <sheetName val="YTD"/>
      <sheetName val="Proj"/>
      <sheetName val="Rate"/>
      <sheetName val="Rate Re-Sp"/>
      <sheetName val="Alt. Rates"/>
      <sheetName val="Alt. Rates Re-Sp"/>
      <sheetName val="RateSum"/>
      <sheetName val="Vis Exp"/>
      <sheetName val="Peer"/>
      <sheetName val="PBR"/>
      <sheetName val="Dbase&amp;RLR"/>
      <sheetName val="OIC"/>
      <sheetName val="OIC Rate Filing Checklist"/>
      <sheetName val="Db Info"/>
      <sheetName val="FundingInfo"/>
      <sheetName val="savings report"/>
      <sheetName val="Brok_"/>
      <sheetName val="Util_-G"/>
      <sheetName val="Enr_-G"/>
      <sheetName val="Clms_-G"/>
      <sheetName val="Clms_-G_(2)"/>
      <sheetName val="Rate_Re-Sp"/>
      <sheetName val="Alt__Rates"/>
      <sheetName val="Alt__Rates_Re-Sp"/>
      <sheetName val="Vis_Exp"/>
      <sheetName val="OIC_Rate_Filing_Checklist"/>
      <sheetName val="Db_Info"/>
      <sheetName val="savings_report"/>
      <sheetName val="Brok_1"/>
      <sheetName val="Util_-G1"/>
      <sheetName val="Enr_-G1"/>
      <sheetName val="Clms_-G1"/>
      <sheetName val="Clms_-G_(2)1"/>
      <sheetName val="Rate_Re-Sp1"/>
      <sheetName val="Alt__Rates1"/>
      <sheetName val="Alt__Rates_Re-Sp1"/>
      <sheetName val="Vis_Exp1"/>
      <sheetName val="OIC_Rate_Filing_Checklist1"/>
      <sheetName val="Db_Info1"/>
      <sheetName val="savings_repor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sheetData sheetId="46"/>
      <sheetData sheetId="47"/>
      <sheetData sheetId="48"/>
      <sheetData sheetId="49"/>
      <sheetData sheetId="50"/>
      <sheetData sheetId="51"/>
      <sheetData sheetId="52"/>
      <sheetData sheetId="53"/>
      <sheetData sheetId="54"/>
      <sheetData sheetId="55"/>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mo enroll"/>
      <sheetName val="CBC Cost"/>
      <sheetName val="HAPA Cost"/>
      <sheetName val="Aetna POS CHOICE"/>
      <sheetName val="Dental "/>
      <sheetName val="Sheet7"/>
      <sheetName val="Sheet5"/>
      <sheetName val="Sheet3"/>
      <sheetName val="Tiers"/>
      <sheetName val="Sheet9"/>
      <sheetName val="Sheet2"/>
      <sheetName val="Sheet1"/>
      <sheetName val="Current AMC Plans"/>
      <sheetName val="2005 elite renewal"/>
      <sheetName val="2005 elite renewal with agg cov"/>
      <sheetName val="AMC agg 05-06"/>
      <sheetName val="AMC agg 04-05"/>
      <sheetName val="AMC agg 03-04"/>
      <sheetName val="AMC agg 02-03"/>
      <sheetName val="05 Projection as of 8-05"/>
      <sheetName val="06 Projection as of 8-05"/>
      <sheetName val="UHC POS CHOICE"/>
      <sheetName val="UHC OPEN ACCESS HMO"/>
      <sheetName val="Aetna HMO "/>
      <sheetName val="Aetna POS"/>
      <sheetName val="Aetna PPO OPEN CHOICE&amp;Trad"/>
      <sheetName val="UW Cont "/>
      <sheetName val="IBC HMO"/>
      <sheetName val="IBC POS"/>
      <sheetName val="IBC PPO"/>
      <sheetName val="2004-2005 agg projection"/>
      <sheetName val="Trend Calculator"/>
      <sheetName val="2005 amerihealth ASO fees"/>
      <sheetName val="2004 amerihealth ASO fees"/>
      <sheetName val="Basic Life-Ad&amp;d"/>
      <sheetName val="Est Run-Out"/>
      <sheetName val="Demo-Aon0703 "/>
      <sheetName val="Dental util"/>
      <sheetName val="$150k ISL Marketing Comp."/>
      <sheetName val="$175k ISL Marketing Comp."/>
      <sheetName val="life-Ad&amp;d claims experience"/>
      <sheetName val="$150k ISL &amp; ASLMarketing Comp."/>
      <sheetName val="2004 AMC SL renewal"/>
      <sheetName val="AMC Census 12-31-05"/>
      <sheetName val="$175k ISL &amp; ASLMarketing Comp."/>
      <sheetName val="PPO savings"/>
      <sheetName val="utilization"/>
      <sheetName val="AMC Census 12-31-05 (2)"/>
      <sheetName val="demo_enroll"/>
      <sheetName val="CBC_Cost"/>
      <sheetName val="HAPA_Cost"/>
      <sheetName val="Aetna_POS_CHOICE"/>
      <sheetName val="Dental_"/>
      <sheetName val="Current_AMC_Plans"/>
      <sheetName val="2005_elite_renewal"/>
      <sheetName val="2005_elite_renewal_with_agg_cov"/>
      <sheetName val="AMC_agg_05-06"/>
      <sheetName val="AMC_agg_04-05"/>
      <sheetName val="AMC_agg_03-04"/>
      <sheetName val="AMC_agg_02-03"/>
      <sheetName val="05_Projection_as_of_8-05"/>
      <sheetName val="06_Projection_as_of_8-05"/>
      <sheetName val="UHC_POS_CHOICE"/>
      <sheetName val="UHC_OPEN_ACCESS_HMO"/>
      <sheetName val="Aetna_HMO_"/>
      <sheetName val="Aetna_POS"/>
      <sheetName val="Aetna_PPO_OPEN_CHOICE&amp;Trad"/>
      <sheetName val="UW_Cont_"/>
      <sheetName val="IBC_HMO"/>
      <sheetName val="IBC_POS"/>
      <sheetName val="IBC_PPO"/>
      <sheetName val="2004-2005_agg_projection"/>
      <sheetName val="Trend_Calculator"/>
      <sheetName val="2005_amerihealth_ASO_fees"/>
      <sheetName val="2004_amerihealth_ASO_fees"/>
      <sheetName val="Basic_Life-Ad&amp;d"/>
      <sheetName val="Est_Run-Out"/>
      <sheetName val="Demo-Aon0703_"/>
      <sheetName val="Dental_util"/>
      <sheetName val="$150k_ISL_Marketing_Comp_"/>
      <sheetName val="$175k_ISL_Marketing_Comp_"/>
      <sheetName val="life-Ad&amp;d_claims_experience"/>
      <sheetName val="$150k_ISL_&amp;_ASLMarketing_Comp_"/>
      <sheetName val="2004_AMC_SL_renewal"/>
      <sheetName val="AMC_Census_12-31-05"/>
      <sheetName val="$175k_ISL_&amp;_ASLMarketing_Comp_"/>
      <sheetName val="PPO_savings"/>
      <sheetName val="AMC_Census_12-31-05_(2)"/>
      <sheetName val="demo_enroll1"/>
      <sheetName val="CBC_Cost1"/>
      <sheetName val="HAPA_Cost1"/>
      <sheetName val="Aetna_POS_CHOICE1"/>
      <sheetName val="Dental_1"/>
      <sheetName val="Current_AMC_Plans1"/>
      <sheetName val="2005_elite_renewal1"/>
      <sheetName val="2005_elite_renewal_with_agg_co1"/>
      <sheetName val="AMC_agg_05-061"/>
      <sheetName val="AMC_agg_04-051"/>
      <sheetName val="AMC_agg_03-041"/>
      <sheetName val="AMC_agg_02-031"/>
      <sheetName val="05_Projection_as_of_8-051"/>
      <sheetName val="06_Projection_as_of_8-051"/>
      <sheetName val="UHC_POS_CHOICE1"/>
      <sheetName val="UHC_OPEN_ACCESS_HMO1"/>
      <sheetName val="Aetna_HMO_1"/>
      <sheetName val="Aetna_POS1"/>
      <sheetName val="Aetna_PPO_OPEN_CHOICE&amp;Trad1"/>
      <sheetName val="UW_Cont_1"/>
      <sheetName val="IBC_HMO1"/>
      <sheetName val="IBC_POS1"/>
      <sheetName val="IBC_PPO1"/>
      <sheetName val="2004-2005_agg_projection1"/>
      <sheetName val="Trend_Calculator1"/>
      <sheetName val="2005_amerihealth_ASO_fees1"/>
      <sheetName val="2004_amerihealth_ASO_fees1"/>
      <sheetName val="Basic_Life-Ad&amp;d1"/>
      <sheetName val="Est_Run-Out1"/>
      <sheetName val="Demo-Aon0703_1"/>
      <sheetName val="Dental_util1"/>
      <sheetName val="$150k_ISL_Marketing_Comp_1"/>
      <sheetName val="$175k_ISL_Marketing_Comp_1"/>
      <sheetName val="life-Ad&amp;d_claims_experience1"/>
      <sheetName val="$150k_ISL_&amp;_ASLMarketing_Comp_1"/>
      <sheetName val="2004_AMC_SL_renewal1"/>
      <sheetName val="AMC_Census_12-31-051"/>
      <sheetName val="$175k_ISL_&amp;_ASLMarketing_Comp_1"/>
      <sheetName val="PPO_savings1"/>
      <sheetName val="AMC_Census_12-31-05_(2)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6 Rev Medical Plan Matrix"/>
      <sheetName val="2006 Px = same increase"/>
      <sheetName val="External Exhibit"/>
      <sheetName val="05 Medical Plan Matrix"/>
      <sheetName val="Dental with Option#1"/>
      <sheetName val="Dental with Option#2"/>
      <sheetName val=" vba plan"/>
      <sheetName val="Basic Life-Ad&amp;d"/>
      <sheetName val="Supp Life"/>
      <sheetName val="Group STD"/>
      <sheetName val="Group LTD"/>
      <sheetName val="CVTY-HA Experience July 2005"/>
      <sheetName val="06 HAPA Proj as of 6-30-05"/>
      <sheetName val="Sheet1"/>
      <sheetName val="Dental with Option# sep opt"/>
      <sheetName val="Dental Plan"/>
      <sheetName val="Dental History"/>
      <sheetName val="Delta util"/>
      <sheetName val="Delta par non-par"/>
      <sheetName val="Delta paid claims"/>
      <sheetName val="05-06 Budget"/>
      <sheetName val="Renewal Compare "/>
      <sheetName val="Renewal Contrb Cost"/>
      <sheetName val="Proj  06 Medical Plan Matrix"/>
      <sheetName val="RenProjChart"/>
      <sheetName val="Proj Renwal Cost Graph"/>
      <sheetName val="Proj05 Adj High Clai"/>
      <sheetName val="Proj06 Adj High Clai"/>
      <sheetName val="Trend Calculator"/>
      <sheetName val="Sheet2"/>
      <sheetName val="Graph Current Medical Plan Cost"/>
      <sheetName val="FI Equiv (2)"/>
      <sheetName val="FI Equiv"/>
      <sheetName val="paid claims"/>
      <sheetName val="Vision claims"/>
      <sheetName val="Mrktg Status"/>
      <sheetName val="06_Rev_Medical_Plan_Matrix"/>
      <sheetName val="2006_Px_=_same_increase"/>
      <sheetName val="External_Exhibit"/>
      <sheetName val="05_Medical_Plan_Matrix"/>
      <sheetName val="Dental_with_Option#1"/>
      <sheetName val="Dental_with_Option#2"/>
      <sheetName val="_vba_plan"/>
      <sheetName val="Basic_Life-Ad&amp;d"/>
      <sheetName val="Supp_Life"/>
      <sheetName val="Group_STD"/>
      <sheetName val="Group_LTD"/>
      <sheetName val="CVTY-HA_Experience_July_2005"/>
      <sheetName val="06_HAPA_Proj_as_of_6-30-05"/>
      <sheetName val="Dental_with_Option#_sep_opt"/>
      <sheetName val="Dental_Plan"/>
      <sheetName val="Dental_History"/>
      <sheetName val="Delta_util"/>
      <sheetName val="Delta_par_non-par"/>
      <sheetName val="Delta_paid_claims"/>
      <sheetName val="05-06_Budget"/>
      <sheetName val="Renewal_Compare_"/>
      <sheetName val="Renewal_Contrb_Cost"/>
      <sheetName val="Proj__06_Medical_Plan_Matrix"/>
      <sheetName val="Proj_Renwal_Cost_Graph"/>
      <sheetName val="Proj05_Adj_High_Clai"/>
      <sheetName val="Proj06_Adj_High_Clai"/>
      <sheetName val="Trend_Calculator"/>
      <sheetName val="Graph_Current_Medical_Plan_Cost"/>
      <sheetName val="FI_Equiv_(2)"/>
      <sheetName val="FI_Equiv"/>
      <sheetName val="paid_claims"/>
      <sheetName val="Vision_claims"/>
      <sheetName val="Mrktg_Statu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05 elite renewal"/>
      <sheetName val="2005 elite renewal with agg cov"/>
      <sheetName val="Current AMC Plans"/>
      <sheetName val="AMC agg 04-05"/>
      <sheetName val="AMC agg 03-04"/>
      <sheetName val="AMC agg 02-03"/>
      <sheetName val="04 Projection as of 1204"/>
      <sheetName val="05 Projection as of 1204"/>
      <sheetName val="2004 amerihealth ASO fees"/>
      <sheetName val="Dental "/>
      <sheetName val="Basic Life-Ad&amp;d"/>
      <sheetName val="Est Run-Out"/>
      <sheetName val="Demo-Aon0703 "/>
      <sheetName val="Dental util"/>
      <sheetName val="$150k ISL Marketing Comp."/>
      <sheetName val="$175k ISL Marketing Comp."/>
      <sheetName val="life-Ad&amp;d claims experience"/>
      <sheetName val="$150k ISL &amp; ASLMarketing Comp."/>
      <sheetName val="2004 AMC SL renewal"/>
      <sheetName val="AMC Census 12-31-05"/>
      <sheetName val="$175k ISL &amp; ASLMarketing Comp."/>
      <sheetName val="2004-2005 agg projection"/>
      <sheetName val="Trend Calculator"/>
      <sheetName val="PPO savings"/>
      <sheetName val="utilization"/>
      <sheetName val="AMC Census 12-31-05 (2)"/>
      <sheetName val="2005_elite_renewal"/>
      <sheetName val="2005_elite_renewal_with_agg_cov"/>
      <sheetName val="Current_AMC_Plans"/>
      <sheetName val="AMC_agg_04-05"/>
      <sheetName val="AMC_agg_03-04"/>
      <sheetName val="AMC_agg_02-03"/>
      <sheetName val="04_Projection_as_of_1204"/>
      <sheetName val="05_Projection_as_of_1204"/>
      <sheetName val="2004_amerihealth_ASO_fees"/>
      <sheetName val="Dental_"/>
      <sheetName val="Basic_Life-Ad&amp;d"/>
      <sheetName val="Est_Run-Out"/>
      <sheetName val="Demo-Aon0703_"/>
      <sheetName val="Dental_util"/>
      <sheetName val="$150k_ISL_Marketing_Comp_"/>
      <sheetName val="$175k_ISL_Marketing_Comp_"/>
      <sheetName val="life-Ad&amp;d_claims_experience"/>
      <sheetName val="$150k_ISL_&amp;_ASLMarketing_Comp_"/>
      <sheetName val="2004_AMC_SL_renewal"/>
      <sheetName val="AMC_Census_12-31-05"/>
      <sheetName val="$175k_ISL_&amp;_ASLMarketing_Comp_"/>
      <sheetName val="2004-2005_agg_projection"/>
      <sheetName val="Trend_Calculator"/>
      <sheetName val="PPO_savings"/>
      <sheetName val="AMC_Census_12-31-05_(2)"/>
      <sheetName val="2005_elite_renewal1"/>
      <sheetName val="2005_elite_renewal_with_agg_co1"/>
      <sheetName val="Current_AMC_Plans1"/>
      <sheetName val="AMC_agg_04-051"/>
      <sheetName val="AMC_agg_03-041"/>
      <sheetName val="AMC_agg_02-031"/>
      <sheetName val="04_Projection_as_of_12041"/>
      <sheetName val="05_Projection_as_of_12041"/>
      <sheetName val="2004_amerihealth_ASO_fees1"/>
      <sheetName val="Dental_1"/>
      <sheetName val="Basic_Life-Ad&amp;d1"/>
      <sheetName val="Est_Run-Out1"/>
      <sheetName val="Demo-Aon0703_1"/>
      <sheetName val="Dental_util1"/>
      <sheetName val="$150k_ISL_Marketing_Comp_1"/>
      <sheetName val="$175k_ISL_Marketing_Comp_1"/>
      <sheetName val="life-Ad&amp;d_claims_experience1"/>
      <sheetName val="$150k_ISL_&amp;_ASLMarketing_Comp_1"/>
      <sheetName val="2004_AMC_SL_renewal1"/>
      <sheetName val="AMC_Census_12-31-051"/>
      <sheetName val="$175k_ISL_&amp;_ASLMarketing_Comp_1"/>
      <sheetName val="2004-2005_agg_projection1"/>
      <sheetName val="Trend_Calculator1"/>
      <sheetName val="PPO_savings1"/>
      <sheetName val="AMC_Census_12-31-05_(2)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05 elite renewal"/>
      <sheetName val="2005 elite renewal with agg cov"/>
      <sheetName val="Current AMC Plans"/>
      <sheetName val="AMC agg 04-05"/>
      <sheetName val="AMC agg 03-04"/>
      <sheetName val="AMC agg 02-03"/>
      <sheetName val="04 Projection as of 1204"/>
      <sheetName val="05 Projection as of 1204"/>
      <sheetName val="2004 amerihealth ASO fees"/>
      <sheetName val="Dental "/>
      <sheetName val="Basic Life-Ad&amp;d"/>
      <sheetName val="Est Run-Out"/>
      <sheetName val="Demo-Aon0703 "/>
      <sheetName val="Dental util"/>
      <sheetName val="$150k ISL Marketing Comp."/>
      <sheetName val="$175k ISL Marketing Comp."/>
      <sheetName val="life-Ad&amp;d claims experience"/>
      <sheetName val="$150k ISL &amp; ASLMarketing Comp."/>
      <sheetName val="2004 AMC SL renewal"/>
      <sheetName val="AMC Census 12-31-05"/>
      <sheetName val="$175k ISL &amp; ASLMarketing Comp."/>
      <sheetName val="2004-2005 agg projection"/>
      <sheetName val="Trend Calculator"/>
      <sheetName val="PPO savings"/>
      <sheetName val="utilization"/>
      <sheetName val="AMC Census 12-31-05 (2)"/>
      <sheetName val="2005_elite_renewal"/>
      <sheetName val="2005_elite_renewal_with_agg_cov"/>
      <sheetName val="Current_AMC_Plans"/>
      <sheetName val="AMC_agg_04-05"/>
      <sheetName val="AMC_agg_03-04"/>
      <sheetName val="AMC_agg_02-03"/>
      <sheetName val="04_Projection_as_of_1204"/>
      <sheetName val="05_Projection_as_of_1204"/>
      <sheetName val="2004_amerihealth_ASO_fees"/>
      <sheetName val="Dental_"/>
      <sheetName val="Basic_Life-Ad&amp;d"/>
      <sheetName val="Est_Run-Out"/>
      <sheetName val="Demo-Aon0703_"/>
      <sheetName val="Dental_util"/>
      <sheetName val="$150k_ISL_Marketing_Comp_"/>
      <sheetName val="$175k_ISL_Marketing_Comp_"/>
      <sheetName val="life-Ad&amp;d_claims_experience"/>
      <sheetName val="$150k_ISL_&amp;_ASLMarketing_Comp_"/>
      <sheetName val="2004_AMC_SL_renewal"/>
      <sheetName val="AMC_Census_12-31-05"/>
      <sheetName val="$175k_ISL_&amp;_ASLMarketing_Comp_"/>
      <sheetName val="2004-2005_agg_projection"/>
      <sheetName val="Trend_Calculator"/>
      <sheetName val="PPO_savings"/>
      <sheetName val="AMC_Census_12-31-05_(2)"/>
      <sheetName val="2005_elite_renewal1"/>
      <sheetName val="2005_elite_renewal_with_agg_co1"/>
      <sheetName val="Current_AMC_Plans1"/>
      <sheetName val="AMC_agg_04-051"/>
      <sheetName val="AMC_agg_03-041"/>
      <sheetName val="AMC_agg_02-031"/>
      <sheetName val="04_Projection_as_of_12041"/>
      <sheetName val="05_Projection_as_of_12041"/>
      <sheetName val="2004_amerihealth_ASO_fees1"/>
      <sheetName val="Dental_1"/>
      <sheetName val="Basic_Life-Ad&amp;d1"/>
      <sheetName val="Est_Run-Out1"/>
      <sheetName val="Demo-Aon0703_1"/>
      <sheetName val="Dental_util1"/>
      <sheetName val="$150k_ISL_Marketing_Comp_1"/>
      <sheetName val="$175k_ISL_Marketing_Comp_1"/>
      <sheetName val="life-Ad&amp;d_claims_experience1"/>
      <sheetName val="$150k_ISL_&amp;_ASLMarketing_Comp_1"/>
      <sheetName val="2004_AMC_SL_renewal1"/>
      <sheetName val="AMC_Census_12-31-051"/>
      <sheetName val="$175k_ISL_&amp;_ASLMarketing_Comp_1"/>
      <sheetName val="2004-2005_agg_projection1"/>
      <sheetName val="Trend_Calculator1"/>
      <sheetName val="PPO_savings1"/>
      <sheetName val="AMC_Census_12-31-05_(2)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
      <sheetName val="by Qtr"/>
      <sheetName val="Client List"/>
    </sheetNames>
    <sheetDataSet>
      <sheetData sheetId="0"/>
      <sheetData sheetId="1"/>
      <sheetData sheetId="2"/>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feAD&amp;D_&amp;Dis.plandesign"/>
      <sheetName val="NonPR Census"/>
    </sheetNames>
    <sheetDataSet>
      <sheetData sheetId="0"/>
      <sheetData sheetId="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eakdown of Census"/>
      <sheetName val="32 Hours"/>
      <sheetName val="CENSUS-Combined"/>
      <sheetName val="CENSUS (13)"/>
      <sheetName val="CENSUS (12)"/>
      <sheetName val="CENSUS (11)"/>
      <sheetName val="CENSUS (10)"/>
      <sheetName val="CENSUS (9)"/>
      <sheetName val="CENSUS (8)"/>
      <sheetName val="CENSUS (7)"/>
      <sheetName val="CENSUS (6)"/>
      <sheetName val="CENSUS (5)"/>
      <sheetName val="CENSUS (4)"/>
      <sheetName val="CENSUS (3)"/>
      <sheetName val="CENSUS (2)"/>
      <sheetName val="CENSUS"/>
      <sheetName val="savings report"/>
      <sheetName val="Breakdown_of_Census"/>
      <sheetName val="32_Hours"/>
      <sheetName val="CENSUS_(13)"/>
      <sheetName val="CENSUS_(12)"/>
      <sheetName val="CENSUS_(11)"/>
      <sheetName val="CENSUS_(10)"/>
      <sheetName val="CENSUS_(9)"/>
      <sheetName val="CENSUS_(8)"/>
      <sheetName val="CENSUS_(7)"/>
      <sheetName val="CENSUS_(6)"/>
      <sheetName val="CENSUS_(5)"/>
      <sheetName val="CENSUS_(4)"/>
      <sheetName val="CENSUS_(3)"/>
      <sheetName val="CENSUS_(2)"/>
      <sheetName val="savings_report"/>
      <sheetName val="List Mapping"/>
      <sheetName val="Listing"/>
      <sheetName val="Breakdown_of_Census1"/>
      <sheetName val="32_Hours1"/>
      <sheetName val="CENSUS_(13)1"/>
      <sheetName val="CENSUS_(12)1"/>
      <sheetName val="CENSUS_(11)1"/>
      <sheetName val="CENSUS_(10)1"/>
      <sheetName val="CENSUS_(9)1"/>
      <sheetName val="CENSUS_(8)1"/>
      <sheetName val="CENSUS_(7)1"/>
      <sheetName val="CENSUS_(6)1"/>
      <sheetName val="CENSUS_(5)1"/>
      <sheetName val="CENSUS_(4)1"/>
      <sheetName val="CENSUS_(3)1"/>
      <sheetName val="CENSUS_(2)1"/>
      <sheetName val="savings_report1"/>
      <sheetName val="List_Mappi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B"/>
      <sheetName val="C"/>
      <sheetName val="D"/>
      <sheetName val="E"/>
      <sheetName val="Total"/>
      <sheetName val="SET RESV"/>
      <sheetName val="Financial statement"/>
      <sheetName val="Fin.l statem'tr aso"/>
      <sheetName val="Fin.l statem'tr aso wo int. fee"/>
      <sheetName val="5500"/>
      <sheetName val="5500 aso conversion"/>
      <sheetName val="ERISA-Part1"/>
      <sheetName val="ERISA-Part 3 "/>
      <sheetName val="Definitions"/>
      <sheetName val="Module1"/>
      <sheetName val="Fin.l statem'tr aso (2)"/>
      <sheetName val="1st Yr Runout Analysis"/>
      <sheetName val="SET_RESV"/>
      <sheetName val="Financial_statement"/>
      <sheetName val="Fin_l_statem'tr_aso"/>
      <sheetName val="Fin_l_statem'tr_aso_wo_int__fee"/>
      <sheetName val="5500_aso_conversion"/>
      <sheetName val="ERISA-Part_3_"/>
      <sheetName val="Fin_l_statem'tr_aso_(2)"/>
      <sheetName val="1st_Yr_Runout_Analysis"/>
      <sheetName val="SET_RESV1"/>
      <sheetName val="Financial_statement1"/>
      <sheetName val="Fin_l_statem'tr_aso1"/>
      <sheetName val="Fin_l_statem'tr_aso_wo_int__fe1"/>
      <sheetName val="5500_aso_conversion1"/>
      <sheetName val="ERISA-Part_3_1"/>
      <sheetName val="Fin_l_statem'tr_aso_(2)1"/>
      <sheetName val="1st_Yr_Runout_Analysis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sheetData sheetId="13" refreshError="1"/>
      <sheetData sheetId="14" refreshError="1"/>
      <sheetData sheetId="15" refreshError="1"/>
      <sheetData sheetId="16"/>
      <sheetData sheetId="17"/>
      <sheetData sheetId="18" refreshError="1"/>
      <sheetData sheetId="19" refreshError="1"/>
      <sheetData sheetId="20" refreshError="1"/>
      <sheetData sheetId="21" refreshError="1"/>
      <sheetData sheetId="22" refreshError="1"/>
      <sheetData sheetId="23" refreshError="1"/>
      <sheetData sheetId="24"/>
      <sheetData sheetId="25"/>
      <sheetData sheetId="26"/>
      <sheetData sheetId="27"/>
      <sheetData sheetId="28"/>
      <sheetData sheetId="29"/>
      <sheetData sheetId="30"/>
      <sheetData sheetId="31"/>
      <sheetData sheetId="32"/>
      <sheetData sheetId="33"/>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Dropdown Formula "/>
    </sheetNames>
    <sheetDataSet>
      <sheetData sheetId="0" refreshError="1"/>
      <sheetData sheetId="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Dropdown Formula "/>
      <sheetName val="Dropdown_Formula_"/>
    </sheetNames>
    <sheetDataSet>
      <sheetData sheetId="0" refreshError="1"/>
      <sheetData sheetId="1">
        <row r="2">
          <cell r="A2" t="str">
            <v>Non-Occupational Coverage</v>
          </cell>
          <cell r="B2" t="str">
            <v>Yes</v>
          </cell>
          <cell r="C2" t="str">
            <v>Standard Web, Telephonic, Fax and/or Paper Intake</v>
          </cell>
          <cell r="F2" t="str">
            <v>Standard employer written communication copies at major decision points
MetLink email notifications
MetLink inquiry</v>
          </cell>
          <cell r="G2" t="str">
            <v>Standard system generated letters sent U.S. mail or faxed
Standard claim process telephonic communication 
MyBenefits eAlerts</v>
          </cell>
          <cell r="I2" t="str">
            <v>Calculate benefits and issue benefit payment</v>
          </cell>
          <cell r="J2" t="str">
            <v>First level appeal performed by MetLife</v>
          </cell>
          <cell r="K2" t="str">
            <v>Team of Case Management Experts</v>
          </cell>
          <cell r="M2" t="str">
            <v>Coordinated clinical vendor program</v>
          </cell>
          <cell r="Q2" t="str">
            <v>Account Manager assigned as lead point of contact
A Disability Customer Advocate (DCA) is assigned to every customer to research and resolve escalated claim administration matters or claim processing questions</v>
          </cell>
        </row>
        <row r="3">
          <cell r="A3" t="str">
            <v>24 Hour Coverage</v>
          </cell>
          <cell r="B3" t="str">
            <v>No</v>
          </cell>
          <cell r="C3" t="str">
            <v>Standard Web, Telephonic, Fax and/or Paper Intake
Customization of Telephonic Script (mutually agreed upon changes)</v>
          </cell>
          <cell r="D3" t="str">
            <v>Customized electronic eligibility file</v>
          </cell>
          <cell r="E3" t="str">
            <v>Additional contacts to be made beyond the standard claim process</v>
          </cell>
          <cell r="F3" t="str">
            <v>Standard employer written communication copies plus any 1 additional correspondence or communication
MetLink email notifications
MetLink inquiry</v>
          </cell>
          <cell r="G3" t="str">
            <v>Standard system letters and telephonic communication, plus any 1 additional correspondence to the employee 
MyBenefits eAlerts</v>
          </cell>
          <cell r="I3" t="str">
            <v>Advise on duration of disability benefits (without benefit calculation)</v>
          </cell>
          <cell r="J3" t="str">
            <v>Appeals performed by Employer</v>
          </cell>
          <cell r="K3" t="str">
            <v>Designated Team of Case Management Experts</v>
          </cell>
          <cell r="M3" t="str">
            <v>Coordinated clinical vendor program as an additional fee subject to year-end reconciliation based upon actual expenses incurred</v>
          </cell>
          <cell r="O3" t="str">
            <v xml:space="preserve">MetLink Standard Disability Web ATP Reporting </v>
          </cell>
          <cell r="Q3" t="str">
            <v>Account Manager assigned as lead point of contact
A Disability Customer Advocate (DCA) is assigned to research and resolve escalated claim administration matters or claim processing questions
A Customer Delivery Leader (CDL) is assigned to provide Disabil</v>
          </cell>
        </row>
        <row r="4">
          <cell r="D4" t="str">
            <v>Template sent to Employer to obtain missing eligibility data</v>
          </cell>
          <cell r="E4" t="str">
            <v>Clinical Review of all claims, identified as not meeting the definition of disability, prior to denial or termination</v>
          </cell>
          <cell r="F4" t="str">
            <v>Standard employer written communication copies plus any 2 or more additional correspondence or communication
MetLink email notifications
MetLink inquiry</v>
          </cell>
          <cell r="G4" t="str">
            <v>Standard system letters and telephonic communication, plus any 2 or more additional correspondence to the employee 
MyBenefits eAlerts</v>
          </cell>
          <cell r="I4" t="str">
            <v>Calculate benefits with or without offsets (upon customer request)</v>
          </cell>
          <cell r="J4" t="str">
            <v>First &amp; Second level appeal performed by MetLife</v>
          </cell>
          <cell r="K4" t="str">
            <v>Dedicated Team of Case Managerment Experts</v>
          </cell>
          <cell r="M4" t="str">
            <v>Coordinated clinical vendor program
Use of an Employers IME database or doctors</v>
          </cell>
          <cell r="O4" t="str">
            <v xml:space="preserve">Standard Daily,Weekly or Monthly ATP Reports via electronic transmission </v>
          </cell>
        </row>
        <row r="5">
          <cell r="E5" t="str">
            <v>Provide information to employee regarding or transfer to designated employer vendor (e.g. EAP, Disease Management)</v>
          </cell>
          <cell r="G5" t="str">
            <v>Standard system generated letters and claim process telephonic communication 
MyBenefits eAlerts
FedEx or UPS Ground Delivery</v>
          </cell>
          <cell r="J5" t="str">
            <v>First &amp; Second level appeal performed by MetLife, but Employer retains decision and communication</v>
          </cell>
          <cell r="M5" t="str">
            <v xml:space="preserve">Coordinated clinical vendor program as an additional fee subject to year-end reconciliation based upon actual expenses incurred
Use of an Employers IME database or doctors as an additional fee subject to year-end reconciliation based upon actual expenses </v>
          </cell>
          <cell r="O5" t="str">
            <v>Ad Hoc ATP Reports</v>
          </cell>
        </row>
        <row r="6">
          <cell r="E6" t="str">
            <v>Additional contacts to be made beyond the standard claim process
Clinical Review of all claims, identified as not meeting the definition of disability, prior to denial or termination</v>
          </cell>
          <cell r="G6" t="str">
            <v>Standard system letters sent via FedEx or UPS Ground Delivery and telephonic communication, plus any 1 additional correspondence to the employee 
MyBenefits eAlerts</v>
          </cell>
          <cell r="O6" t="str">
            <v>Third party vendor feed using standard layout</v>
          </cell>
        </row>
        <row r="7">
          <cell r="E7" t="str">
            <v>Additional contacts to be made beyond the standard claim process
Provide information to employee regarding or transfer to designated employer vendor (e.g. EAP, Disease Management)</v>
          </cell>
          <cell r="G7" t="str">
            <v>Standard system letters sent via FedEx or UPS Ground Delivery and telephonic communication, plus any 2 or more additional correspondence to the employee 
MyBenefits eAlerts</v>
          </cell>
          <cell r="O7" t="str">
            <v>Payroll feed using standard layout</v>
          </cell>
        </row>
        <row r="8">
          <cell r="E8" t="str">
            <v>Clinical Review of all claims, identified as not meeting the definition of disability, prior to denial or termination
Provide information to employee regarding or transfer to designated employer vendor (e.g. EAP, Disease Management)</v>
          </cell>
          <cell r="O8" t="str">
            <v>Ad Hoc ATP Reports
Third party vendor feed using standard layout</v>
          </cell>
        </row>
        <row r="9">
          <cell r="E9" t="str">
            <v>Additional contacts to be made beyond the standard claim process
Clinical Review of all claims, identified as not meeting the definition of disability, prior to denial or termination
Provide information to employee regarding or transfer to designated empl</v>
          </cell>
          <cell r="O9" t="str">
            <v>Ad Hoc ATP Reports
Payroll feed using standard layout</v>
          </cell>
        </row>
        <row r="10">
          <cell r="O10" t="str">
            <v>Third party vendor feed using standard layout
Payroll feed using standard layout</v>
          </cell>
        </row>
        <row r="11">
          <cell r="O11" t="str">
            <v>Ad Hoc ATP Reports
Third party vendor feed using standard layout
Payroll feed using standard layout</v>
          </cell>
        </row>
      </sheetData>
      <sheetData sheetId="2"/>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sheetName val="SH CLNK Conversion"/>
      <sheetName val="EXP PD1"/>
      <sheetName val="EXP PD2"/>
      <sheetName val="EXP PD3"/>
      <sheetName val="TIME PDS"/>
      <sheetName val="IBNR"/>
      <sheetName val="WV IBNR DATA"/>
      <sheetName val="IBNR DATA"/>
      <sheetName val="EXP DATA"/>
      <sheetName val="Pooling"/>
      <sheetName val="Cens Instruct"/>
      <sheetName val="Census Data"/>
      <sheetName val="Cens In"/>
      <sheetName val="Cens Area"/>
      <sheetName val="ZIPBASE"/>
      <sheetName val="Cens In Tier"/>
      <sheetName val="Cens Tier"/>
      <sheetName val="8T gfact"/>
      <sheetName val="Rating Factors"/>
      <sheetName val="AS Banding Factors"/>
      <sheetName val="WV Cont to Mem"/>
      <sheetName val="Mem fx"/>
      <sheetName val="WVCensus Calcs"/>
      <sheetName val="Census Calcs"/>
      <sheetName val="RATE DET"/>
      <sheetName val="Cover"/>
      <sheetName val="Cover WV"/>
      <sheetName val="RATES Benefit WV"/>
      <sheetName val="RATES Benefit"/>
      <sheetName val="MedWrap"/>
      <sheetName val="8T Rates Calc"/>
      <sheetName val="8T Rates"/>
      <sheetName val="WV CRC RATES"/>
      <sheetName val="WV MedWrap"/>
      <sheetName val="CRC RATES"/>
      <sheetName val="AS Banding"/>
      <sheetName val="CRC GASTRIC RATES"/>
      <sheetName val="CRC CALC WV"/>
      <sheetName val="CRC CALC"/>
      <sheetName val="AGE SEX ADJ"/>
      <sheetName val="BAFs WV"/>
      <sheetName val="BAFs"/>
      <sheetName val="ACR OUT1"/>
      <sheetName val="ACR OUT2"/>
      <sheetName val="ACT INPUT"/>
      <sheetName val="ACTINWV2001-1"/>
      <sheetName val="ACT INPUT WV"/>
      <sheetName val="ACTIN2001-6"/>
      <sheetName val="ACTIN2001-10"/>
      <sheetName val="SHS10-01"/>
      <sheetName val="CL10-01"/>
      <sheetName val="DATA FIELDS"/>
      <sheetName val="Comments"/>
      <sheetName val="ADMIN INPUT"/>
      <sheetName val="Version Changes"/>
      <sheetName val="SH_CLNK_Conversion"/>
      <sheetName val="EXP_PD1"/>
      <sheetName val="EXP_PD2"/>
      <sheetName val="EXP_PD3"/>
      <sheetName val="TIME_PDS"/>
      <sheetName val="WV_IBNR_DATA"/>
      <sheetName val="IBNR_DATA"/>
      <sheetName val="EXP_DATA"/>
      <sheetName val="Cens_Instruct"/>
      <sheetName val="Census_Data"/>
      <sheetName val="Cens_In"/>
      <sheetName val="Cens_Area"/>
      <sheetName val="Cens_In_Tier"/>
      <sheetName val="Cens_Tier"/>
      <sheetName val="8T_gfact"/>
      <sheetName val="Rating_Factors"/>
      <sheetName val="AS_Banding_Factors"/>
      <sheetName val="WV_Cont_to_Mem"/>
      <sheetName val="Mem_fx"/>
      <sheetName val="WVCensus_Calcs"/>
      <sheetName val="Census_Calcs"/>
      <sheetName val="RATE_DET"/>
      <sheetName val="Cover_WV"/>
      <sheetName val="RATES_Benefit_WV"/>
      <sheetName val="RATES_Benefit"/>
      <sheetName val="8T_Rates_Calc"/>
      <sheetName val="8T_Rates"/>
      <sheetName val="WV_CRC_RATES"/>
      <sheetName val="WV_MedWrap"/>
      <sheetName val="CRC_RATES"/>
      <sheetName val="AS_Banding"/>
      <sheetName val="CRC_GASTRIC_RATES"/>
      <sheetName val="CRC_CALC_WV"/>
      <sheetName val="CRC_CALC"/>
      <sheetName val="AGE_SEX_ADJ"/>
      <sheetName val="BAFs_WV"/>
      <sheetName val="ACR_OUT1"/>
      <sheetName val="ACR_OUT2"/>
      <sheetName val="ACT_INPUT"/>
      <sheetName val="ACT_INPUT_WV"/>
      <sheetName val="DATA_FIELDS"/>
      <sheetName val="ADMIN_INPUT"/>
      <sheetName val="Version_Changes"/>
      <sheetName val="SH_CLNK_Conversion1"/>
      <sheetName val="EXP_PD11"/>
      <sheetName val="EXP_PD21"/>
      <sheetName val="EXP_PD31"/>
      <sheetName val="TIME_PDS1"/>
      <sheetName val="WV_IBNR_DATA1"/>
      <sheetName val="IBNR_DATA1"/>
      <sheetName val="EXP_DATA1"/>
      <sheetName val="Cens_Instruct1"/>
      <sheetName val="Census_Data1"/>
      <sheetName val="Cens_In1"/>
      <sheetName val="Cens_Area1"/>
      <sheetName val="Cens_In_Tier1"/>
      <sheetName val="Cens_Tier1"/>
      <sheetName val="8T_gfact1"/>
      <sheetName val="Rating_Factors1"/>
      <sheetName val="AS_Banding_Factors1"/>
      <sheetName val="WV_Cont_to_Mem1"/>
      <sheetName val="Mem_fx1"/>
      <sheetName val="WVCensus_Calcs1"/>
      <sheetName val="Census_Calcs1"/>
      <sheetName val="RATE_DET1"/>
      <sheetName val="Cover_WV1"/>
      <sheetName val="RATES_Benefit_WV1"/>
      <sheetName val="RATES_Benefit1"/>
      <sheetName val="8T_Rates_Calc1"/>
      <sheetName val="8T_Rates1"/>
      <sheetName val="WV_CRC_RATES1"/>
      <sheetName val="WV_MedWrap1"/>
      <sheetName val="CRC_RATES1"/>
      <sheetName val="AS_Banding1"/>
      <sheetName val="CRC_GASTRIC_RATES1"/>
      <sheetName val="CRC_CALC_WV1"/>
      <sheetName val="CRC_CALC1"/>
      <sheetName val="AGE_SEX_ADJ1"/>
      <sheetName val="BAFs_WV1"/>
      <sheetName val="ACR_OUT11"/>
      <sheetName val="ACR_OUT21"/>
      <sheetName val="ACT_INPUT1"/>
      <sheetName val="ACT_INPUT_WV1"/>
      <sheetName val="DATA_FIELDS1"/>
      <sheetName val="ADMIN_INPUT1"/>
      <sheetName val="Version_Changes1"/>
    </sheetNames>
    <sheetDataSet>
      <sheetData sheetId="0"/>
      <sheetData sheetId="1" refreshError="1">
        <row r="7">
          <cell r="D7" t="str">
            <v>CARELINK</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row r="13">
          <cell r="K13">
            <v>1</v>
          </cell>
        </row>
        <row r="14">
          <cell r="K14">
            <v>0</v>
          </cell>
        </row>
        <row r="15">
          <cell r="K15">
            <v>0</v>
          </cell>
        </row>
        <row r="16">
          <cell r="K16">
            <v>0</v>
          </cell>
        </row>
        <row r="17">
          <cell r="K17">
            <v>2.7</v>
          </cell>
        </row>
      </sheetData>
      <sheetData sheetId="20"/>
      <sheetData sheetId="21"/>
      <sheetData sheetId="22" refreshError="1">
        <row r="23">
          <cell r="H23">
            <v>591</v>
          </cell>
        </row>
        <row r="43">
          <cell r="H43">
            <v>0</v>
          </cell>
        </row>
      </sheetData>
      <sheetData sheetId="23"/>
      <sheetData sheetId="24" refreshError="1">
        <row r="21">
          <cell r="F21">
            <v>199</v>
          </cell>
        </row>
        <row r="22">
          <cell r="F22">
            <v>0</v>
          </cell>
        </row>
        <row r="23">
          <cell r="F23">
            <v>0</v>
          </cell>
        </row>
        <row r="24">
          <cell r="F24">
            <v>0</v>
          </cell>
        </row>
        <row r="25">
          <cell r="F25">
            <v>106</v>
          </cell>
        </row>
        <row r="26">
          <cell r="F26">
            <v>305</v>
          </cell>
        </row>
      </sheetData>
      <sheetData sheetId="25" refreshError="1">
        <row r="8">
          <cell r="D8">
            <v>294.70999999999998</v>
          </cell>
        </row>
      </sheetData>
      <sheetData sheetId="26"/>
      <sheetData sheetId="27"/>
      <sheetData sheetId="28"/>
      <sheetData sheetId="29"/>
      <sheetData sheetId="30"/>
      <sheetData sheetId="31"/>
      <sheetData sheetId="32"/>
      <sheetData sheetId="33"/>
      <sheetData sheetId="34"/>
      <sheetData sheetId="35" refreshError="1">
        <row r="39">
          <cell r="L39" t="str">
            <v/>
          </cell>
        </row>
      </sheetData>
      <sheetData sheetId="36"/>
      <sheetData sheetId="37"/>
      <sheetData sheetId="38"/>
      <sheetData sheetId="39"/>
      <sheetData sheetId="40"/>
      <sheetData sheetId="41" refreshError="1">
        <row r="26">
          <cell r="E26">
            <v>0</v>
          </cell>
          <cell r="F26">
            <v>0</v>
          </cell>
          <cell r="G26">
            <v>1.1200000000000001</v>
          </cell>
          <cell r="H26">
            <v>0.92500000000000004</v>
          </cell>
          <cell r="I26">
            <v>0</v>
          </cell>
          <cell r="J26">
            <v>0</v>
          </cell>
          <cell r="K26">
            <v>0</v>
          </cell>
          <cell r="L26">
            <v>0</v>
          </cell>
        </row>
      </sheetData>
      <sheetData sheetId="42"/>
      <sheetData sheetId="43"/>
      <sheetData sheetId="44"/>
      <sheetData sheetId="45" refreshError="1">
        <row r="9">
          <cell r="BR9" t="str">
            <v>8062 General medical &amp; surgical hospitals</v>
          </cell>
        </row>
      </sheetData>
      <sheetData sheetId="46"/>
      <sheetData sheetId="47" refreshError="1">
        <row r="56">
          <cell r="J56" t="str">
            <v>HMO</v>
          </cell>
        </row>
        <row r="57">
          <cell r="J57" t="str">
            <v>None</v>
          </cell>
        </row>
        <row r="58">
          <cell r="J58" t="str">
            <v>None</v>
          </cell>
        </row>
        <row r="59">
          <cell r="J59" t="str">
            <v>PPO</v>
          </cell>
        </row>
        <row r="60">
          <cell r="J60" t="str">
            <v>HMO</v>
          </cell>
        </row>
        <row r="61">
          <cell r="J61" t="str">
            <v>None</v>
          </cell>
        </row>
        <row r="62">
          <cell r="J62" t="str">
            <v>None</v>
          </cell>
        </row>
        <row r="63">
          <cell r="J63" t="str">
            <v>None</v>
          </cell>
        </row>
        <row r="64">
          <cell r="J64" t="str">
            <v>None</v>
          </cell>
        </row>
        <row r="67">
          <cell r="F67">
            <v>0</v>
          </cell>
          <cell r="J67">
            <v>0</v>
          </cell>
        </row>
        <row r="68">
          <cell r="F68">
            <v>0</v>
          </cell>
          <cell r="J68">
            <v>0</v>
          </cell>
        </row>
        <row r="69">
          <cell r="F69">
            <v>0</v>
          </cell>
          <cell r="J69">
            <v>0</v>
          </cell>
        </row>
      </sheetData>
      <sheetData sheetId="48"/>
      <sheetData sheetId="49"/>
      <sheetData sheetId="50"/>
      <sheetData sheetId="51"/>
      <sheetData sheetId="52" refreshError="1">
        <row r="5">
          <cell r="K5" t="str">
            <v>H3</v>
          </cell>
          <cell r="L5" t="str">
            <v>$10/ 20/ 50/ No max</v>
          </cell>
          <cell r="M5" t="str">
            <v>None</v>
          </cell>
          <cell r="N5" t="str">
            <v>None</v>
          </cell>
          <cell r="O5" t="str">
            <v>None</v>
          </cell>
        </row>
        <row r="6">
          <cell r="K6" t="str">
            <v>None</v>
          </cell>
          <cell r="L6" t="str">
            <v>None</v>
          </cell>
          <cell r="M6" t="str">
            <v>None</v>
          </cell>
          <cell r="N6" t="str">
            <v>None</v>
          </cell>
          <cell r="O6" t="str">
            <v>None</v>
          </cell>
        </row>
        <row r="7">
          <cell r="K7" t="str">
            <v>None</v>
          </cell>
          <cell r="L7" t="str">
            <v>None</v>
          </cell>
          <cell r="M7" t="str">
            <v>None</v>
          </cell>
          <cell r="N7" t="str">
            <v>None</v>
          </cell>
          <cell r="O7" t="str">
            <v>None</v>
          </cell>
        </row>
        <row r="8">
          <cell r="K8" t="str">
            <v>Classic</v>
          </cell>
          <cell r="L8" t="str">
            <v>$10/ 20/ 50/ No max</v>
          </cell>
          <cell r="M8" t="str">
            <v>None</v>
          </cell>
          <cell r="N8" t="str">
            <v>None</v>
          </cell>
          <cell r="O8" t="str">
            <v>None</v>
          </cell>
        </row>
        <row r="9">
          <cell r="E9" t="str">
            <v>Pam Smith</v>
          </cell>
          <cell r="K9" t="str">
            <v>H4</v>
          </cell>
          <cell r="L9" t="str">
            <v>$10/ 20/ 50/ No max</v>
          </cell>
          <cell r="M9" t="str">
            <v>None</v>
          </cell>
          <cell r="N9" t="str">
            <v>None</v>
          </cell>
          <cell r="O9" t="str">
            <v>None</v>
          </cell>
        </row>
        <row r="10">
          <cell r="E10" t="str">
            <v>St. Joseph's Hospital</v>
          </cell>
          <cell r="K10" t="str">
            <v>None</v>
          </cell>
          <cell r="L10" t="str">
            <v>None</v>
          </cell>
          <cell r="M10" t="str">
            <v>None</v>
          </cell>
          <cell r="N10" t="str">
            <v>None</v>
          </cell>
          <cell r="O10" t="str">
            <v>None</v>
          </cell>
        </row>
        <row r="11">
          <cell r="K11" t="str">
            <v>None</v>
          </cell>
          <cell r="L11" t="str">
            <v>None</v>
          </cell>
          <cell r="M11" t="str">
            <v>None</v>
          </cell>
          <cell r="N11" t="str">
            <v>None</v>
          </cell>
          <cell r="O11" t="str">
            <v>None</v>
          </cell>
        </row>
        <row r="12">
          <cell r="E12" t="str">
            <v>St. Josephs Hosptial 001</v>
          </cell>
          <cell r="K12" t="str">
            <v>None</v>
          </cell>
          <cell r="L12" t="str">
            <v>None</v>
          </cell>
          <cell r="M12" t="str">
            <v>None</v>
          </cell>
          <cell r="N12" t="str">
            <v>None</v>
          </cell>
          <cell r="O12" t="str">
            <v>None</v>
          </cell>
        </row>
        <row r="13">
          <cell r="E13">
            <v>37257</v>
          </cell>
          <cell r="K13" t="str">
            <v>None</v>
          </cell>
          <cell r="L13" t="str">
            <v>None</v>
          </cell>
          <cell r="M13" t="str">
            <v>None</v>
          </cell>
          <cell r="N13" t="str">
            <v>None</v>
          </cell>
          <cell r="O13" t="str">
            <v>None</v>
          </cell>
        </row>
        <row r="14">
          <cell r="E14" t="str">
            <v>Mark Roland</v>
          </cell>
        </row>
        <row r="15">
          <cell r="E15" t="str">
            <v>Trion</v>
          </cell>
        </row>
        <row r="16">
          <cell r="E16" t="str">
            <v>9109451005</v>
          </cell>
        </row>
        <row r="17">
          <cell r="E17" t="str">
            <v>9109451119</v>
          </cell>
        </row>
        <row r="19">
          <cell r="E19" t="str">
            <v>Wheeling</v>
          </cell>
        </row>
        <row r="20">
          <cell r="E20" t="str">
            <v>Large</v>
          </cell>
        </row>
        <row r="21">
          <cell r="E21" t="str">
            <v>Proposal</v>
          </cell>
        </row>
        <row r="29">
          <cell r="E29">
            <v>2</v>
          </cell>
        </row>
        <row r="36">
          <cell r="E36" t="str">
            <v>Denise M. Primus</v>
          </cell>
        </row>
        <row r="38">
          <cell r="E38" t="b">
            <v>0</v>
          </cell>
        </row>
        <row r="86">
          <cell r="E86" t="b">
            <v>0</v>
          </cell>
        </row>
      </sheetData>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Title Page"/>
      <sheetName val="Renewal Letter FI"/>
      <sheetName val="Renewal Letter ASC"/>
      <sheetName val="Utilization (Internal)"/>
      <sheetName val="Utilization Overview"/>
      <sheetName val="Program Services Included ASC"/>
      <sheetName val="Financial Assumptions FI"/>
      <sheetName val="Financial Assumptions ASC"/>
      <sheetName val="Stop Loss Leveraged Trend ASC"/>
      <sheetName val="Stop Loss Assumptions ASC"/>
      <sheetName val="Administrative Assumptions FI"/>
      <sheetName val="Customer Notifications FI"/>
      <sheetName val="Aetna Difference"/>
      <sheetName val="Alts Template FI"/>
      <sheetName val="Renewal Letter"/>
      <sheetName val="Financial Assumptions"/>
      <sheetName val="Administrative Assumptions"/>
      <sheetName val="Recap Changes Revisions"/>
      <sheetName val="Alts Template"/>
      <sheetName val="Agg-QPOS Exper - 125 K"/>
      <sheetName val="Agg-PPO Exper - 125 K"/>
      <sheetName val="Rates Summary Exhibit"/>
      <sheetName val="Agg-AC POS &amp; HMO"/>
      <sheetName val="Rates Summary ExhibitZ"/>
      <sheetName val="Agg-PPO"/>
      <sheetName val="Future Medical Costs"/>
      <sheetName val="Future Dental Program Costs"/>
      <sheetName val="Vital Savings"/>
      <sheetName val="Vital Savings 2"/>
      <sheetName val="DMI"/>
      <sheetName val="For Your Consideration II"/>
      <sheetName val="Program &amp; Services ASC"/>
      <sheetName val="ASC Service Options"/>
      <sheetName val="Retrospective Funding"/>
      <sheetName val="Financial Assumptions Retro"/>
      <sheetName val="Administrative Assumption Retro"/>
      <sheetName val="MA Premium Contribution Notify"/>
      <sheetName val="Maine Deps"/>
      <sheetName val="EAP"/>
      <sheetName val="KY Letter"/>
      <sheetName val="Future Prog Costs - Fees"/>
      <sheetName val="Future Prog Costs - ACII Exp"/>
      <sheetName val="Future Prog Costs - Rx Exp"/>
      <sheetName val="NERT EXHIBITS"/>
      <sheetName val="agg"/>
      <sheetName val="Rate Summary Exhibit (2)"/>
      <sheetName val="UW Comments"/>
      <sheetName val="Future Prog Costs - Exp Exhib"/>
      <sheetName val="Future Prog Costs - Rates"/>
      <sheetName val="For Your Cons - Core HMO"/>
      <sheetName val="For Your Cons - Buy-up HMO"/>
      <sheetName val="For Your Cons - Core QPOS"/>
      <sheetName val="For Your Cons - Buy-up QPOS"/>
      <sheetName val="Agg-HMO &amp; QPOS"/>
      <sheetName val="Agg-North Carolina"/>
      <sheetName val="Dental Future Program Costs"/>
      <sheetName val="Dental NJ Letter"/>
      <sheetName val="For Your Consideration - AC POS"/>
      <sheetName val="HSA Option 1 - Total Group"/>
      <sheetName val="HSA Option 2 - Total Group"/>
      <sheetName val="HSA Option 1 - Partners Only"/>
      <sheetName val="HSA Option 2 - Partners Only"/>
      <sheetName val="HSA Executive Summary"/>
      <sheetName val="Medical Future Program Costs"/>
      <sheetName val="ACII"/>
      <sheetName val="RX"/>
      <sheetName val="EXPCOMP"/>
      <sheetName val="Renewal Letter Retro"/>
      <sheetName val="SL-Aetna Competitive Advantage"/>
      <sheetName val="Performance Guarantee Letter"/>
      <sheetName val="Performance Guarantee"/>
      <sheetName val="Network Discount Guarantee"/>
      <sheetName val="Future Program Costs"/>
      <sheetName val="Vital Savings Dental"/>
      <sheetName val="Future Program Costs-Renewal"/>
      <sheetName val="Future Program Costs-With NE PA"/>
      <sheetName val="Administrative Fees &amp; SL Rate"/>
      <sheetName val="HMO Experience"/>
      <sheetName val="PPO Experience"/>
      <sheetName val="Stop Loss IOC"/>
      <sheetName val="Conventional Equivalents"/>
      <sheetName val="Future Program Costs-Experience"/>
      <sheetName val="Future Program Costs-Rates"/>
      <sheetName val="For Your Consideration-AC POS"/>
      <sheetName val="Customer Notifications"/>
      <sheetName val="PHR Brochure"/>
      <sheetName val="Fut Prog Costs-QPOS&amp;ACPOS Exp"/>
      <sheetName val="Fut Prog Costs-MC,OAMC&amp;TC Exp"/>
      <sheetName val="For Your Consideration - QPOS"/>
      <sheetName val="For Your Consideration - ACPOS"/>
      <sheetName val="For Your Consideration - MC"/>
      <sheetName val="For Your Consideration - OAMC"/>
      <sheetName val="For Your Consideration - TC"/>
      <sheetName val="HSA Proposal Doc - Home Only"/>
      <sheetName val="HSA Rates-Current, Home, Total"/>
      <sheetName val="Home EE Only HSA Options"/>
      <sheetName val="Executive Summary"/>
      <sheetName val="MA MCC"/>
      <sheetName val="Fut Prog Costs - Fixed Costs"/>
      <sheetName val="Fut Prog Costs - HMO Claims"/>
      <sheetName val="Fut Prog Costs - PPO Claims "/>
      <sheetName val="Fut Prog Costs - Conv Equivs"/>
      <sheetName val="Fut Prog Costs-Ren'l SL IOC"/>
      <sheetName val="Fut Prog Costs-Scen B SL IOC"/>
      <sheetName val="Fut Prog Costs-Scen C SL IOC"/>
      <sheetName val="Aetna Select Ben Summ"/>
      <sheetName val="High AC POS II Ben Summary"/>
      <sheetName val="Low AC POS II Ben Summary"/>
      <sheetName val="Participating MCR Description"/>
      <sheetName val="Shared Surplus Description"/>
      <sheetName val="Split Funded Description"/>
      <sheetName val="Finl &amp; Admin Assumptions FI"/>
      <sheetName val="Group Insurance Program Costs"/>
      <sheetName val="GI Finl &amp; Admin Assumptions "/>
      <sheetName val="NJ DMO Letter"/>
      <sheetName val="Enhanced FI"/>
      <sheetName val="Core FI"/>
      <sheetName val="Premier"/>
      <sheetName val="HSA Form"/>
      <sheetName val="Core ASC"/>
      <sheetName val="Enhanced ASC"/>
      <sheetName val="Enhanced CA ASC"/>
      <sheetName val="Medical APM Integration"/>
      <sheetName val="ASC Add On Services"/>
      <sheetName val="Finl &amp; Admin Assumptions"/>
      <sheetName val="SL Assumptions Conversion"/>
      <sheetName val="Dental Assumptions FI"/>
      <sheetName val="FI Wellness Bundle Guarantee"/>
      <sheetName val="ASC Wellness Bundle Guarantees"/>
      <sheetName val="CMWellness Guarantees"/>
      <sheetName val="Premier FI &amp; ASC"/>
      <sheetName val="Core FI ASC"/>
      <sheetName val="Enhanced FI &amp; ASC"/>
      <sheetName val="Dental Assumptions ASC"/>
      <sheetName val="Dental PG Letter"/>
      <sheetName val="Dental Performance Guarantee"/>
      <sheetName val="NY Dep Age Letter"/>
      <sheetName val="AVHP"/>
      <sheetName val="Account Management Survey"/>
      <sheetName val="Aetna Difference FI"/>
      <sheetName val="Aetna Difference ASC"/>
      <sheetName val="Hybrid HRA Fees"/>
      <sheetName val="FI Engage &amp; Save Guarantee"/>
      <sheetName val="Aetna Vision Preferred"/>
      <sheetName val="Implementation Survey"/>
      <sheetName val="Choose &amp; Save Exhibit"/>
      <sheetName val="PPO - Product #1"/>
      <sheetName val="Dental Program Costs"/>
      <sheetName val="HDHP Attestation Form"/>
      <sheetName val="NHHP Safe Harbor Notice"/>
      <sheetName val="AHC Guarantee"/>
      <sheetName val="Choose &amp; Save FI"/>
      <sheetName val="Choose &amp; Save ASC"/>
      <sheetName val="Nurse DM ASC"/>
      <sheetName val="Referenced Based Pricing Exhibi"/>
      <sheetName val="NJ Letter"/>
      <sheetName val="PPO - Product #2"/>
      <sheetName val="Summit ASC"/>
      <sheetName val="Roadmap to Wellness FI"/>
      <sheetName val="Roadmap to Wellness ASC"/>
      <sheetName val="NERT EXHIBITS - DMO"/>
      <sheetName val="Dental PPO"/>
      <sheetName val="Rnwl Summary"/>
      <sheetName val="FI EngageÀæ_x0007_A_x0000__x0000__x0000__x001e_6_x0012__x0000__x0000__x0000__x0000__x0000__x0000_"/>
      <sheetName val=""/>
      <sheetName val="Revisions"/>
      <sheetName val="APN FI"/>
      <sheetName val="APN ASC"/>
      <sheetName val="Programming"/>
      <sheetName val="Cross Sell Discount - FI"/>
      <sheetName val="eBusiness"/>
      <sheetName val="Employee Assistance Program"/>
      <sheetName val="Savings Plus FI"/>
      <sheetName val="FOC Publishable"/>
      <sheetName val="FOC PublishableZ"/>
      <sheetName val="Commissions"/>
      <sheetName val="POS Rates Summary Exhibit"/>
      <sheetName val="Agg-QPOS &amp; Aetna Choice"/>
      <sheetName val="PPO Rates Summary Exhibit"/>
      <sheetName val="Future Program Costs FI"/>
      <sheetName val="Rate Summary Exhibit"/>
      <sheetName val="SMBR"/>
      <sheetName val="Experience Exhibit"/>
      <sheetName val="NERT EXHIBITS - FOC"/>
      <sheetName val="Agg-QPOS &amp; AC POS"/>
      <sheetName val="Fargo Assembly Of PA, I"/>
      <sheetName val="Agg-Test Technology"/>
      <sheetName val="Blended"/>
      <sheetName val="Aetna Choice POS"/>
      <sheetName val="PPO &amp; Traditional Choice"/>
      <sheetName val="Agg-agg"/>
      <sheetName val="Agg-aggZ"/>
      <sheetName val="Agg-ARC of Union County"/>
      <sheetName val="Agg-AC POS"/>
      <sheetName val="Sheet1"/>
      <sheetName val="HMO"/>
      <sheetName val="Haverford Hotel"/>
      <sheetName val="Dental Rates"/>
      <sheetName val="Administrative Fee &amp; SL Rate"/>
      <sheetName val="Med ACII Experience "/>
      <sheetName val="RX Experience"/>
      <sheetName val="Stop Loss Opt 1-4"/>
      <sheetName val="Stop Loss Opt 5-8"/>
      <sheetName val="For Your Consideration-Standard"/>
      <sheetName val="For Your Consideration-Premiere"/>
      <sheetName val="Sheet2"/>
      <sheetName val="Agg-HMO"/>
      <sheetName val="Agg-PPO-OAMC"/>
      <sheetName val="Agg-Trad"/>
      <sheetName val="Agg-AGG-TG"/>
      <sheetName val="Agg-hmoagg"/>
      <sheetName val="Title"/>
      <sheetName val="Claims 1"/>
      <sheetName val="Claims 2"/>
      <sheetName val="Claims 3"/>
      <sheetName val="ASC Fees"/>
      <sheetName val="ASC Dev. of Fund"/>
      <sheetName val="Lrg Clms"/>
      <sheetName val="Agg-Non-HMO"/>
      <sheetName val="Agg-Traditional"/>
      <sheetName val="Title_Page"/>
      <sheetName val="Renewal_Letter_FI"/>
      <sheetName val="Renewal_Letter_ASC"/>
      <sheetName val="Utilization_(Internal)"/>
      <sheetName val="Utilization_Overview"/>
      <sheetName val="Program_Services_Included_ASC"/>
      <sheetName val="Rate_Summary_Exhibit_(2)"/>
      <sheetName val="Financial_Assumptions_FI"/>
      <sheetName val="Financial_Assumptions_ASC"/>
      <sheetName val="Stop_Loss_Leveraged_Trend_ASC"/>
      <sheetName val="Stop_Loss_Assumptions_ASC"/>
      <sheetName val="Administrative_Assumptions_FI"/>
      <sheetName val="Customer_Notifications_FI"/>
      <sheetName val="MA_Premium_Contribution_Notify"/>
      <sheetName val="Vital_Savings"/>
      <sheetName val="Vital_Savings_2"/>
      <sheetName val="Aetna_Difference"/>
      <sheetName val="Alts_Template_FI"/>
      <sheetName val="UW_Comments"/>
      <sheetName val="Future_Prog_Costs_-_Exp_Exhib"/>
      <sheetName val="Future_Prog_Costs_-_Rates"/>
      <sheetName val="For_Your_Cons_-_Core_HMO"/>
      <sheetName val="For_Your_Cons_-_Buy-up_HMO"/>
      <sheetName val="For_Your_Cons_-_Core_QPOS"/>
      <sheetName val="For_Your_Cons_-_Buy-up_QPOS"/>
      <sheetName val="Rates_Summary_Exhibit"/>
      <sheetName val="Agg-HMO_&amp;_QPOS"/>
      <sheetName val="Agg-North_Carolina"/>
      <sheetName val="Agg-AC_POS_&amp;_HMO"/>
      <sheetName val="Rates_Summary_ExhibitZ"/>
      <sheetName val="Future_Medical_Costs"/>
      <sheetName val="Future_Dental_Program_Costs"/>
      <sheetName val="Renewal_Letter"/>
      <sheetName val="Financial_Assumptions"/>
      <sheetName val="Administrative_Assumptions"/>
      <sheetName val="Recap_Changes_Revisions"/>
      <sheetName val="Alts_Template"/>
      <sheetName val="Agg-QPOS_Exper_-_125_K"/>
      <sheetName val="Agg-PPO_Exper_-_125_K"/>
      <sheetName val="Dental_Future_Program_Costs"/>
      <sheetName val="Dental_NJ_Letter"/>
      <sheetName val="For_Your_Consideration_-_AC_POS"/>
      <sheetName val="HSA_Option_1_-_Total_Group"/>
      <sheetName val="HSA_Option_2_-_Total_Group"/>
      <sheetName val="HSA_Option_1_-_Partners_Only"/>
      <sheetName val="HSA_Option_2_-_Partners_Only"/>
      <sheetName val="HSA_Executive_Summary"/>
      <sheetName val="Medical_Future_Program_Costs"/>
      <sheetName val="NERT_EXHIBITS"/>
      <sheetName val="Renewal_Letter_Retro"/>
      <sheetName val="Program_&amp;_Services_ASC"/>
      <sheetName val="ASC_Service_Options"/>
      <sheetName val="Retrospective_Funding"/>
      <sheetName val="Financial_Assumptions_Retro"/>
      <sheetName val="SL-Aetna_Competitive_Advantage"/>
      <sheetName val="Administrative_Assumption_Retro"/>
      <sheetName val="Maine_Deps"/>
      <sheetName val="KY_Letter"/>
      <sheetName val="Performance_Guarantee_Letter"/>
      <sheetName val="Performance_Guarantee"/>
      <sheetName val="Network_Discount_Guarantee"/>
      <sheetName val="For_Your_Consideration_II"/>
      <sheetName val="Future_Prog_Costs_-_Fees"/>
      <sheetName val="Future_Prog_Costs_-_ACII_Exp"/>
      <sheetName val="Future_Prog_Costs_-_Rx_Exp"/>
      <sheetName val="Future_Program_Costs"/>
      <sheetName val="Vital_Savings_Dental"/>
      <sheetName val="Future_Program_Costs-Renewal"/>
      <sheetName val="Future_Program_Costs-With_NE_PA"/>
      <sheetName val="Administrative_Fees_&amp;_SL_Rate"/>
      <sheetName val="HMO_Experience"/>
      <sheetName val="PPO_Experience"/>
      <sheetName val="Stop_Loss_IOC"/>
      <sheetName val="Conventional_Equivalents"/>
      <sheetName val="Future_Program_Costs-Experience"/>
      <sheetName val="Future_Program_Costs-Rates"/>
      <sheetName val="For_Your_Consideration-AC_POS"/>
      <sheetName val="Customer_Notifications"/>
      <sheetName val="PHR_Brochure"/>
      <sheetName val="Fut_Prog_Costs-QPOS&amp;ACPOS_Exp"/>
      <sheetName val="Fut_Prog_Costs-MC,OAMC&amp;TC_Exp"/>
      <sheetName val="For_Your_Consideration_-_QPOS"/>
      <sheetName val="For_Your_Consideration_-_ACPOS"/>
      <sheetName val="For_Your_Consideration_-_MC"/>
      <sheetName val="For_Your_Consideration_-_OAMC"/>
      <sheetName val="For_Your_Consideration_-_TC"/>
      <sheetName val="HSA_Proposal_Doc_-_Home_Only"/>
      <sheetName val="HSA_Rates-Current,_Home,_Total"/>
      <sheetName val="Home_EE_Only_HSA_Options"/>
      <sheetName val="Executive_Summary"/>
      <sheetName val="MA_MCC"/>
      <sheetName val="Fut_Prog_Costs_-_Fixed_Costs"/>
      <sheetName val="Fut_Prog_Costs_-_HMO_Claims"/>
      <sheetName val="Fut_Prog_Costs_-_PPO_Claims_"/>
      <sheetName val="Fut_Prog_Costs_-_Conv_Equivs"/>
      <sheetName val="Fut_Prog_Costs-Ren'l_SL_IOC"/>
      <sheetName val="Fut_Prog_Costs-Scen_B_SL_IOC"/>
      <sheetName val="Fut_Prog_Costs-Scen_C_SL_IOC"/>
      <sheetName val="Aetna_Select_Ben_Summ"/>
      <sheetName val="High_AC_POS_II_Ben_Summary"/>
      <sheetName val="Low_AC_POS_II_Ben_Summary"/>
      <sheetName val="Participating_MCR_Description"/>
      <sheetName val="Shared_Surplus_Description"/>
      <sheetName val="Split_Funded_Description"/>
      <sheetName val="Finl_&amp;_Admin_Assumptions_FI"/>
      <sheetName val="Group_Insurance_Program_Costs"/>
      <sheetName val="GI_Finl_&amp;_Admin_Assumptions_"/>
      <sheetName val="NJ_DMO_Letter"/>
      <sheetName val="Enhanced_FI"/>
      <sheetName val="Core_FI"/>
      <sheetName val="HSA_Form"/>
      <sheetName val="Core_ASC"/>
      <sheetName val="Enhanced_ASC"/>
      <sheetName val="Enhanced_CA_ASC"/>
      <sheetName val="Medical_APM_Integration"/>
      <sheetName val="Dental_Assumptions_FI"/>
      <sheetName val="Dental_Assumptions_ASC"/>
      <sheetName val="Dental_PG_Letter"/>
      <sheetName val="Dental_Performance_Guarantee"/>
      <sheetName val="NY_Dep_Age_Letter"/>
      <sheetName val="Dental_Program_Costs"/>
      <sheetName val="ASC_Add_On_Services"/>
      <sheetName val="Finl_&amp;_Admin_Assumptions"/>
      <sheetName val="SL_Assumptions_Conversion"/>
      <sheetName val="FI_Wellness_Bundle_Guarantee"/>
      <sheetName val="ASC_Wellness_Bundle_Guarantees"/>
      <sheetName val="CMWellness_Guarantees"/>
      <sheetName val="Premier_FI_&amp;_ASC"/>
      <sheetName val="Core_FI_ASC"/>
      <sheetName val="Enhanced_FI_&amp;_ASC"/>
      <sheetName val="Account_Management_Survey"/>
      <sheetName val="Aetna_Difference_FI"/>
      <sheetName val="Aetna_Difference_ASC"/>
      <sheetName val="Summit_ASC"/>
      <sheetName val="Roadmap_to_Wellness_FI"/>
      <sheetName val="Roadmap_to_Wellness_ASC"/>
      <sheetName val="NERT_EXHIBITS_-_DMO"/>
      <sheetName val="Dental_PPO"/>
      <sheetName val="Rnwl_Summary"/>
      <sheetName val="Hybrid_HRA_Fees"/>
      <sheetName val="FI_Engage_&amp;_Save_Guarantee"/>
      <sheetName val="NHHP_Safe_Harbor_Notice"/>
      <sheetName val="Aetna_Vision_Preferred"/>
      <sheetName val="Implementation_Survey"/>
      <sheetName val="Choose_&amp;_Save_Exhibit"/>
      <sheetName val="PPO_-_Product_#1"/>
      <sheetName val="HDHP_Attestation_Form"/>
      <sheetName val="AHC_Guarantee"/>
      <sheetName val="Choose_&amp;_Save_FI"/>
      <sheetName val="Choose_&amp;_Save_ASC"/>
      <sheetName val="Nurse_DM_ASC"/>
      <sheetName val="PPO_-_Product_#2"/>
      <sheetName val="Referenced_Based_Pricing_Exhibi"/>
      <sheetName val="NJ_Letter"/>
      <sheetName val="FI_EngageÀæA6"/>
      <sheetName val="APN_FI"/>
      <sheetName val="APN_ASC"/>
      <sheetName val="Cross_Sell_Discount_-_FI"/>
      <sheetName val="Employee_Assistance_Program"/>
      <sheetName val="Savings_Plus_FI"/>
      <sheetName val="FOC_Publishable"/>
      <sheetName val="FOC_PublishableZ"/>
      <sheetName val="Choice II Claims"/>
      <sheetName val="APM Claims"/>
      <sheetName val="ASC Stop Loss"/>
      <sheetName val="PPO"/>
      <sheetName val="Sheet6"/>
      <sheetName val="Agg-Camden County"/>
      <sheetName val="Title_Page1"/>
      <sheetName val="Renewal_Letter_FI1"/>
      <sheetName val="Renewal_Letter_ASC1"/>
      <sheetName val="Utilization_(Internal)1"/>
      <sheetName val="Utilization_Overview1"/>
      <sheetName val="Program_Services_Included_ASC1"/>
      <sheetName val="Financial_Assumptions_FI1"/>
      <sheetName val="Financial_Assumptions_ASC1"/>
      <sheetName val="Stop_Loss_Leveraged_Trend_ASC1"/>
      <sheetName val="Stop_Loss_Assumptions_ASC1"/>
      <sheetName val="Administrative_Assumptions_FI1"/>
      <sheetName val="Customer_Notifications_FI1"/>
      <sheetName val="Aetna_Difference1"/>
      <sheetName val="Alts_Template_FI1"/>
      <sheetName val="Renewal_Letter1"/>
      <sheetName val="Financial_Assumptions1"/>
      <sheetName val="Administrative_Assumptions1"/>
      <sheetName val="Recap_Changes_Revisions1"/>
      <sheetName val="Alts_Template1"/>
      <sheetName val="Agg-QPOS_Exper_-_125_K1"/>
      <sheetName val="Agg-PPO_Exper_-_125_K1"/>
      <sheetName val="Rates_Summary_Exhibit1"/>
      <sheetName val="Agg-AC_POS_&amp;_HMO1"/>
      <sheetName val="Rates_Summary_ExhibitZ1"/>
      <sheetName val="Future_Medical_Costs1"/>
      <sheetName val="Future_Dental_Program_Costs1"/>
      <sheetName val="Vital_Savings1"/>
      <sheetName val="Vital_Savings_21"/>
      <sheetName val="For_Your_Consideration_II1"/>
      <sheetName val="Program_&amp;_Services_ASC1"/>
      <sheetName val="ASC_Service_Options1"/>
      <sheetName val="Retrospective_Funding1"/>
      <sheetName val="Financial_Assumptions_Retro1"/>
      <sheetName val="Administrative_Assumption_Retr1"/>
      <sheetName val="MA_Premium_Contribution_Notify1"/>
      <sheetName val="Maine_Deps1"/>
      <sheetName val="KY_Letter1"/>
      <sheetName val="Future_Prog_Costs_-_Fees1"/>
      <sheetName val="Future_Prog_Costs_-_ACII_Exp1"/>
      <sheetName val="Future_Prog_Costs_-_Rx_Exp1"/>
      <sheetName val="NERT_EXHIBITS1"/>
      <sheetName val="Rate_Summary_Exhibit_(2)1"/>
      <sheetName val="UW_Comments1"/>
      <sheetName val="Future_Prog_Costs_-_Exp_Exhib1"/>
      <sheetName val="Future_Prog_Costs_-_Rates1"/>
      <sheetName val="For_Your_Cons_-_Core_HMO1"/>
      <sheetName val="For_Your_Cons_-_Buy-up_HMO1"/>
      <sheetName val="For_Your_Cons_-_Core_QPOS1"/>
      <sheetName val="For_Your_Cons_-_Buy-up_QPOS1"/>
      <sheetName val="Agg-HMO_&amp;_QPOS1"/>
      <sheetName val="Agg-North_Carolina1"/>
      <sheetName val="Dental_Future_Program_Costs1"/>
      <sheetName val="Dental_NJ_Letter1"/>
      <sheetName val="For_Your_Consideration_-_AC_PO1"/>
      <sheetName val="HSA_Option_1_-_Total_Group1"/>
      <sheetName val="HSA_Option_2_-_Total_Group1"/>
      <sheetName val="HSA_Option_1_-_Partners_Only1"/>
      <sheetName val="HSA_Option_2_-_Partners_Only1"/>
      <sheetName val="HSA_Executive_Summary1"/>
      <sheetName val="Medical_Future_Program_Costs1"/>
      <sheetName val="Renewal_Letter_Retro1"/>
      <sheetName val="SL-Aetna_Competitive_Advantage1"/>
      <sheetName val="Performance_Guarantee_Letter1"/>
      <sheetName val="Performance_Guarantee1"/>
      <sheetName val="Network_Discount_Guarantee1"/>
      <sheetName val="Future_Program_Costs1"/>
      <sheetName val="Vital_Savings_Dental1"/>
      <sheetName val="Future_Program_Costs-Renewal1"/>
      <sheetName val="Future_Program_Costs-With_NE_P1"/>
      <sheetName val="Administrative_Fees_&amp;_SL_Rate1"/>
      <sheetName val="HMO_Experience1"/>
      <sheetName val="PPO_Experience1"/>
      <sheetName val="Stop_Loss_IOC1"/>
      <sheetName val="Conventional_Equivalents1"/>
      <sheetName val="Future_Program_Costs-Experienc1"/>
      <sheetName val="Future_Program_Costs-Rates1"/>
      <sheetName val="For_Your_Consideration-AC_POS1"/>
      <sheetName val="Customer_Notifications1"/>
      <sheetName val="PHR_Brochure1"/>
      <sheetName val="Fut_Prog_Costs-QPOS&amp;ACPOS_Exp1"/>
      <sheetName val="Fut_Prog_Costs-MC,OAMC&amp;TC_Exp1"/>
      <sheetName val="For_Your_Consideration_-_QPOS1"/>
      <sheetName val="For_Your_Consideration_-_ACPOS1"/>
      <sheetName val="For_Your_Consideration_-_MC1"/>
      <sheetName val="For_Your_Consideration_-_OAMC1"/>
      <sheetName val="For_Your_Consideration_-_TC1"/>
      <sheetName val="HSA_Proposal_Doc_-_Home_Only1"/>
      <sheetName val="HSA_Rates-Current,_Home,_Total1"/>
      <sheetName val="Home_EE_Only_HSA_Options1"/>
      <sheetName val="Executive_Summary1"/>
      <sheetName val="MA_MCC1"/>
      <sheetName val="Fut_Prog_Costs_-_Fixed_Costs1"/>
      <sheetName val="Fut_Prog_Costs_-_HMO_Claims1"/>
      <sheetName val="Fut_Prog_Costs_-_PPO_Claims_1"/>
      <sheetName val="Fut_Prog_Costs_-_Conv_Equivs1"/>
      <sheetName val="Fut_Prog_Costs-Ren'l_SL_IOC1"/>
      <sheetName val="Fut_Prog_Costs-Scen_B_SL_IOC1"/>
      <sheetName val="Fut_Prog_Costs-Scen_C_SL_IOC1"/>
      <sheetName val="Aetna_Select_Ben_Summ1"/>
      <sheetName val="High_AC_POS_II_Ben_Summary1"/>
      <sheetName val="Low_AC_POS_II_Ben_Summary1"/>
      <sheetName val="Participating_MCR_Description1"/>
      <sheetName val="Shared_Surplus_Description1"/>
      <sheetName val="Split_Funded_Description1"/>
      <sheetName val="Finl_&amp;_Admin_Assumptions_FI1"/>
      <sheetName val="Group_Insurance_Program_Costs1"/>
      <sheetName val="GI_Finl_&amp;_Admin_Assumptions_1"/>
      <sheetName val="NJ_DMO_Letter1"/>
      <sheetName val="Enhanced_FI1"/>
      <sheetName val="Core_FI1"/>
      <sheetName val="HSA_Form1"/>
      <sheetName val="Core_ASC1"/>
      <sheetName val="Enhanced_ASC1"/>
      <sheetName val="Enhanced_CA_ASC1"/>
      <sheetName val="Medical_APM_Integration1"/>
      <sheetName val="ASC_Add_On_Services1"/>
      <sheetName val="Finl_&amp;_Admin_Assumptions1"/>
      <sheetName val="SL_Assumptions_Conversion1"/>
      <sheetName val="Dental_Assumptions_FI1"/>
      <sheetName val="FI_Wellness_Bundle_Guarantee1"/>
      <sheetName val="ASC_Wellness_Bundle_Guarantees1"/>
      <sheetName val="CMWellness_Guarantees1"/>
      <sheetName val="Premier_FI_&amp;_ASC1"/>
      <sheetName val="Core_FI_ASC1"/>
      <sheetName val="Enhanced_FI_&amp;_ASC1"/>
      <sheetName val="Dental_Assumptions_ASC1"/>
      <sheetName val="Dental_PG_Letter1"/>
      <sheetName val="Dental_Performance_Guarantee1"/>
      <sheetName val="NY_Dep_Age_Letter1"/>
      <sheetName val="Account_Management_Survey1"/>
      <sheetName val="Aetna_Difference_FI1"/>
      <sheetName val="Aetna_Difference_ASC1"/>
      <sheetName val="Hybrid_HRA_Fees1"/>
      <sheetName val="FI_Engage_&amp;_Save_Guarantee1"/>
      <sheetName val="Aetna_Vision_Preferred1"/>
      <sheetName val="Implementation_Survey1"/>
      <sheetName val="Choose_&amp;_Save_Exhibit1"/>
      <sheetName val="PPO_-_Product_#11"/>
      <sheetName val="Dental_Program_Costs1"/>
      <sheetName val="HDHP_Attestation_Form1"/>
      <sheetName val="NHHP_Safe_Harbor_Notice1"/>
      <sheetName val="AHC_Guarantee1"/>
      <sheetName val="Choose_&amp;_Save_FI1"/>
      <sheetName val="Choose_&amp;_Save_ASC1"/>
      <sheetName val="Nurse_DM_ASC1"/>
      <sheetName val="Referenced_Based_Pricing_Exhib1"/>
      <sheetName val="NJ_Letter1"/>
      <sheetName val="PPO_-_Product_#21"/>
      <sheetName val="Summit_ASC1"/>
      <sheetName val="Roadmap_to_Wellness_FI1"/>
      <sheetName val="Roadmap_to_Wellness_ASC1"/>
      <sheetName val="NERT_EXHIBITS_-_DMO1"/>
      <sheetName val="Dental_PPO1"/>
      <sheetName val="Rnwl_Summary1"/>
      <sheetName val="APN_FI1"/>
      <sheetName val="APN_ASC1"/>
      <sheetName val="Cross_Sell_Discount_-_FI1"/>
      <sheetName val="Employee_Assistance_Program1"/>
      <sheetName val="Savings_Plus_FI1"/>
      <sheetName val="FOC_Publishable1"/>
      <sheetName val="FOC_PublishableZ1"/>
      <sheetName val="POS_Rates_Summary_Exhibit"/>
      <sheetName val="Agg-QPOS_&amp;_Aetna_Choice"/>
      <sheetName val="PPO_Rates_Summary_Exhibit"/>
      <sheetName val="Future_Program_Costs_FI"/>
      <sheetName val="Rate_Summary_Exhibit"/>
      <sheetName val="Experience_Exhibit"/>
      <sheetName val="NERT_EXHIBITS_-_FOC"/>
      <sheetName val="Agg-QPOS_&amp;_AC_POS"/>
      <sheetName val="Fargo_Assembly_Of_PA,_I"/>
      <sheetName val="Agg-Test_Technology"/>
      <sheetName val="Aetna_Choice_POS"/>
      <sheetName val="PPO_&amp;_Traditional_Choice"/>
      <sheetName val="Agg-ARC_of_Union_County"/>
      <sheetName val="Agg-AC_POS"/>
      <sheetName val="Haverford_Hotel"/>
      <sheetName val="Dental_Rates"/>
      <sheetName val="Administrative_Fee_&amp;_SL_Rate"/>
      <sheetName val="Med_ACII_Experience_"/>
      <sheetName val="RX_Experience"/>
      <sheetName val="Stop_Loss_Opt_1-4"/>
      <sheetName val="Stop_Loss_Opt_5-8"/>
      <sheetName val="For_Your_Consideration-Standard"/>
      <sheetName val="For_Your_Consideration-Premiere"/>
      <sheetName val="Claims_1"/>
      <sheetName val="Claims_2"/>
      <sheetName val="Claims_3"/>
      <sheetName val="ASC_Fees"/>
      <sheetName val="ASC_Dev__of_Fund"/>
      <sheetName val="Lrg_Clms"/>
      <sheetName val="Choice_II_Claims"/>
      <sheetName val="APM_Claims"/>
      <sheetName val="ASC_Stop_Loss"/>
      <sheetName val="Agg-Camden_County"/>
    </sheetNames>
    <sheetDataSet>
      <sheetData sheetId="0" refreshError="1">
        <row r="3">
          <cell r="B3" t="str">
            <v>PERINI CORPORATION</v>
          </cell>
          <cell r="V3" t="b">
            <v>0</v>
          </cell>
        </row>
        <row r="4">
          <cell r="B4" t="str">
            <v>101 Wolfe Drive</v>
          </cell>
        </row>
        <row r="5">
          <cell r="B5" t="str">
            <v>Thorofare</v>
          </cell>
        </row>
        <row r="6">
          <cell r="B6" t="str">
            <v>NJ</v>
          </cell>
        </row>
        <row r="7">
          <cell r="B7" t="str">
            <v>08086</v>
          </cell>
        </row>
        <row r="8">
          <cell r="B8" t="str">
            <v>CYNTHIA</v>
          </cell>
        </row>
        <row r="9">
          <cell r="B9" t="str">
            <v>SOMERMAN</v>
          </cell>
        </row>
        <row r="10">
          <cell r="B10" t="str">
            <v>MS.</v>
          </cell>
        </row>
        <row r="11">
          <cell r="B11">
            <v>39083</v>
          </cell>
          <cell r="C11" t="str">
            <v>October 1, 2007</v>
          </cell>
          <cell r="D11" t="str">
            <v>September 1, 2007</v>
          </cell>
        </row>
        <row r="12">
          <cell r="B12">
            <v>39447</v>
          </cell>
          <cell r="C12" t="str">
            <v>September 30, 2008</v>
          </cell>
        </row>
        <row r="14">
          <cell r="B14" t="str">
            <v>Matthew Miller Jr.</v>
          </cell>
        </row>
        <row r="15">
          <cell r="B15" t="str">
            <v>2201 Renaissance Blvd.</v>
          </cell>
        </row>
        <row r="16">
          <cell r="B16" t="str">
            <v>King of Prussia</v>
          </cell>
        </row>
        <row r="17">
          <cell r="B17" t="str">
            <v>PA</v>
          </cell>
        </row>
        <row r="18">
          <cell r="B18" t="str">
            <v>19406</v>
          </cell>
        </row>
        <row r="19">
          <cell r="B19" t="str">
            <v>484-322-6529</v>
          </cell>
        </row>
        <row r="20">
          <cell r="B20" t="str">
            <v>484-322-6552</v>
          </cell>
        </row>
        <row r="21">
          <cell r="B21" t="str">
            <v>MillerJrMW@aetna.com</v>
          </cell>
        </row>
        <row r="27">
          <cell r="B27" t="str">
            <v>Yes</v>
          </cell>
          <cell r="C27" t="str">
            <v>4.6%</v>
          </cell>
          <cell r="D27" t="str">
            <v>Percentage</v>
          </cell>
          <cell r="E27" t="str">
            <v>3</v>
          </cell>
        </row>
        <row r="28">
          <cell r="C28" t="str">
            <v>4</v>
          </cell>
        </row>
        <row r="29">
          <cell r="B29" t="str">
            <v>No</v>
          </cell>
        </row>
        <row r="31">
          <cell r="B31" t="str">
            <v>Yes</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efreshError="1"/>
      <sheetData sheetId="57"/>
      <sheetData sheetId="58"/>
      <sheetData sheetId="59"/>
      <sheetData sheetId="60"/>
      <sheetData sheetId="61"/>
      <sheetData sheetId="62"/>
      <sheetData sheetId="63"/>
      <sheetData sheetId="64"/>
      <sheetData sheetId="65"/>
      <sheetData sheetId="66"/>
      <sheetData sheetId="67"/>
      <sheetData sheetId="68" refreshError="1"/>
      <sheetData sheetId="69" refreshError="1"/>
      <sheetData sheetId="70" refreshError="1"/>
      <sheetData sheetId="71" refreshError="1"/>
      <sheetData sheetId="72" refreshError="1"/>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refreshError="1"/>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refreshError="1"/>
      <sheetData sheetId="159" refreshError="1"/>
      <sheetData sheetId="160" refreshError="1"/>
      <sheetData sheetId="161"/>
      <sheetData sheetId="162"/>
      <sheetData sheetId="163"/>
      <sheetData sheetId="164" refreshError="1"/>
      <sheetData sheetId="165" refreshError="1"/>
      <sheetData sheetId="166" refreshError="1"/>
      <sheetData sheetId="167"/>
      <sheetData sheetId="168"/>
      <sheetData sheetId="169"/>
      <sheetData sheetId="170"/>
      <sheetData sheetId="171"/>
      <sheetData sheetId="172"/>
      <sheetData sheetId="173"/>
      <sheetData sheetId="174"/>
      <sheetData sheetId="175"/>
      <sheetData sheetId="176"/>
      <sheetData sheetId="177" refreshError="1"/>
      <sheetData sheetId="178" refreshError="1"/>
      <sheetData sheetId="179" refreshError="1"/>
      <sheetData sheetId="180"/>
      <sheetData sheetId="181" refreshError="1"/>
      <sheetData sheetId="182" refreshError="1"/>
      <sheetData sheetId="183" refreshError="1"/>
      <sheetData sheetId="184" refreshError="1"/>
      <sheetData sheetId="185"/>
      <sheetData sheetId="186"/>
      <sheetData sheetId="187"/>
      <sheetData sheetId="188"/>
      <sheetData sheetId="189"/>
      <sheetData sheetId="190"/>
      <sheetData sheetId="191"/>
      <sheetData sheetId="192"/>
      <sheetData sheetId="193"/>
      <sheetData sheetId="194"/>
      <sheetData sheetId="195" refreshError="1"/>
      <sheetData sheetId="196" refreshError="1"/>
      <sheetData sheetId="197" refreshError="1"/>
      <sheetData sheetId="198" refreshError="1"/>
      <sheetData sheetId="199"/>
      <sheetData sheetId="200"/>
      <sheetData sheetId="201"/>
      <sheetData sheetId="202"/>
      <sheetData sheetId="203"/>
      <sheetData sheetId="204"/>
      <sheetData sheetId="205"/>
      <sheetData sheetId="206" refreshError="1"/>
      <sheetData sheetId="207"/>
      <sheetData sheetId="208"/>
      <sheetData sheetId="209" refreshError="1"/>
      <sheetData sheetId="210"/>
      <sheetData sheetId="211"/>
      <sheetData sheetId="212"/>
      <sheetData sheetId="213"/>
      <sheetData sheetId="214"/>
      <sheetData sheetId="215"/>
      <sheetData sheetId="216"/>
      <sheetData sheetId="217"/>
      <sheetData sheetId="218"/>
      <sheetData sheetId="219"/>
      <sheetData sheetId="220" refreshError="1"/>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Title Page"/>
      <sheetName val="Renewal Letter FI"/>
      <sheetName val="Renewal Letter ASC"/>
      <sheetName val="Utilization (Internal)"/>
      <sheetName val="Utilization Overview"/>
      <sheetName val="For Your Consideration II"/>
      <sheetName val="Fut Prog Costs-Admin Fee &amp; SL"/>
      <sheetName val="CPII"/>
      <sheetName val="RX"/>
      <sheetName val="Devel of Funding- Medical"/>
      <sheetName val="IOC"/>
      <sheetName val="Retrospective Funding"/>
      <sheetName val="Financial Assumptions FI"/>
      <sheetName val="Program &amp; Services ASC"/>
      <sheetName val="Financial Assumptions ASC"/>
      <sheetName val="Financial Assumptions Retro"/>
      <sheetName val="Stop Loss Leveraged Trend ASC"/>
      <sheetName val="Stop Loss Assumptions ASC"/>
      <sheetName val="Administrative Assumptions FI"/>
      <sheetName val="Administrative Assumption Retro"/>
      <sheetName val="Customer Notifications FI"/>
      <sheetName val="MA Premium Contribution Notify"/>
      <sheetName val="Maine Deps"/>
      <sheetName val="EAP"/>
      <sheetName val="KY Letter"/>
      <sheetName val="Vital Savings"/>
      <sheetName val="Vital Savings 2"/>
      <sheetName val="DMI"/>
      <sheetName val="Aetna Difference"/>
      <sheetName val="Alts Template FI"/>
      <sheetName val="Title_Page"/>
      <sheetName val="Renewal_Letter_FI"/>
      <sheetName val="Renewal_Letter_ASC"/>
      <sheetName val="Utilization_(Internal)"/>
      <sheetName val="Utilization_Overview"/>
      <sheetName val="For_Your_Consideration_II"/>
      <sheetName val="Fut_Prog_Costs-Admin_Fee_&amp;_SL"/>
      <sheetName val="Devel_of_Funding-_Medical"/>
      <sheetName val="Retrospective_Funding"/>
      <sheetName val="Financial_Assumptions_FI"/>
      <sheetName val="Program_&amp;_Services_ASC"/>
      <sheetName val="Financial_Assumptions_ASC"/>
      <sheetName val="Financial_Assumptions_Retro"/>
      <sheetName val="Stop_Loss_Leveraged_Trend_ASC"/>
      <sheetName val="Stop_Loss_Assumptions_ASC"/>
      <sheetName val="Administrative_Assumptions_FI"/>
      <sheetName val="Administrative_Assumption_Retro"/>
      <sheetName val="Customer_Notifications_FI"/>
      <sheetName val="MA_Premium_Contribution_Notify"/>
      <sheetName val="Maine_Deps"/>
      <sheetName val="KY_Letter"/>
      <sheetName val="Vital_Savings"/>
      <sheetName val="Vital_Savings_2"/>
      <sheetName val="Aetna_Difference"/>
      <sheetName val="Alts_Template_FI"/>
    </sheetNames>
    <sheetDataSet>
      <sheetData sheetId="0">
        <row r="2">
          <cell r="B2" t="str">
            <v>80073629</v>
          </cell>
        </row>
        <row r="3">
          <cell r="Y3" t="str">
            <v>Percentage</v>
          </cell>
          <cell r="Z3" t="str">
            <v>Mr.</v>
          </cell>
          <cell r="AB3" t="str">
            <v>N/A</v>
          </cell>
          <cell r="AC3" t="str">
            <v>N/A</v>
          </cell>
          <cell r="AD3" t="str">
            <v>N/A</v>
          </cell>
          <cell r="AE3" t="str">
            <v>N/A</v>
          </cell>
          <cell r="AF3" t="b">
            <v>0</v>
          </cell>
          <cell r="AG3">
            <v>0</v>
          </cell>
          <cell r="AH3" t="str">
            <v>N/A</v>
          </cell>
          <cell r="AI3" t="str">
            <v>N/A</v>
          </cell>
        </row>
        <row r="4">
          <cell r="Y4" t="str">
            <v>Dollar Amount</v>
          </cell>
          <cell r="Z4" t="str">
            <v>Ms.</v>
          </cell>
          <cell r="AB4" t="str">
            <v>AHF HRA PPO</v>
          </cell>
          <cell r="AC4" t="str">
            <v>AHF HRA PPO</v>
          </cell>
          <cell r="AD4" t="str">
            <v>Aetna Pharmacy Fund w/ Medical</v>
          </cell>
          <cell r="AE4" t="str">
            <v>RX</v>
          </cell>
          <cell r="AG4">
            <v>3</v>
          </cell>
          <cell r="AH4" t="str">
            <v>Aexcel Network</v>
          </cell>
          <cell r="AI4" t="str">
            <v>AexcelNetwork</v>
          </cell>
        </row>
        <row r="5">
          <cell r="Y5" t="str">
            <v>Scale</v>
          </cell>
          <cell r="AB5" t="str">
            <v>PPO</v>
          </cell>
          <cell r="AC5" t="str">
            <v>PPO</v>
          </cell>
          <cell r="AD5" t="str">
            <v>Aetna Select</v>
          </cell>
          <cell r="AE5" t="str">
            <v>AetnaSelect</v>
          </cell>
          <cell r="AH5" t="str">
            <v>Aetna as Claim Fiduciary</v>
          </cell>
          <cell r="AI5" t="str">
            <v>AetnaasClaimFiduciary</v>
          </cell>
        </row>
        <row r="6">
          <cell r="Y6" t="str">
            <v>None</v>
          </cell>
          <cell r="AB6" t="str">
            <v>PPO</v>
          </cell>
          <cell r="AC6" t="str">
            <v>PPO</v>
          </cell>
          <cell r="AD6" t="str">
            <v>Aetna Select - Aexcel</v>
          </cell>
          <cell r="AE6" t="str">
            <v>AetnaSelect</v>
          </cell>
          <cell r="AH6" t="str">
            <v>Aetna Healthy Actions - Rx Claim Savings</v>
          </cell>
          <cell r="AI6" t="str">
            <v>AetnaHealthyActionsRxClaimSav</v>
          </cell>
        </row>
        <row r="7">
          <cell r="AB7" t="str">
            <v>PPO</v>
          </cell>
          <cell r="AC7" t="str">
            <v>PPO</v>
          </cell>
          <cell r="AD7" t="str">
            <v>Aetna Select - Aexcel Plus</v>
          </cell>
          <cell r="AE7" t="str">
            <v>AetnaSelect</v>
          </cell>
          <cell r="AH7" t="str">
            <v>Aetna Health Connection (must include MedQuery®)</v>
          </cell>
          <cell r="AI7" t="str">
            <v>AetnaHealthConnection</v>
          </cell>
        </row>
        <row r="8">
          <cell r="AB8" t="str">
            <v>PPO</v>
          </cell>
          <cell r="AC8" t="str">
            <v>PPO</v>
          </cell>
          <cell r="AD8" t="str">
            <v>Aetna Select OA</v>
          </cell>
          <cell r="AE8" t="str">
            <v>AetnaSelect</v>
          </cell>
          <cell r="AH8" t="str">
            <v>Behavioral Health Alcohol - Disease Management</v>
          </cell>
          <cell r="AI8" t="str">
            <v>BehavHealthAlcoholDisease</v>
          </cell>
        </row>
        <row r="9">
          <cell r="AB9" t="str">
            <v>PPO</v>
          </cell>
          <cell r="AC9" t="str">
            <v>PPO</v>
          </cell>
          <cell r="AD9" t="str">
            <v>Aetna Select OA - Aexcel</v>
          </cell>
          <cell r="AE9" t="str">
            <v>AetnaSelect</v>
          </cell>
          <cell r="AH9" t="str">
            <v>Behavioral Health Anxiety - Disease Management</v>
          </cell>
          <cell r="AI9" t="str">
            <v>BehavHealthAnxietyDisease</v>
          </cell>
        </row>
        <row r="10">
          <cell r="AB10" t="str">
            <v>PPO</v>
          </cell>
          <cell r="AC10" t="str">
            <v>PPO</v>
          </cell>
          <cell r="AD10" t="str">
            <v>Aetna Select OA - Aexcel Plus</v>
          </cell>
          <cell r="AE10" t="str">
            <v>AetnaSelect</v>
          </cell>
          <cell r="AH10" t="str">
            <v>Behavioral Health Depression - Disease Management</v>
          </cell>
          <cell r="AI10" t="str">
            <v>BehavHealthDepressDisease</v>
          </cell>
        </row>
        <row r="11">
          <cell r="AB11" t="str">
            <v>AHF HRA PPO</v>
          </cell>
          <cell r="AC11" t="str">
            <v>AHF HRA PPO</v>
          </cell>
          <cell r="AD11" t="str">
            <v>Aetna Select OA - HRA</v>
          </cell>
          <cell r="AE11" t="str">
            <v>AHFOAAetnaSelect</v>
          </cell>
          <cell r="AH11" t="str">
            <v>Enhanced Member OutreachSM ( Available to groups with 1000 to 3000 lives only)</v>
          </cell>
          <cell r="AI11" t="str">
            <v>EnhancedMemberOutreachSM</v>
          </cell>
        </row>
        <row r="12">
          <cell r="AB12" t="str">
            <v>AHF HRA PPO</v>
          </cell>
          <cell r="AC12" t="str">
            <v>AHF HRA PPO</v>
          </cell>
          <cell r="AD12" t="str">
            <v>Aetna Select OA - HRA - Aexcel</v>
          </cell>
          <cell r="AE12" t="str">
            <v>AHFOAAetnaSelect</v>
          </cell>
          <cell r="AH12" t="str">
            <v>Healthy Body, Healthy Weight® (Aetna's Weight Management Program) (Must have Simple Steps)</v>
          </cell>
          <cell r="AI12" t="str">
            <v>HealthyBodyHealthyWeight</v>
          </cell>
        </row>
        <row r="13">
          <cell r="B13" t="str">
            <v>A729971</v>
          </cell>
          <cell r="AB13" t="str">
            <v>AHF HRA PPO</v>
          </cell>
          <cell r="AC13" t="str">
            <v>AHF HRA PPO</v>
          </cell>
          <cell r="AD13" t="str">
            <v>Aetna Select OA - HRA - Aexcel Plus</v>
          </cell>
          <cell r="AE13" t="str">
            <v>AHFOAAetnaSelect</v>
          </cell>
          <cell r="AH13" t="str">
            <v>Healthy Lifestyle Coaching</v>
          </cell>
          <cell r="AI13" t="str">
            <v>HealthyLifestyleCoaching</v>
          </cell>
        </row>
        <row r="14">
          <cell r="AB14" t="str">
            <v>Vision</v>
          </cell>
          <cell r="AC14" t="str">
            <v>Vision</v>
          </cell>
          <cell r="AD14" t="str">
            <v>Basic Vision</v>
          </cell>
          <cell r="AE14" t="str">
            <v>Vision</v>
          </cell>
          <cell r="AH14" t="str">
            <v>High-Tech Radiology Management Program (pmpm thru Claim Wire)</v>
          </cell>
          <cell r="AI14" t="str">
            <v>HighTechRadiologyManagement</v>
          </cell>
        </row>
        <row r="15">
          <cell r="AB15" t="str">
            <v>PPO</v>
          </cell>
          <cell r="AC15" t="str">
            <v>PPO</v>
          </cell>
          <cell r="AD15" t="str">
            <v>Choice POS II</v>
          </cell>
          <cell r="AE15" t="str">
            <v>CPOS2</v>
          </cell>
          <cell r="AH15" t="str">
            <v>HIPAA Certifications</v>
          </cell>
          <cell r="AI15" t="str">
            <v>HIPAACertifications</v>
          </cell>
        </row>
        <row r="16">
          <cell r="AB16" t="str">
            <v>PPO</v>
          </cell>
          <cell r="AC16" t="str">
            <v>PPO</v>
          </cell>
          <cell r="AD16" t="str">
            <v>Choice POS II - Aexcel</v>
          </cell>
          <cell r="AE16" t="str">
            <v>CPOS2</v>
          </cell>
          <cell r="AH16" t="str">
            <v xml:space="preserve">Informed Health® Line (IHL) </v>
          </cell>
          <cell r="AI16" t="str">
            <v>InformedHealthLine</v>
          </cell>
        </row>
        <row r="17">
          <cell r="AB17" t="str">
            <v>PPO</v>
          </cell>
          <cell r="AC17" t="str">
            <v>PPO</v>
          </cell>
          <cell r="AD17" t="str">
            <v>Choice POS II - Aexcel Plus</v>
          </cell>
          <cell r="AE17" t="str">
            <v>CPOS2</v>
          </cell>
          <cell r="AH17" t="str">
            <v>IHL Service Plus (must have IHL 1-800#)</v>
          </cell>
          <cell r="AI17" t="str">
            <v>IHLServicePlus</v>
          </cell>
        </row>
        <row r="18">
          <cell r="AB18" t="str">
            <v>AHF HRA PPO</v>
          </cell>
          <cell r="AC18" t="str">
            <v>AHF HRA PPO</v>
          </cell>
          <cell r="AD18" t="str">
            <v>Choice POS II - HRA</v>
          </cell>
          <cell r="AE18" t="str">
            <v>AHFCPOS2</v>
          </cell>
          <cell r="AH18" t="str">
            <v>Medical EOB Elimination</v>
          </cell>
          <cell r="AI18" t="str">
            <v>MedicalEOBElimination</v>
          </cell>
        </row>
        <row r="19">
          <cell r="AB19" t="str">
            <v>AHF HRA PPO</v>
          </cell>
          <cell r="AC19" t="str">
            <v>AHF HRA PPO</v>
          </cell>
          <cell r="AD19" t="str">
            <v>Choice POS II - HRA - Aexcel</v>
          </cell>
          <cell r="AE19" t="str">
            <v>AHFCPOS2</v>
          </cell>
          <cell r="AH19" t="str">
            <v xml:space="preserve">Med Psych Case Management </v>
          </cell>
          <cell r="AI19" t="str">
            <v>MedPsychCaseManagement</v>
          </cell>
        </row>
        <row r="20">
          <cell r="AB20" t="str">
            <v>AHF HRA PPO</v>
          </cell>
          <cell r="AC20" t="str">
            <v>AHF HRA PPO</v>
          </cell>
          <cell r="AD20" t="str">
            <v>Choice POS II - HRA - Aexcel Plus</v>
          </cell>
          <cell r="AE20" t="str">
            <v>AHFCPOS2</v>
          </cell>
          <cell r="AH20" t="str">
            <v>MedQuery® (if not included in AHC)</v>
          </cell>
          <cell r="AI20" t="str">
            <v>MedQuery</v>
          </cell>
        </row>
        <row r="21">
          <cell r="AB21" t="str">
            <v>AHFHRAHMO</v>
          </cell>
          <cell r="AC21" t="str">
            <v>AHFHRAHMO</v>
          </cell>
          <cell r="AD21" t="str">
            <v>CPOS HRA</v>
          </cell>
          <cell r="AE21" t="str">
            <v>AHFOAPOS</v>
          </cell>
          <cell r="AH21" t="str">
            <v>Medquery Enhanced Member Messaging</v>
          </cell>
          <cell r="AI21" t="str">
            <v>MedqueryEnhancedMemberMessaging</v>
          </cell>
        </row>
        <row r="22">
          <cell r="AB22" t="str">
            <v>Dental DMO</v>
          </cell>
          <cell r="AC22" t="str">
            <v>Dental DMO</v>
          </cell>
          <cell r="AD22" t="str">
            <v>Dental - DMO</v>
          </cell>
          <cell r="AE22" t="str">
            <v>N/A</v>
          </cell>
          <cell r="AH22" t="str">
            <v>Beginning RightSM  ( formerly Mom-to-Babies) Maternity Management Program</v>
          </cell>
          <cell r="AI22" t="str">
            <v>BeginningRightSM</v>
          </cell>
        </row>
        <row r="23">
          <cell r="B23" t="str">
            <v>PH659585</v>
          </cell>
          <cell r="AB23" t="str">
            <v>Dental</v>
          </cell>
          <cell r="AC23" t="str">
            <v>Dental</v>
          </cell>
          <cell r="AD23" t="str">
            <v>Dental - FOC Combined</v>
          </cell>
          <cell r="AE23" t="str">
            <v>N/A</v>
          </cell>
          <cell r="AH23" t="str">
            <v>NAP/FCR (Must have NAP)</v>
          </cell>
          <cell r="AI23" t="str">
            <v>NAPFCR</v>
          </cell>
        </row>
        <row r="24">
          <cell r="AB24" t="str">
            <v>Dental DMO</v>
          </cell>
          <cell r="AC24" t="str">
            <v>Dental DMO</v>
          </cell>
          <cell r="AD24" t="str">
            <v>Dental - FOC DMO</v>
          </cell>
          <cell r="AE24" t="str">
            <v>N/A</v>
          </cell>
          <cell r="AH24" t="str">
            <v>Personal Health Record (must have MedQuery,  IHL and Simple Steps)</v>
          </cell>
          <cell r="AI24" t="str">
            <v>PersonalHealthRecord</v>
          </cell>
        </row>
        <row r="25">
          <cell r="AB25" t="str">
            <v>Dental</v>
          </cell>
          <cell r="AC25" t="str">
            <v>Dental</v>
          </cell>
          <cell r="AD25" t="str">
            <v>Dental - FOC Indemnity</v>
          </cell>
          <cell r="AE25" t="str">
            <v>N/A</v>
          </cell>
          <cell r="AH25" t="str">
            <v>Quit Tobacco</v>
          </cell>
          <cell r="AI25" t="str">
            <v>QuitTobacco</v>
          </cell>
        </row>
        <row r="26">
          <cell r="AB26" t="str">
            <v>Dental</v>
          </cell>
          <cell r="AC26" t="str">
            <v>Dental</v>
          </cell>
          <cell r="AD26" t="str">
            <v>Dental - FOC PPO</v>
          </cell>
          <cell r="AE26" t="str">
            <v>N/A</v>
          </cell>
          <cell r="AH26" t="str">
            <v>Reports (Level C, Level D, Ad Hoc Reports, Third-Party Stop Loss Reports)</v>
          </cell>
          <cell r="AI26" t="str">
            <v>Reports</v>
          </cell>
        </row>
        <row r="27">
          <cell r="AB27" t="str">
            <v>Dental</v>
          </cell>
          <cell r="AC27" t="str">
            <v>Dental</v>
          </cell>
          <cell r="AD27" t="str">
            <v>Dental - Indemnity</v>
          </cell>
          <cell r="AE27" t="str">
            <v>IndemnityDental</v>
          </cell>
          <cell r="AH27" t="str">
            <v>RX Check Bundled Pricing</v>
          </cell>
          <cell r="AI27" t="str">
            <v>RXCheckBundledPricing</v>
          </cell>
        </row>
        <row r="28">
          <cell r="AB28" t="str">
            <v>Dental</v>
          </cell>
          <cell r="AC28" t="str">
            <v>Dental</v>
          </cell>
          <cell r="AD28" t="str">
            <v>Dental - PPO</v>
          </cell>
          <cell r="AE28" t="str">
            <v>PPODental</v>
          </cell>
          <cell r="AH28" t="str">
            <v>RX Check Unbundled Pricing: Acute Frequency</v>
          </cell>
          <cell r="AI28" t="str">
            <v>RXCheckUnbunPricingAcuteFreq</v>
          </cell>
        </row>
        <row r="29">
          <cell r="AB29" t="str">
            <v>Dental AHF HRA PPO</v>
          </cell>
          <cell r="AC29" t="str">
            <v>Dental AHF HRA PPO</v>
          </cell>
          <cell r="AD29" t="str">
            <v>Dental - PPO - HRA</v>
          </cell>
          <cell r="AE29" t="str">
            <v>PPODental</v>
          </cell>
          <cell r="AH29" t="str">
            <v>RX Check Unbundled Pricing: Brand to Generic</v>
          </cell>
          <cell r="AI29" t="str">
            <v>RXCheckUnbunPricingBrandtoGeneric</v>
          </cell>
        </row>
        <row r="30">
          <cell r="B30" t="str">
            <v>No</v>
          </cell>
          <cell r="D30" t="str">
            <v>No</v>
          </cell>
          <cell r="F30" t="str">
            <v>No</v>
          </cell>
          <cell r="AB30" t="str">
            <v>Dental</v>
          </cell>
          <cell r="AC30" t="str">
            <v>Dental</v>
          </cell>
          <cell r="AD30" t="str">
            <v>Dental - Vital Savings</v>
          </cell>
          <cell r="AE30" t="str">
            <v>N/A</v>
          </cell>
          <cell r="AH30" t="str">
            <v>RX Check Unbundled Pricing: High Utilization</v>
          </cell>
          <cell r="AI30" t="str">
            <v>RXCheckUnbunPricingHighUtil</v>
          </cell>
        </row>
        <row r="31">
          <cell r="A31" t="str">
            <v>EAP Quoted</v>
          </cell>
          <cell r="B31" t="str">
            <v>No</v>
          </cell>
          <cell r="X31" t="str">
            <v>MO</v>
          </cell>
          <cell r="AB31" t="str">
            <v>PPO</v>
          </cell>
          <cell r="AC31" t="str">
            <v>PPO</v>
          </cell>
          <cell r="AD31" t="str">
            <v>EC</v>
          </cell>
          <cell r="AE31" t="str">
            <v>POS</v>
          </cell>
          <cell r="AH31" t="str">
            <v>RX Check Unbundled Pricing: Therapeutic Duplication</v>
          </cell>
          <cell r="AI31" t="str">
            <v>RXCheckUnbunPricingTherapeutic</v>
          </cell>
        </row>
        <row r="32">
          <cell r="A32" t="str">
            <v># Sessions</v>
          </cell>
          <cell r="B32">
            <v>3</v>
          </cell>
          <cell r="X32" t="str">
            <v>MP</v>
          </cell>
          <cell r="AB32" t="str">
            <v>PPO</v>
          </cell>
          <cell r="AC32" t="str">
            <v>PPO</v>
          </cell>
          <cell r="AD32" t="str">
            <v>EC - Aexcel</v>
          </cell>
          <cell r="AE32" t="str">
            <v>POS</v>
          </cell>
          <cell r="AH32" t="str">
            <v>Save-a-copay</v>
          </cell>
          <cell r="AI32" t="str">
            <v>Saveacopay</v>
          </cell>
        </row>
        <row r="33">
          <cell r="A33" t="str">
            <v>Work Life Included</v>
          </cell>
          <cell r="B33" t="str">
            <v>Yes</v>
          </cell>
          <cell r="X33" t="str">
            <v>MS</v>
          </cell>
          <cell r="AB33" t="str">
            <v>PPO</v>
          </cell>
          <cell r="AC33" t="str">
            <v>PPO</v>
          </cell>
          <cell r="AD33" t="str">
            <v>EC - Aexcel Plus</v>
          </cell>
          <cell r="AE33" t="str">
            <v>POS</v>
          </cell>
          <cell r="AH33" t="str">
            <v>Simple Steps</v>
          </cell>
          <cell r="AI33" t="str">
            <v>SimpleSteps</v>
          </cell>
        </row>
        <row r="34">
          <cell r="A34" t="str">
            <v># of Subscribers Quoted</v>
          </cell>
          <cell r="B34">
            <v>0</v>
          </cell>
          <cell r="X34" t="str">
            <v>MT</v>
          </cell>
          <cell r="AB34" t="str">
            <v>PPO</v>
          </cell>
          <cell r="AC34" t="str">
            <v>PPO</v>
          </cell>
          <cell r="AD34" t="str">
            <v>EC OA</v>
          </cell>
          <cell r="AE34" t="str">
            <v>OAPOS</v>
          </cell>
          <cell r="AH34" t="str">
            <v>Simple Steps +  Reward Tracking</v>
          </cell>
          <cell r="AI34" t="str">
            <v>SimpleStepsRewardTracking</v>
          </cell>
        </row>
        <row r="35">
          <cell r="A35" t="str">
            <v>Price from AQC (PEPM)</v>
          </cell>
          <cell r="B35">
            <v>0</v>
          </cell>
          <cell r="X35" t="str">
            <v>NC</v>
          </cell>
          <cell r="AB35" t="str">
            <v>PPO</v>
          </cell>
          <cell r="AC35" t="str">
            <v>PPO</v>
          </cell>
          <cell r="AD35" t="str">
            <v>EC OA - Aexcel</v>
          </cell>
          <cell r="AE35" t="str">
            <v>OAPOS</v>
          </cell>
          <cell r="AH35" t="str">
            <v>Therapeutic For All Therapeutic Class</v>
          </cell>
          <cell r="AI35" t="str">
            <v>TherapeuticForAllTherapeuticClass</v>
          </cell>
        </row>
        <row r="36">
          <cell r="B36" t="str">
            <v>No</v>
          </cell>
          <cell r="AB36" t="str">
            <v>PPO</v>
          </cell>
          <cell r="AC36" t="str">
            <v>PPO</v>
          </cell>
          <cell r="AD36" t="str">
            <v>EC OA - Aexcel Plus</v>
          </cell>
          <cell r="AE36" t="str">
            <v>OAPOS</v>
          </cell>
          <cell r="AH36" t="str">
            <v xml:space="preserve">Therapeutic By Class: Non-Sedating Antihistamines </v>
          </cell>
          <cell r="AI36" t="str">
            <v>TherapeuticByClassNonSedating</v>
          </cell>
        </row>
        <row r="37">
          <cell r="AB37" t="str">
            <v>AHF HRA PPO</v>
          </cell>
          <cell r="AC37" t="str">
            <v>AHF HRA PPO</v>
          </cell>
          <cell r="AD37" t="str">
            <v>EC OA - HRA</v>
          </cell>
          <cell r="AE37" t="str">
            <v>AHFOAPOS</v>
          </cell>
          <cell r="AH37" t="str">
            <v xml:space="preserve">Therapeutic By Class:  Antifungal </v>
          </cell>
          <cell r="AI37" t="str">
            <v>TherapeuticByClassAntifungal</v>
          </cell>
        </row>
        <row r="38">
          <cell r="A38" t="str">
            <v>Aetna Pharmacy Management</v>
          </cell>
          <cell r="B38" t="str">
            <v>Yes</v>
          </cell>
          <cell r="X38" t="str">
            <v>NH</v>
          </cell>
          <cell r="AB38" t="str">
            <v>AHF HRA PPO</v>
          </cell>
          <cell r="AC38" t="str">
            <v>AHF HRA PPO</v>
          </cell>
          <cell r="AD38" t="str">
            <v>EC OA - HRA - Aexcel</v>
          </cell>
          <cell r="AE38" t="str">
            <v>AHFOAPOS</v>
          </cell>
          <cell r="AH38" t="str">
            <v>Therapeutic By Class:  Proton Pump Inhibitors</v>
          </cell>
          <cell r="AI38" t="str">
            <v>TherapeuticByClassProtonPump</v>
          </cell>
        </row>
        <row r="39">
          <cell r="A39" t="str">
            <v>Stop Loss</v>
          </cell>
          <cell r="B39" t="str">
            <v>Yes</v>
          </cell>
          <cell r="X39" t="str">
            <v>NJ</v>
          </cell>
          <cell r="AB39" t="str">
            <v>AHF HRA PPO</v>
          </cell>
          <cell r="AC39" t="str">
            <v>AHF HRA PPO</v>
          </cell>
          <cell r="AD39" t="str">
            <v>EC OA - HRA - Aexcel Plus</v>
          </cell>
          <cell r="AE39" t="str">
            <v>AHFOAPOS</v>
          </cell>
          <cell r="AH39" t="str">
            <v>Wellness Counseling</v>
          </cell>
          <cell r="AI39" t="str">
            <v>WellnessCounseling</v>
          </cell>
        </row>
        <row r="40">
          <cell r="A40" t="str">
            <v>NOTE: You only need to use the State Selections for states that have mandates. They are ME, DE, MA. NY, GA, FL, CT, TX, AZ, UT, MI, WA, NV, OK, and KY.</v>
          </cell>
          <cell r="X40" t="str">
            <v>NM</v>
          </cell>
          <cell r="AB40" t="str">
            <v>HMO</v>
          </cell>
          <cell r="AC40" t="str">
            <v>HMO</v>
          </cell>
          <cell r="AD40" t="str">
            <v>HMO</v>
          </cell>
          <cell r="AE40" t="str">
            <v>HMO</v>
          </cell>
        </row>
        <row r="41">
          <cell r="A41" t="str">
            <v>NOTE 2: You must select your products for the states with mandates. If you do not have lives in any of these states, you STILL must make at least one product selection. There are notifications for HMO and PPO not specific to a state.</v>
          </cell>
          <cell r="X41" t="str">
            <v>NV</v>
          </cell>
          <cell r="AB41" t="str">
            <v>AHFHRAHMO</v>
          </cell>
          <cell r="AC41" t="str">
            <v>AHFHRAHMO</v>
          </cell>
          <cell r="AD41" t="str">
            <v>HMO HRA</v>
          </cell>
          <cell r="AE41" t="str">
            <v>AHFOAPOS</v>
          </cell>
        </row>
        <row r="42">
          <cell r="A42" t="str">
            <v>Note 3: There are still some Customer Notifications that have user notes and need to be addressed on that tab itself, such as AHF notes.</v>
          </cell>
          <cell r="X42" t="str">
            <v>NY</v>
          </cell>
          <cell r="AB42" t="str">
            <v>HMO</v>
          </cell>
          <cell r="AC42" t="str">
            <v>HMO</v>
          </cell>
          <cell r="AD42" t="str">
            <v>HMO OA</v>
          </cell>
          <cell r="AE42" t="str">
            <v>OAHMO</v>
          </cell>
        </row>
        <row r="43">
          <cell r="C43" t="str">
            <v>Product 1</v>
          </cell>
          <cell r="D43" t="str">
            <v>Product 2</v>
          </cell>
          <cell r="E43" t="str">
            <v>Product 3</v>
          </cell>
          <cell r="F43" t="str">
            <v>Product 4</v>
          </cell>
          <cell r="G43" t="str">
            <v>Product 5</v>
          </cell>
          <cell r="H43" t="str">
            <v>Product 6</v>
          </cell>
          <cell r="I43" t="str">
            <v>Product 7</v>
          </cell>
          <cell r="J43" t="str">
            <v>Product 8</v>
          </cell>
          <cell r="K43" t="str">
            <v>Product 9</v>
          </cell>
          <cell r="L43" t="str">
            <v>Product 10</v>
          </cell>
          <cell r="X43" t="str">
            <v>OH</v>
          </cell>
          <cell r="AB43" t="str">
            <v>HNO</v>
          </cell>
          <cell r="AC43" t="str">
            <v>HNO</v>
          </cell>
          <cell r="AD43" t="str">
            <v>HNOnly</v>
          </cell>
          <cell r="AE43" t="str">
            <v>N/A</v>
          </cell>
        </row>
        <row r="44">
          <cell r="A44" t="str">
            <v>State 1</v>
          </cell>
          <cell r="B44" t="str">
            <v>N/A</v>
          </cell>
          <cell r="C44" t="str">
            <v>N/A</v>
          </cell>
          <cell r="D44" t="str">
            <v>N/A</v>
          </cell>
          <cell r="E44" t="str">
            <v>N/A</v>
          </cell>
          <cell r="F44" t="str">
            <v>N/A</v>
          </cell>
          <cell r="G44" t="str">
            <v>N/A</v>
          </cell>
          <cell r="H44" t="str">
            <v>N/A</v>
          </cell>
          <cell r="I44" t="str">
            <v>N/A</v>
          </cell>
          <cell r="J44" t="str">
            <v>N/A</v>
          </cell>
          <cell r="K44" t="str">
            <v>N/A</v>
          </cell>
          <cell r="L44" t="str">
            <v>N/A</v>
          </cell>
          <cell r="X44" t="str">
            <v>OK</v>
          </cell>
          <cell r="AB44" t="str">
            <v>HNO</v>
          </cell>
          <cell r="AC44" t="str">
            <v>HNO</v>
          </cell>
          <cell r="AD44" t="str">
            <v>HNOnly - Aexcel</v>
          </cell>
          <cell r="AE44" t="str">
            <v>N/A</v>
          </cell>
        </row>
        <row r="45">
          <cell r="A45" t="str">
            <v>State 2</v>
          </cell>
          <cell r="B45" t="str">
            <v>N/A</v>
          </cell>
          <cell r="C45" t="str">
            <v>N/A</v>
          </cell>
          <cell r="D45" t="str">
            <v>N/A</v>
          </cell>
          <cell r="E45" t="str">
            <v>N/A</v>
          </cell>
          <cell r="F45" t="str">
            <v>N/A</v>
          </cell>
          <cell r="G45" t="str">
            <v>N/A</v>
          </cell>
          <cell r="H45" t="str">
            <v>N/A</v>
          </cell>
          <cell r="I45" t="str">
            <v>N/A</v>
          </cell>
          <cell r="J45" t="str">
            <v>N/A</v>
          </cell>
          <cell r="K45" t="str">
            <v>N/A</v>
          </cell>
          <cell r="L45" t="str">
            <v>N/A</v>
          </cell>
          <cell r="X45" t="str">
            <v>OR</v>
          </cell>
          <cell r="AB45" t="str">
            <v>HNO</v>
          </cell>
          <cell r="AC45" t="str">
            <v>HNO</v>
          </cell>
          <cell r="AD45" t="str">
            <v>HNOnly - Aexcel Plus</v>
          </cell>
          <cell r="AE45" t="str">
            <v>N/A</v>
          </cell>
        </row>
        <row r="46">
          <cell r="A46" t="str">
            <v>State 3</v>
          </cell>
          <cell r="B46" t="str">
            <v>N/A</v>
          </cell>
          <cell r="C46" t="str">
            <v>N/A</v>
          </cell>
          <cell r="D46" t="str">
            <v>N/A</v>
          </cell>
          <cell r="E46" t="str">
            <v>N/A</v>
          </cell>
          <cell r="F46" t="str">
            <v>N/A</v>
          </cell>
          <cell r="G46" t="str">
            <v>N/A</v>
          </cell>
          <cell r="H46" t="str">
            <v>N/A</v>
          </cell>
          <cell r="I46" t="str">
            <v>N/A</v>
          </cell>
          <cell r="J46" t="str">
            <v>N/A</v>
          </cell>
          <cell r="K46" t="str">
            <v>N/A</v>
          </cell>
          <cell r="L46" t="str">
            <v>N/A</v>
          </cell>
          <cell r="X46" t="str">
            <v>PA</v>
          </cell>
          <cell r="AB46" t="str">
            <v>HNO</v>
          </cell>
          <cell r="AC46" t="str">
            <v>HNO</v>
          </cell>
          <cell r="AD46" t="str">
            <v>HNOnly - HRA</v>
          </cell>
          <cell r="AE46" t="str">
            <v>N/A</v>
          </cell>
        </row>
        <row r="47">
          <cell r="A47" t="str">
            <v>State 4</v>
          </cell>
          <cell r="B47" t="str">
            <v>N/A</v>
          </cell>
          <cell r="C47" t="str">
            <v>N/A</v>
          </cell>
          <cell r="D47" t="str">
            <v>N/A</v>
          </cell>
          <cell r="E47" t="str">
            <v>N/A</v>
          </cell>
          <cell r="F47" t="str">
            <v>N/A</v>
          </cell>
          <cell r="G47" t="str">
            <v>N/A</v>
          </cell>
          <cell r="H47" t="str">
            <v>N/A</v>
          </cell>
          <cell r="I47" t="str">
            <v>N/A</v>
          </cell>
          <cell r="J47" t="str">
            <v>N/A</v>
          </cell>
          <cell r="K47" t="str">
            <v>N/A</v>
          </cell>
          <cell r="L47" t="str">
            <v>N/A</v>
          </cell>
          <cell r="X47" t="str">
            <v>PR</v>
          </cell>
          <cell r="AB47" t="str">
            <v>HNO</v>
          </cell>
          <cell r="AC47" t="str">
            <v>HNO</v>
          </cell>
          <cell r="AD47" t="str">
            <v>HNOnly - HRA - Aexcel</v>
          </cell>
          <cell r="AE47" t="str">
            <v>N/A</v>
          </cell>
        </row>
        <row r="48">
          <cell r="A48" t="str">
            <v>State 5</v>
          </cell>
          <cell r="B48" t="str">
            <v>N/A</v>
          </cell>
          <cell r="C48" t="str">
            <v>N/A</v>
          </cell>
          <cell r="D48" t="str">
            <v>N/A</v>
          </cell>
          <cell r="E48" t="str">
            <v>N/A</v>
          </cell>
          <cell r="F48" t="str">
            <v>N/A</v>
          </cell>
          <cell r="G48" t="str">
            <v>N/A</v>
          </cell>
          <cell r="H48" t="str">
            <v>N/A</v>
          </cell>
          <cell r="I48" t="str">
            <v>N/A</v>
          </cell>
          <cell r="J48" t="str">
            <v>N/A</v>
          </cell>
          <cell r="K48" t="str">
            <v>N/A</v>
          </cell>
          <cell r="L48" t="str">
            <v>N/A</v>
          </cell>
          <cell r="X48" t="str">
            <v>PW</v>
          </cell>
          <cell r="AB48" t="str">
            <v>HNO</v>
          </cell>
          <cell r="AC48" t="str">
            <v>HNO</v>
          </cell>
          <cell r="AD48" t="str">
            <v>HNOnly - HRA - Aexcel Plus</v>
          </cell>
          <cell r="AE48" t="str">
            <v>N/A</v>
          </cell>
        </row>
        <row r="49">
          <cell r="A49" t="str">
            <v>State 6</v>
          </cell>
          <cell r="B49" t="str">
            <v>N/A</v>
          </cell>
          <cell r="C49" t="str">
            <v>N/A</v>
          </cell>
          <cell r="D49" t="str">
            <v>N/A</v>
          </cell>
          <cell r="E49" t="str">
            <v>N/A</v>
          </cell>
          <cell r="F49" t="str">
            <v>N/A</v>
          </cell>
          <cell r="G49" t="str">
            <v>N/A</v>
          </cell>
          <cell r="H49" t="str">
            <v>N/A</v>
          </cell>
          <cell r="I49" t="str">
            <v>N/A</v>
          </cell>
          <cell r="J49" t="str">
            <v>N/A</v>
          </cell>
          <cell r="K49" t="str">
            <v>N/A</v>
          </cell>
          <cell r="L49" t="str">
            <v>N/A</v>
          </cell>
          <cell r="X49" t="str">
            <v>RI</v>
          </cell>
          <cell r="AB49" t="str">
            <v>HNO</v>
          </cell>
          <cell r="AC49" t="str">
            <v>HNO</v>
          </cell>
          <cell r="AD49" t="str">
            <v>HNOnly - HSA</v>
          </cell>
          <cell r="AE49" t="str">
            <v>N/A</v>
          </cell>
        </row>
        <row r="50">
          <cell r="A50" t="str">
            <v>State 7</v>
          </cell>
          <cell r="B50" t="str">
            <v>N/A</v>
          </cell>
          <cell r="C50" t="str">
            <v>N/A</v>
          </cell>
          <cell r="D50" t="str">
            <v>N/A</v>
          </cell>
          <cell r="E50" t="str">
            <v>N/A</v>
          </cell>
          <cell r="F50" t="str">
            <v>N/A</v>
          </cell>
          <cell r="G50" t="str">
            <v>N/A</v>
          </cell>
          <cell r="H50" t="str">
            <v>N/A</v>
          </cell>
          <cell r="I50" t="str">
            <v>N/A</v>
          </cell>
          <cell r="J50" t="str">
            <v>N/A</v>
          </cell>
          <cell r="K50" t="str">
            <v>N/A</v>
          </cell>
          <cell r="L50" t="str">
            <v>N/A</v>
          </cell>
          <cell r="X50" t="str">
            <v>SC</v>
          </cell>
          <cell r="AB50" t="str">
            <v>HNO</v>
          </cell>
          <cell r="AC50" t="str">
            <v>HNO</v>
          </cell>
          <cell r="AD50" t="str">
            <v>HNOnly - HSA - Aexcel</v>
          </cell>
          <cell r="AE50" t="str">
            <v>N/A</v>
          </cell>
        </row>
        <row r="51">
          <cell r="A51" t="str">
            <v>State 8</v>
          </cell>
          <cell r="B51" t="str">
            <v>N/A</v>
          </cell>
          <cell r="C51" t="str">
            <v>N/A</v>
          </cell>
          <cell r="D51" t="str">
            <v>N/A</v>
          </cell>
          <cell r="E51" t="str">
            <v>N/A</v>
          </cell>
          <cell r="F51" t="str">
            <v>N/A</v>
          </cell>
          <cell r="G51" t="str">
            <v>N/A</v>
          </cell>
          <cell r="H51" t="str">
            <v>N/A</v>
          </cell>
          <cell r="I51" t="str">
            <v>N/A</v>
          </cell>
          <cell r="J51" t="str">
            <v>N/A</v>
          </cell>
          <cell r="K51" t="str">
            <v>N/A</v>
          </cell>
          <cell r="L51" t="str">
            <v>N/A</v>
          </cell>
          <cell r="X51" t="str">
            <v>SD</v>
          </cell>
          <cell r="AB51" t="str">
            <v>HNO</v>
          </cell>
          <cell r="AC51" t="str">
            <v>HNO</v>
          </cell>
          <cell r="AD51" t="str">
            <v>HNOnly - HSA - Aexcel Plus</v>
          </cell>
          <cell r="AE51" t="str">
            <v>N/A</v>
          </cell>
        </row>
        <row r="52">
          <cell r="A52" t="str">
            <v>State 9</v>
          </cell>
          <cell r="B52" t="str">
            <v>N/A</v>
          </cell>
          <cell r="C52" t="str">
            <v>N/A</v>
          </cell>
          <cell r="D52" t="str">
            <v>N/A</v>
          </cell>
          <cell r="E52" t="str">
            <v>N/A</v>
          </cell>
          <cell r="F52" t="str">
            <v>N/A</v>
          </cell>
          <cell r="G52" t="str">
            <v>N/A</v>
          </cell>
          <cell r="H52" t="str">
            <v>N/A</v>
          </cell>
          <cell r="I52" t="str">
            <v>N/A</v>
          </cell>
          <cell r="J52" t="str">
            <v>N/A</v>
          </cell>
          <cell r="K52" t="str">
            <v>N/A</v>
          </cell>
          <cell r="L52" t="str">
            <v>N/A</v>
          </cell>
          <cell r="X52" t="str">
            <v>TN</v>
          </cell>
          <cell r="AB52" t="str">
            <v>HNO</v>
          </cell>
          <cell r="AC52" t="str">
            <v>HNO</v>
          </cell>
          <cell r="AD52" t="str">
            <v>HNOption</v>
          </cell>
          <cell r="AE52" t="str">
            <v>N/A</v>
          </cell>
        </row>
        <row r="53">
          <cell r="A53" t="str">
            <v>State 10</v>
          </cell>
          <cell r="B53" t="str">
            <v>N/A</v>
          </cell>
          <cell r="C53" t="str">
            <v>N/A</v>
          </cell>
          <cell r="D53" t="str">
            <v>N/A</v>
          </cell>
          <cell r="E53" t="str">
            <v>N/A</v>
          </cell>
          <cell r="F53" t="str">
            <v>N/A</v>
          </cell>
          <cell r="G53" t="str">
            <v>N/A</v>
          </cell>
          <cell r="H53" t="str">
            <v>N/A</v>
          </cell>
          <cell r="I53" t="str">
            <v>N/A</v>
          </cell>
          <cell r="J53" t="str">
            <v>N/A</v>
          </cell>
          <cell r="K53" t="str">
            <v>N/A</v>
          </cell>
          <cell r="L53" t="str">
            <v>N/A</v>
          </cell>
          <cell r="X53" t="str">
            <v>TX</v>
          </cell>
          <cell r="AB53" t="str">
            <v>HNO</v>
          </cell>
          <cell r="AC53" t="str">
            <v>HNO</v>
          </cell>
          <cell r="AD53" t="str">
            <v>HNOption - Aexcel</v>
          </cell>
          <cell r="AE53" t="str">
            <v>N/A</v>
          </cell>
        </row>
        <row r="54">
          <cell r="A54" t="str">
            <v>State 11</v>
          </cell>
          <cell r="B54" t="str">
            <v>N/A</v>
          </cell>
          <cell r="C54" t="str">
            <v>N/A</v>
          </cell>
          <cell r="D54" t="str">
            <v>N/A</v>
          </cell>
          <cell r="E54" t="str">
            <v>N/A</v>
          </cell>
          <cell r="F54" t="str">
            <v>N/A</v>
          </cell>
          <cell r="G54" t="str">
            <v>N/A</v>
          </cell>
          <cell r="H54" t="str">
            <v>N/A</v>
          </cell>
          <cell r="I54" t="str">
            <v>N/A</v>
          </cell>
          <cell r="J54" t="str">
            <v>N/A</v>
          </cell>
          <cell r="K54" t="str">
            <v>N/A</v>
          </cell>
          <cell r="L54" t="str">
            <v>N/A</v>
          </cell>
          <cell r="X54" t="str">
            <v>UT</v>
          </cell>
          <cell r="AB54" t="str">
            <v>HNO</v>
          </cell>
          <cell r="AC54" t="str">
            <v>HNO</v>
          </cell>
          <cell r="AD54" t="str">
            <v>HNOption - Aexcel Plus</v>
          </cell>
          <cell r="AE54" t="str">
            <v>N/A</v>
          </cell>
        </row>
        <row r="55">
          <cell r="A55" t="str">
            <v>State 12</v>
          </cell>
          <cell r="B55" t="str">
            <v>N/A</v>
          </cell>
          <cell r="C55" t="str">
            <v>N/A</v>
          </cell>
          <cell r="D55" t="str">
            <v>N/A</v>
          </cell>
          <cell r="E55" t="str">
            <v>N/A</v>
          </cell>
          <cell r="F55" t="str">
            <v>N/A</v>
          </cell>
          <cell r="G55" t="str">
            <v>N/A</v>
          </cell>
          <cell r="H55" t="str">
            <v>N/A</v>
          </cell>
          <cell r="I55" t="str">
            <v>N/A</v>
          </cell>
          <cell r="J55" t="str">
            <v>N/A</v>
          </cell>
          <cell r="K55" t="str">
            <v>N/A</v>
          </cell>
          <cell r="L55" t="str">
            <v>N/A</v>
          </cell>
          <cell r="X55" t="str">
            <v>VA</v>
          </cell>
          <cell r="AB55" t="str">
            <v>HNO</v>
          </cell>
          <cell r="AC55" t="str">
            <v>HNO</v>
          </cell>
          <cell r="AD55" t="str">
            <v>HNOption - HRA</v>
          </cell>
          <cell r="AE55" t="str">
            <v>N/A</v>
          </cell>
        </row>
        <row r="56">
          <cell r="A56" t="str">
            <v>State 13</v>
          </cell>
          <cell r="B56" t="str">
            <v>N/A</v>
          </cell>
          <cell r="C56" t="str">
            <v>N/A</v>
          </cell>
          <cell r="D56" t="str">
            <v>N/A</v>
          </cell>
          <cell r="E56" t="str">
            <v>N/A</v>
          </cell>
          <cell r="F56" t="str">
            <v>N/A</v>
          </cell>
          <cell r="G56" t="str">
            <v>N/A</v>
          </cell>
          <cell r="H56" t="str">
            <v>N/A</v>
          </cell>
          <cell r="I56" t="str">
            <v>N/A</v>
          </cell>
          <cell r="J56" t="str">
            <v>N/A</v>
          </cell>
          <cell r="K56" t="str">
            <v>N/A</v>
          </cell>
          <cell r="L56" t="str">
            <v>N/A</v>
          </cell>
          <cell r="X56" t="str">
            <v>VI</v>
          </cell>
          <cell r="AB56" t="str">
            <v>HNO</v>
          </cell>
          <cell r="AC56" t="str">
            <v>HNO</v>
          </cell>
          <cell r="AD56" t="str">
            <v>HNOption - HRA - Aexcel</v>
          </cell>
          <cell r="AE56" t="str">
            <v>N/A</v>
          </cell>
        </row>
        <row r="57">
          <cell r="A57" t="str">
            <v>State 14</v>
          </cell>
          <cell r="B57" t="str">
            <v>N/A</v>
          </cell>
          <cell r="C57" t="str">
            <v>N/A</v>
          </cell>
          <cell r="D57" t="str">
            <v>N/A</v>
          </cell>
          <cell r="E57" t="str">
            <v>N/A</v>
          </cell>
          <cell r="F57" t="str">
            <v>N/A</v>
          </cell>
          <cell r="G57" t="str">
            <v>N/A</v>
          </cell>
          <cell r="H57" t="str">
            <v>N/A</v>
          </cell>
          <cell r="I57" t="str">
            <v>N/A</v>
          </cell>
          <cell r="J57" t="str">
            <v>N/A</v>
          </cell>
          <cell r="K57" t="str">
            <v>N/A</v>
          </cell>
          <cell r="L57" t="str">
            <v>N/A</v>
          </cell>
          <cell r="X57" t="str">
            <v>VT</v>
          </cell>
          <cell r="AB57" t="str">
            <v>HNO</v>
          </cell>
          <cell r="AC57" t="str">
            <v>HNO</v>
          </cell>
          <cell r="AD57" t="str">
            <v>HNOption - HRA - Aexcel Plus</v>
          </cell>
          <cell r="AE57" t="str">
            <v>N/A</v>
          </cell>
        </row>
        <row r="58">
          <cell r="A58" t="str">
            <v>State 15</v>
          </cell>
          <cell r="B58" t="str">
            <v>N/A</v>
          </cell>
          <cell r="C58" t="str">
            <v>N/A</v>
          </cell>
          <cell r="D58" t="str">
            <v>N/A</v>
          </cell>
          <cell r="E58" t="str">
            <v>N/A</v>
          </cell>
          <cell r="F58" t="str">
            <v>N/A</v>
          </cell>
          <cell r="G58" t="str">
            <v>N/A</v>
          </cell>
          <cell r="H58" t="str">
            <v>N/A</v>
          </cell>
          <cell r="I58" t="str">
            <v>N/A</v>
          </cell>
          <cell r="J58" t="str">
            <v>N/A</v>
          </cell>
          <cell r="K58" t="str">
            <v>N/A</v>
          </cell>
          <cell r="L58" t="str">
            <v>N/A</v>
          </cell>
          <cell r="X58" t="str">
            <v>WA</v>
          </cell>
          <cell r="AB58" t="str">
            <v>HNO</v>
          </cell>
          <cell r="AC58" t="str">
            <v>HNO</v>
          </cell>
          <cell r="AD58" t="str">
            <v>HNOption - HSA</v>
          </cell>
          <cell r="AE58" t="str">
            <v>N/A</v>
          </cell>
        </row>
        <row r="59">
          <cell r="AB59" t="str">
            <v>HNO</v>
          </cell>
          <cell r="AC59" t="str">
            <v>HNO</v>
          </cell>
          <cell r="AD59" t="str">
            <v>HNOption - HSA - Aexcel</v>
          </cell>
          <cell r="AE59" t="str">
            <v>N/A</v>
          </cell>
        </row>
        <row r="60">
          <cell r="C60" t="str">
            <v>Current EEs</v>
          </cell>
          <cell r="D60" t="str">
            <v>Renewal EEs</v>
          </cell>
          <cell r="E60" t="str">
            <v>Current Fees PEPM</v>
          </cell>
          <cell r="F60" t="str">
            <v>Renewal Fees PEPM</v>
          </cell>
          <cell r="X60" t="str">
            <v>WV</v>
          </cell>
          <cell r="AB60" t="str">
            <v>HNO</v>
          </cell>
          <cell r="AC60" t="str">
            <v>HNO</v>
          </cell>
          <cell r="AD60" t="str">
            <v>HNOption - HSA - Aexcel Plus</v>
          </cell>
          <cell r="AE60" t="str">
            <v>N/A</v>
          </cell>
        </row>
        <row r="61">
          <cell r="B61" t="str">
            <v>ASC Products:</v>
          </cell>
          <cell r="X61" t="str">
            <v>WY</v>
          </cell>
          <cell r="AB61" t="str">
            <v>AHF HRA PPO</v>
          </cell>
          <cell r="AC61" t="str">
            <v>AHF HRA PPO</v>
          </cell>
          <cell r="AD61" t="str">
            <v>HRA w/Medical and RX</v>
          </cell>
          <cell r="AE61" t="str">
            <v>N/A</v>
          </cell>
        </row>
        <row r="62">
          <cell r="A62" t="str">
            <v>Product 1</v>
          </cell>
          <cell r="B62" t="str">
            <v>Choice POS II</v>
          </cell>
          <cell r="C62">
            <v>804</v>
          </cell>
          <cell r="D62">
            <v>804</v>
          </cell>
          <cell r="E62">
            <v>43.67</v>
          </cell>
          <cell r="F62">
            <v>43.67</v>
          </cell>
          <cell r="AB62" t="str">
            <v>PPO</v>
          </cell>
          <cell r="AC62" t="str">
            <v>PPO</v>
          </cell>
          <cell r="AD62" t="str">
            <v>Indemnity Traditional Choice</v>
          </cell>
          <cell r="AE62" t="str">
            <v>TC</v>
          </cell>
        </row>
        <row r="63">
          <cell r="A63" t="str">
            <v>Product 2</v>
          </cell>
          <cell r="B63" t="str">
            <v>N/A</v>
          </cell>
          <cell r="AB63" t="str">
            <v>PPO</v>
          </cell>
          <cell r="AC63" t="str">
            <v>PPO</v>
          </cell>
          <cell r="AD63" t="str">
            <v>MC</v>
          </cell>
          <cell r="AE63" t="str">
            <v>POS</v>
          </cell>
        </row>
        <row r="64">
          <cell r="A64" t="str">
            <v>Product 3</v>
          </cell>
          <cell r="B64" t="str">
            <v>N/A</v>
          </cell>
          <cell r="AB64" t="str">
            <v>PPO</v>
          </cell>
          <cell r="AC64" t="str">
            <v>PPO</v>
          </cell>
          <cell r="AD64" t="str">
            <v>MC - Aexcel</v>
          </cell>
          <cell r="AE64" t="str">
            <v>POS</v>
          </cell>
        </row>
        <row r="65">
          <cell r="A65" t="str">
            <v>Product 4</v>
          </cell>
          <cell r="B65" t="str">
            <v>N/A</v>
          </cell>
          <cell r="AB65" t="str">
            <v>PPO</v>
          </cell>
          <cell r="AC65" t="str">
            <v>PPO</v>
          </cell>
          <cell r="AD65" t="str">
            <v>MC - Aexcel Plus</v>
          </cell>
          <cell r="AE65" t="str">
            <v>POS</v>
          </cell>
        </row>
        <row r="66">
          <cell r="A66" t="str">
            <v>Product 5</v>
          </cell>
          <cell r="B66" t="str">
            <v>N/A</v>
          </cell>
          <cell r="AB66" t="str">
            <v>PPO</v>
          </cell>
          <cell r="AC66" t="str">
            <v>PPO</v>
          </cell>
          <cell r="AD66" t="str">
            <v>MC OA</v>
          </cell>
          <cell r="AE66" t="str">
            <v>OAPOS</v>
          </cell>
        </row>
        <row r="67">
          <cell r="A67" t="str">
            <v>Product 6</v>
          </cell>
          <cell r="B67" t="str">
            <v>N/A</v>
          </cell>
          <cell r="AB67" t="str">
            <v>PPO</v>
          </cell>
          <cell r="AC67" t="str">
            <v>PPO</v>
          </cell>
          <cell r="AD67" t="str">
            <v>MC OA - Aexcel</v>
          </cell>
          <cell r="AE67" t="str">
            <v>OAPOS</v>
          </cell>
        </row>
        <row r="68">
          <cell r="A68" t="str">
            <v>Product 7</v>
          </cell>
          <cell r="B68" t="str">
            <v>N/A</v>
          </cell>
          <cell r="AB68" t="str">
            <v>PPO</v>
          </cell>
          <cell r="AC68" t="str">
            <v>PPO</v>
          </cell>
          <cell r="AD68" t="str">
            <v>MC OA - Aexcel Plus</v>
          </cell>
          <cell r="AE68" t="str">
            <v>OAPOS</v>
          </cell>
        </row>
        <row r="69">
          <cell r="A69" t="str">
            <v>Product 8</v>
          </cell>
          <cell r="B69" t="str">
            <v>N/A</v>
          </cell>
          <cell r="AB69" t="str">
            <v>AHF HRA PPO</v>
          </cell>
          <cell r="AC69" t="str">
            <v>AHF HRA PPO</v>
          </cell>
          <cell r="AD69" t="str">
            <v>MC OA - HRA</v>
          </cell>
          <cell r="AE69" t="str">
            <v>AHFOAPOS</v>
          </cell>
        </row>
        <row r="70">
          <cell r="A70" t="str">
            <v>Product 9</v>
          </cell>
          <cell r="B70" t="str">
            <v>N/A</v>
          </cell>
          <cell r="AB70" t="str">
            <v>AHF HRA PPO</v>
          </cell>
          <cell r="AC70" t="str">
            <v>AHF HRA PPO</v>
          </cell>
          <cell r="AD70" t="str">
            <v>MC OA - HRA - Aexcel</v>
          </cell>
          <cell r="AE70" t="str">
            <v>AHFOAPOS</v>
          </cell>
        </row>
        <row r="71">
          <cell r="A71" t="str">
            <v>Product 10</v>
          </cell>
          <cell r="B71" t="str">
            <v>N/A</v>
          </cell>
          <cell r="AB71" t="str">
            <v>AHF HRA PPO</v>
          </cell>
          <cell r="AC71" t="str">
            <v>AHF HRA PPO</v>
          </cell>
          <cell r="AD71" t="str">
            <v>MC OA - HRA - Aexcel Plus</v>
          </cell>
          <cell r="AE71" t="str">
            <v>AHFOAPOS</v>
          </cell>
        </row>
        <row r="72">
          <cell r="A72" t="str">
            <v>Aetna Pharmacy Management</v>
          </cell>
          <cell r="C72" t="str">
            <v xml:space="preserve"> </v>
          </cell>
          <cell r="D72" t="str">
            <v xml:space="preserve"> </v>
          </cell>
          <cell r="AB72" t="str">
            <v>HMO</v>
          </cell>
          <cell r="AC72" t="str">
            <v>QPOS</v>
          </cell>
          <cell r="AD72" t="str">
            <v>POS USAccess</v>
          </cell>
          <cell r="AE72" t="str">
            <v>N/A</v>
          </cell>
        </row>
        <row r="73">
          <cell r="A73" t="str">
            <v>Pass Through Broker Comp</v>
          </cell>
          <cell r="B73" t="str">
            <v>Medical</v>
          </cell>
          <cell r="C73">
            <v>804</v>
          </cell>
          <cell r="D73">
            <v>804</v>
          </cell>
          <cell r="E73">
            <v>29</v>
          </cell>
          <cell r="F73">
            <v>29</v>
          </cell>
          <cell r="AB73" t="str">
            <v>PPO</v>
          </cell>
          <cell r="AC73" t="str">
            <v>PPO</v>
          </cell>
          <cell r="AD73" t="str">
            <v>PPO - Aexcel</v>
          </cell>
          <cell r="AE73" t="str">
            <v>PPO</v>
          </cell>
        </row>
        <row r="74">
          <cell r="B74" t="str">
            <v>Dental if separate from Medical</v>
          </cell>
          <cell r="AB74" t="str">
            <v>PPO</v>
          </cell>
          <cell r="AC74" t="str">
            <v>PPO</v>
          </cell>
          <cell r="AD74" t="str">
            <v>PPO - Aexcel Plus</v>
          </cell>
          <cell r="AE74" t="str">
            <v>PPO</v>
          </cell>
        </row>
        <row r="75">
          <cell r="AB75" t="str">
            <v>AHF HRA PPO</v>
          </cell>
          <cell r="AC75" t="str">
            <v>AHF HRA PPO</v>
          </cell>
          <cell r="AD75" t="str">
            <v>PPO - HRA - Aexcel</v>
          </cell>
          <cell r="AE75" t="str">
            <v>AHFPPO</v>
          </cell>
        </row>
        <row r="76">
          <cell r="B76" t="str">
            <v>Stop Loss:</v>
          </cell>
          <cell r="AB76" t="str">
            <v>AHF HRA PPO</v>
          </cell>
          <cell r="AC76" t="str">
            <v>AHF HRA PPO</v>
          </cell>
          <cell r="AD76" t="str">
            <v>PPO - HRA - Aexcel Plus</v>
          </cell>
          <cell r="AE76" t="str">
            <v>AHFPPO</v>
          </cell>
        </row>
        <row r="77">
          <cell r="A77" t="str">
            <v>Illustrative? (if 'No', then Firm)</v>
          </cell>
          <cell r="B77" t="str">
            <v>Yes</v>
          </cell>
          <cell r="AB77" t="str">
            <v>PPO</v>
          </cell>
          <cell r="AC77" t="str">
            <v>PPO</v>
          </cell>
          <cell r="AD77" t="str">
            <v>PPO Open Choice</v>
          </cell>
          <cell r="AE77" t="str">
            <v>PPO</v>
          </cell>
        </row>
        <row r="78">
          <cell r="AB78" t="str">
            <v>AHF HRA PPO</v>
          </cell>
          <cell r="AC78" t="str">
            <v>AHF HRA PPO</v>
          </cell>
          <cell r="AD78" t="str">
            <v>PPO Open Choice - HRA</v>
          </cell>
          <cell r="AE78" t="str">
            <v>AHFPPO</v>
          </cell>
        </row>
        <row r="79">
          <cell r="B79" t="str">
            <v>ASC Other:</v>
          </cell>
          <cell r="AB79" t="str">
            <v>HMO</v>
          </cell>
          <cell r="AC79" t="str">
            <v>QPOS</v>
          </cell>
          <cell r="AD79" t="str">
            <v>QPOS</v>
          </cell>
          <cell r="AE79" t="str">
            <v>QPOS</v>
          </cell>
        </row>
        <row r="80">
          <cell r="A80" t="str">
            <v>Rx Rebate %</v>
          </cell>
          <cell r="B80" t="str">
            <v>20</v>
          </cell>
          <cell r="AB80" t="str">
            <v>HMO</v>
          </cell>
          <cell r="AC80" t="str">
            <v>QPOS</v>
          </cell>
          <cell r="AD80" t="str">
            <v>QPOS OA</v>
          </cell>
          <cell r="AE80" t="str">
            <v>CPOS</v>
          </cell>
        </row>
        <row r="81">
          <cell r="A81" t="str">
            <v>NAP %</v>
          </cell>
          <cell r="B81" t="str">
            <v>35</v>
          </cell>
          <cell r="AB81" t="str">
            <v>AHF HRA PPO</v>
          </cell>
          <cell r="AC81" t="str">
            <v>AHF HRA PPO</v>
          </cell>
          <cell r="AD81" t="str">
            <v>Rx StandAlone - HRA</v>
          </cell>
          <cell r="AE81" t="str">
            <v>RX</v>
          </cell>
        </row>
        <row r="82">
          <cell r="A82" t="str">
            <v>ASC Service Option 1</v>
          </cell>
          <cell r="B82" t="str">
            <v>N/A</v>
          </cell>
          <cell r="AB82" t="str">
            <v>RX</v>
          </cell>
          <cell r="AC82" t="str">
            <v>RX</v>
          </cell>
          <cell r="AD82" t="str">
            <v>Standalone Pharmacy Benefits</v>
          </cell>
          <cell r="AE82" t="str">
            <v>RX</v>
          </cell>
        </row>
        <row r="83">
          <cell r="A83" t="str">
            <v>ASC Service Option 2</v>
          </cell>
          <cell r="B83" t="str">
            <v>N/A</v>
          </cell>
        </row>
        <row r="84">
          <cell r="A84" t="str">
            <v>ASC Service Option 3</v>
          </cell>
          <cell r="B84" t="str">
            <v>N/A</v>
          </cell>
        </row>
        <row r="85">
          <cell r="A85" t="str">
            <v>ASC Service Option 4</v>
          </cell>
          <cell r="B85" t="str">
            <v>N/A</v>
          </cell>
        </row>
        <row r="86">
          <cell r="A86" t="str">
            <v>ASC Service Option 5</v>
          </cell>
          <cell r="B86" t="str">
            <v>N/A</v>
          </cell>
        </row>
        <row r="87">
          <cell r="A87" t="str">
            <v>ASC Service Option 6</v>
          </cell>
          <cell r="B87" t="str">
            <v>N/A</v>
          </cell>
        </row>
        <row r="88">
          <cell r="A88" t="str">
            <v>ASC Service Option 7</v>
          </cell>
          <cell r="B88" t="str">
            <v>N/A</v>
          </cell>
        </row>
        <row r="89">
          <cell r="A89" t="str">
            <v>ASC Service Option 8</v>
          </cell>
          <cell r="B89" t="str">
            <v>N/A</v>
          </cell>
        </row>
        <row r="90">
          <cell r="A90" t="str">
            <v>ASC Service Option 9</v>
          </cell>
          <cell r="B90" t="str">
            <v>N/A</v>
          </cell>
        </row>
        <row r="91">
          <cell r="A91" t="str">
            <v>ASC Service Option 10</v>
          </cell>
          <cell r="B91" t="str">
            <v>N/A</v>
          </cell>
        </row>
      </sheetData>
      <sheetData sheetId="1"/>
      <sheetData sheetId="2">
        <row r="20">
          <cell r="A20" t="str">
            <v>We are excited to tell you about a new program Aetna is making available to you. For your upcoming plan year we have included the Aetna Integrated Health SolutionSM (IHS) program with no impact to your rates. As described within the "Aetna Difference" sec</v>
          </cell>
        </row>
        <row r="31">
          <cell r="A31" t="str">
            <v xml:space="preserve">III.  </v>
          </cell>
          <cell r="B31" t="str">
            <v>For Your Consideration - This section includes pricing for revisions in benefit provisions within your</v>
          </cell>
        </row>
        <row r="32">
          <cell r="B32" t="str">
            <v xml:space="preserve">current  plan, cost projections for changing  products and/or funding and optional services </v>
          </cell>
        </row>
        <row r="33">
          <cell r="B33" t="str">
            <v>currently available to enhance member quality of care and cost management.</v>
          </cell>
        </row>
        <row r="34">
          <cell r="A34" t="str">
            <v xml:space="preserve">III.  </v>
          </cell>
          <cell r="B34" t="str">
            <v>Financial and Administrative Assumptions - Our renewal offer is contingent upon the parameters</v>
          </cell>
        </row>
        <row r="35">
          <cell r="B35" t="str">
            <v>outlined here.  It is important to note that deviations from these assumptions may result in</v>
          </cell>
        </row>
        <row r="36">
          <cell r="B36" t="str">
            <v>additional charges and/or adjustments on our Medical quotations.  Please</v>
          </cell>
        </row>
        <row r="37">
          <cell r="B37" t="str">
            <v>review this section thoroughly.</v>
          </cell>
        </row>
        <row r="38">
          <cell r="A38" t="str">
            <v xml:space="preserve">IV.  </v>
          </cell>
          <cell r="B38" t="str">
            <v xml:space="preserve">Customer Notifications - This section lists modifications made to your plan since your last renewal </v>
          </cell>
        </row>
        <row r="39">
          <cell r="B39" t="str">
            <v>date (i.e., program changes or benefit revisions.)  Benefit changes specific to your company</v>
          </cell>
        </row>
        <row r="40">
          <cell r="B40" t="str">
            <v xml:space="preserve">have been attached to this section of the renewal.  This section, titled Customer Notifications </v>
          </cell>
        </row>
        <row r="41">
          <cell r="B41" t="str">
            <v xml:space="preserve">Version 2.49, also contains a description of any legislative and/or state mandated changes </v>
          </cell>
        </row>
        <row r="42">
          <cell r="B42" t="str">
            <v xml:space="preserve">for the upcoming policy period.  </v>
          </cell>
        </row>
        <row r="43">
          <cell r="A43" t="str">
            <v xml:space="preserve">V.  </v>
          </cell>
          <cell r="B43" t="str">
            <v>Massachusetts Premium Contribution Notification - This section includes a signature page to ensure</v>
          </cell>
        </row>
        <row r="44">
          <cell r="B44" t="str">
            <v xml:space="preserve">that your company or organization accepts and complies with the nondiscrimination requirements of </v>
          </cell>
        </row>
        <row r="45">
          <cell r="B45" t="str">
            <v>Massachusetts Bulletin 2007-04 effective July 1, 2007.</v>
          </cell>
        </row>
        <row r="46">
          <cell r="A46" t="str">
            <v xml:space="preserve">V.  </v>
          </cell>
        </row>
      </sheetData>
      <sheetData sheetId="3">
        <row r="29">
          <cell r="B29" t="str">
            <v>Also included in this section is renewal information regarding your Stop Loss coverage. Aetna's</v>
          </cell>
        </row>
        <row r="30">
          <cell r="B30" t="str">
            <v>charge for maintaining your current Stop Loss protection levels will increase X.X% over the current rate.</v>
          </cell>
        </row>
        <row r="31">
          <cell r="B31" t="str">
            <v>Your aggregate trigger factor will increase X.X%.</v>
          </cell>
        </row>
        <row r="42">
          <cell r="B42" t="str">
            <v>Stop Loss Assumptions - This section includes specific information regarding what's included</v>
          </cell>
        </row>
        <row r="43">
          <cell r="B43" t="str">
            <v>and excluded from your Stop Loss quotation, plus there is a separate page explaining leveraged trend.</v>
          </cell>
        </row>
      </sheetData>
      <sheetData sheetId="4">
        <row r="3">
          <cell r="A3" t="str">
            <v>HIGH LEVEL ANALYSIS - BENEFITS PAID AND UTILIZATION</v>
          </cell>
        </row>
        <row r="6">
          <cell r="A6" t="str">
            <v>Group Number - N/A</v>
          </cell>
        </row>
        <row r="65">
          <cell r="A65" t="str">
            <v xml:space="preserve">14 - Pregnancy/Childbirth          </v>
          </cell>
        </row>
        <row r="66">
          <cell r="A66" t="str">
            <v xml:space="preserve">05 - Circulatory System            </v>
          </cell>
        </row>
        <row r="67">
          <cell r="A67" t="str">
            <v xml:space="preserve">15 - Newborns                      </v>
          </cell>
        </row>
        <row r="68">
          <cell r="A68" t="str">
            <v xml:space="preserve">06 - Digestive System              </v>
          </cell>
        </row>
        <row r="69">
          <cell r="A69" t="str">
            <v xml:space="preserve">13 - Female Reproductive           </v>
          </cell>
        </row>
      </sheetData>
      <sheetData sheetId="5">
        <row r="6">
          <cell r="A6" t="str">
            <v>Group Number - N/A</v>
          </cell>
        </row>
      </sheetData>
      <sheetData sheetId="6"/>
      <sheetData sheetId="7"/>
      <sheetData sheetId="8"/>
      <sheetData sheetId="9"/>
      <sheetData sheetId="10"/>
      <sheetData sheetId="11"/>
      <sheetData sheetId="12"/>
      <sheetData sheetId="13"/>
      <sheetData sheetId="14"/>
      <sheetData sheetId="15">
        <row r="26">
          <cell r="A26" t="str">
            <v>Aetna Pharmacy Management</v>
          </cell>
          <cell r="B26" t="str">
            <v>Self-Funded</v>
          </cell>
          <cell r="C26" t="str">
            <v xml:space="preserve"> </v>
          </cell>
        </row>
      </sheetData>
      <sheetData sheetId="16"/>
      <sheetData sheetId="17"/>
      <sheetData sheetId="18"/>
      <sheetData sheetId="19"/>
      <sheetData sheetId="20"/>
      <sheetData sheetId="21">
        <row r="19">
          <cell r="A19" t="str">
            <v>Alternate Fee Schedule:</v>
          </cell>
        </row>
        <row r="21">
          <cell r="A21" t="str">
            <v>This renewal includes a change to the current benefit effective with the upcoming renewal date.  Members may choose from a network of available providers (physicians and facilities) or may visit a nonparticipating provider.  For customers with contract st</v>
          </cell>
        </row>
        <row r="23">
          <cell r="A23" t="str">
            <v>Consumer Driven Benefits:</v>
          </cell>
        </row>
        <row r="25">
          <cell r="A25" t="str">
            <v>[INCLUDE FOR FI HRA (PPO or HNO) PLANS]</v>
          </cell>
        </row>
        <row r="26">
          <cell r="A26" t="str">
            <v>Incentives for Fully Insured (FI) Aetna HealthFund® HRA Plans (PPO or HNO-based)</v>
          </cell>
        </row>
        <row r="27">
          <cell r="A27" t="str">
            <v>In response to your requests, we are expanding the availability of Aetna HealthFund HRA incentives to fully insured HRA plans, effective January 1, 2008.  Aetna HealthFund (AHF) HRA incentives will be automatically included in all Middle Market fully insu</v>
          </cell>
        </row>
        <row r="28">
          <cell r="A28" t="str">
            <v>The standard reward is $50.00 per employee and/or spouse (or one dependent over the age of 18) with a family limit of $100.00 per year. The member (subscriber or spouse/dependent over the age of 18) must first complete the Health Risk Assessment to be eli</v>
          </cell>
        </row>
        <row r="30">
          <cell r="A30" t="str">
            <v>[INCLUDE FOR NEW HRA CUSTOMERS ONLY] Beginning with 2/1/07 effective dates, all "Traditional" HRA quotes will use Calendar Year as the standard accumulation period (i.e. deductible and OOP reset and fund refreshes on 1/1) instead of Plan Year.</v>
          </cell>
        </row>
        <row r="44">
          <cell r="A44" t="str">
            <v>Market Initiative:</v>
          </cell>
        </row>
        <row r="46">
          <cell r="A46" t="str">
            <v>Michigan</v>
          </cell>
        </row>
        <row r="47">
          <cell r="A47" t="str">
            <v>Aetna has approval from the Office of Financial and Insurance Services to remove from the Michigan marketplace, the health benefit plan in which you and your employees are currently enrolled.  Your plan will non-renew at its next renewal date and you will</v>
          </cell>
        </row>
        <row r="49">
          <cell r="A49" t="str">
            <v>Washington</v>
          </cell>
        </row>
        <row r="50">
          <cell r="A50" t="str">
            <v>(UW User Note: Use this wording for insured business with individuals enrolled in the HCSC products renewing from 2/1/09 through 1/1/10.)  Effective XX-XX-XXXX Aetna will be withdrawing our license for coverage under the (Primary ChoiceSM, Aetna Open Acce</v>
          </cell>
        </row>
        <row r="52">
          <cell r="A52" t="str">
            <v>Our records show that your group has membership in this plan.  As part of this renewal package we have provided for your impacted employees in the State of Washington, a conversion quote, for the (Open Choice®, Managed Choice® Elect Choice®) plan, adminis</v>
          </cell>
        </row>
        <row r="59">
          <cell r="A59" t="str">
            <v>NAP</v>
          </cell>
        </row>
        <row r="61">
          <cell r="A61" t="str">
            <v>Aetna's National Advantage Program (NAP) includes three components – the base program, Facility Charge Review (FCR), and Itemized Bill Review (IBR). The base program offers access to contracted rates for medical claims that would otherwise be paid at bill</v>
          </cell>
        </row>
        <row r="65">
          <cell r="A65" t="str">
            <v>Effective October 1, 2008, we  will  be offering both in- and out-of-network benefits based on the contract state in Illinois, New York, Connecticut, Oklahoma, Maine, Missouri, North Carolina, California, Washington, Kentucky, and Florida.  Please refer t</v>
          </cell>
        </row>
        <row r="67">
          <cell r="A67" t="str">
            <v>Consumer Driven Benefits</v>
          </cell>
        </row>
        <row r="69">
          <cell r="A69" t="str">
            <v>New Jersey Declaration of Understanding (DOU) &lt;User note:  for FI PPO-based HDHP/HSA groups contracted out of New Jersey and FI HMO-based HDHP/HSA with lives in New Jersey.  Include the DOU, see link from FUN, as an attachment to the renewal package. This</v>
          </cell>
        </row>
        <row r="71">
          <cell r="A71" t="str">
            <v xml:space="preserve">[INCLUDE FOR ALL HSA CUSTOMERS] Our quotation assumes that no Non-Aetna supplemental coverage for reimbursement of Health Plan deductibles and coinsurance is offered to employees. </v>
          </cell>
        </row>
        <row r="73">
          <cell r="A73" t="str">
            <v>Dependent</v>
          </cell>
        </row>
        <row r="75">
          <cell r="A75" t="str">
            <v>■      Dependent Children Notification</v>
          </cell>
        </row>
        <row r="77">
          <cell r="A77" t="str">
            <v>[UW User Note: Starting with 7/1/08 renewals, include the following paragraph when renewing Connecticut HMO and Traditional plans; the dependent age of 26/26 will be effective upon renewal on or before 1/1/09. The law is extraterritorial if more 51% or mo</v>
          </cell>
        </row>
        <row r="78">
          <cell r="A78" t="str">
            <v>Aetna has made this change to your HMO-Based and/or Traditional-Based plan(s) effective on your January 1, 2009 renewal date.  The rates quoted include the extended dependent coverage.</v>
          </cell>
        </row>
        <row r="80">
          <cell r="A80" t="str">
            <v>Effective January 1, 2009, Washington legislation extends coverage to unmarried dependents under the age of 25, whether they are full-time students or not. As a result of the new legislation, Aetna will now offer dependent coverage to your unmarried depen</v>
          </cell>
        </row>
        <row r="81">
          <cell r="A81" t="str">
            <v>in Washington.  Aetna has made this change to your medical plan(s) effective on your 01/01/2009 renewal date.  The rates quoted include the extended dependent coverage.</v>
          </cell>
        </row>
        <row r="83">
          <cell r="A83" t="str">
            <v>Delaware 2006 HB 446 - Title 18, Section 3570 of the Insurance Code, gives eligible dependents the option to maintain health coverage up to age 24, under certain circumstances. Notification of this new right to all enrollees and all eligible over age depe</v>
          </cell>
        </row>
        <row r="85">
          <cell r="A85" t="str">
            <v>All insurers licensed to write health insurance in the State of New York are required to enroll a dependent child pursuant to a National Medical Support Notice issued by the New York State Division of Child Support Enforcement on behalf of the appropriate</v>
          </cell>
        </row>
        <row r="87">
          <cell r="A87" t="str">
            <v>These notices require that a non-custodial parent provide health insurance for a dependent child. In some cases the non-custodial parents may not have elected coverage for themselves and may need to be enrolled in order to provide the coverage required pu</v>
          </cell>
        </row>
        <row r="89">
          <cell r="A89" t="str">
            <v>Any party that fails to comply with the court order becomes responsible for any health care costs incurred as a result of the non-compliance. Some non-custodial parents have declined to sign the enrollment form required by the insurer.  The insurer must c</v>
          </cell>
        </row>
        <row r="91">
          <cell r="A91" t="str">
            <v>Once the child is enrolled, ID cards and any other coverage documents should be forwarded to the custodial parent. If the name and address of the custodial parent is not on the form (this will happen in cases involving domestic violence), the ID cards and</v>
          </cell>
        </row>
        <row r="93">
          <cell r="A93" t="str">
            <v>Disclosures:</v>
          </cell>
        </row>
        <row r="95">
          <cell r="A95" t="str">
            <v>Termination of Coverage Disclosure
The Massachusetts Office of Patient Protection requires that insurance carriers disclose the following data:
For the year 2006, Aetna terminated the coverage of 0% Massachusetts insured(s) covered under a plan underwritt</v>
          </cell>
        </row>
        <row r="97">
          <cell r="A97" t="str">
            <v>The Arizona Department of Insurance requires us to disclose the rating methodology used in developing your renewal increase for Arizona. The rating methodology is Adjusted Community Rating, which is either partially or totally based on the credible claims</v>
          </cell>
        </row>
        <row r="99">
          <cell r="A99" t="str">
            <v>Infertility</v>
          </cell>
        </row>
        <row r="101">
          <cell r="A101" t="str">
            <v>For Connecticut members, the certificate of coverage will be changed to include coverage for mandated infertility services, including 4 cycles of ovulation induction, 3 cycles of artificial insemination, and 2 cycles of Advanced Reproductive Treatments. M</v>
          </cell>
        </row>
        <row r="104">
          <cell r="A104" t="str">
            <v>Medications and Supplies</v>
          </cell>
        </row>
        <row r="106">
          <cell r="A106" t="str">
            <v>[INCLUDE FOR ALL NY PPO BASED CUSTOMERS] All diabetic medications and supplies will be paid at the member’s medical office visit copay/ coinsurance amount, subject to any applicable plan deductible. This adjustment is to assure ongoing compliance with New</v>
          </cell>
        </row>
        <row r="108">
          <cell r="A108" t="str">
            <v xml:space="preserve">New York  </v>
          </cell>
        </row>
        <row r="109">
          <cell r="A109" t="str">
            <v>■      Contraceptive Coverage Mandate – Religious Opt Out Requirements</v>
          </cell>
        </row>
        <row r="111">
          <cell r="A111" t="str">
            <v xml:space="preserve">The State of New York Insurance Department requires that insurers provide you with the following written notification: </v>
          </cell>
        </row>
        <row r="113">
          <cell r="A113" t="str">
            <v>As a religious employer, you have chosen not to purchase coverage for contraceptive drugs or devices.  Therefore, the law requires you to notify your employees of this decision in writing prior to enrollment so that they may make an informed decision rega</v>
          </cell>
        </row>
        <row r="115">
          <cell r="A115" t="str">
            <v>In order to assist you with the pre-enrollment notification, enclosed is a template letter you may share with your employees.  (Underwriter to import template)</v>
          </cell>
        </row>
        <row r="117">
          <cell r="A117" t="str">
            <v>Mental Health</v>
          </cell>
        </row>
        <row r="119">
          <cell r="A119" t="str">
            <v>Timothy's Law 
On December 22, 2006, New York legislation known as "Timothy’s Law" was signed into law. It changes the coverage requirements for the diagnosis and treatment of mental, nervous or emotional disorders under most group health insurance polic</v>
          </cell>
        </row>
        <row r="120">
          <cell r="A120" t="str">
            <v>Legislation Overview - Larger Groups (more than 50 eligible employees)                                                                                                                              Larger group benefits are to include coverage for the diagn</v>
          </cell>
        </row>
        <row r="122">
          <cell r="A122" t="str">
            <v>Utah state legislation (UT Code Sec. 31A-22-625) requires insurers to offer certain mental health coverage for the evaluation and treatment of a mental health condition at parity with evaluation and treatment of physical health conditions.  This legislati</v>
          </cell>
        </row>
      </sheetData>
      <sheetData sheetId="22">
        <row r="1">
          <cell r="B1" t="str">
            <v>Massachusetts Notification of Premium Contribution Non-Discrimination Requirement</v>
          </cell>
        </row>
      </sheetData>
      <sheetData sheetId="23"/>
      <sheetData sheetId="24">
        <row r="47">
          <cell r="A47" t="str">
            <v xml:space="preserve">•         Specified number of face-to-face counseling sessions with Aetna EAP network contracted providers. </v>
          </cell>
        </row>
        <row r="49">
          <cell r="A49" t="str">
            <v>•         Full suite of work/life services (elder/child care, legal/financial, discount center etc.).</v>
          </cell>
        </row>
        <row r="76">
          <cell r="A76" t="str">
            <v xml:space="preserve">•        Specified number of face-to-face counseling sessions with Aetna EAP network contracted providers. </v>
          </cell>
        </row>
        <row r="77">
          <cell r="A77" t="str">
            <v>•         Full suite of work/life services (elder/child care, legal/financial, discount center etc.).</v>
          </cell>
        </row>
      </sheetData>
      <sheetData sheetId="25"/>
      <sheetData sheetId="26"/>
      <sheetData sheetId="27"/>
      <sheetData sheetId="28"/>
      <sheetData sheetId="29">
        <row r="59">
          <cell r="A59" t="str">
            <v>Aetna Integrated Health SolutionSM (IHS) - IHS is an innovative program that connects clinical services, claims data, and wellness resources across multiple products to positively impact member health holistically, improve workforce productivity, and mana</v>
          </cell>
        </row>
        <row r="60">
          <cell r="A60" t="str">
            <v>So why is IHS needed? "Presenteeism", or on-the-job productivity loss that is illness related, is costing plan sponsors money. Recent research on employee health and wellness shows presenteeism costs businesses $150 billion a year, and lost productivity i</v>
          </cell>
        </row>
        <row r="61">
          <cell r="A61" t="str">
            <v>IHS is uniquely aimed at addressing this need. The IHS continuum of fully-integrated services provides our medical, behavioral health, pharmacy, wellness and disability clinicians with a single, comprehensive view of each member’s health and health needs.</v>
          </cell>
        </row>
        <row r="62">
          <cell r="A62" t="str">
            <v>Aetna has achieved remarkable results from its integrated programs initiated to date -- medical and psychiatric case management, health and disability management and medical and pharmacy management.</v>
          </cell>
        </row>
        <row r="63">
          <cell r="A63" t="str">
            <v xml:space="preserve">Ultimately, showing the value of integrated care results in expected reduction in medical claim costs of 4% in year 1, 5% in year 2, and 6% in year 32. </v>
          </cell>
        </row>
      </sheetData>
      <sheetData sheetId="30">
        <row r="1">
          <cell r="A1" t="str">
            <v>Us Electrical Services LLC</v>
          </cell>
        </row>
        <row r="3">
          <cell r="A3" t="str">
            <v>Contractholder Number - PH659585</v>
          </cell>
        </row>
        <row r="4">
          <cell r="A4" t="str">
            <v>Group Number - N/A</v>
          </cell>
        </row>
        <row r="6">
          <cell r="A6" t="str">
            <v>Alternate Plan Designs -</v>
          </cell>
          <cell r="D6" t="str">
            <v xml:space="preserve"> strPlanDescription</v>
          </cell>
        </row>
        <row r="8">
          <cell r="A8" t="str">
            <v>•</v>
          </cell>
          <cell r="B8" t="str">
            <v>The Alternate Plan Designs exhibit illustrates the changes to your renewal premium associated with the</v>
          </cell>
        </row>
        <row r="9">
          <cell r="B9" t="str">
            <v>requested/suggested plan changes for the January 1, 2009 policy period.</v>
          </cell>
        </row>
        <row r="10">
          <cell r="A10" t="str">
            <v>•</v>
          </cell>
          <cell r="B10" t="str">
            <v>The numbers below assume a 12  month policy period and are based on current enrollment.</v>
          </cell>
        </row>
        <row r="11">
          <cell r="A11" t="str">
            <v>•</v>
          </cell>
          <cell r="B11" t="str">
            <v>Benefit descriptions on this exhibit are for pricing comparison only.  Other benefits may be impacted due to state mandates,</v>
          </cell>
        </row>
        <row r="12">
          <cell r="B12" t="str">
            <v>or to standard benefit provision sets when one or more of the benefits on this exhibit is changed.  A more detailed</v>
          </cell>
        </row>
        <row r="13">
          <cell r="B13" t="str">
            <v>plan exhibit will be available once an alternate plan has been chosen.</v>
          </cell>
        </row>
        <row r="14">
          <cell r="A14" t="str">
            <v>•</v>
          </cell>
          <cell r="B14" t="str">
            <v>For Dual Option plans, all products must use the same alternate option number to receive the quoted rate changes</v>
          </cell>
        </row>
        <row r="15">
          <cell r="A15" t="str">
            <v>•</v>
          </cell>
          <cell r="B15" t="str">
            <v>Unless otherwise specified, the conditions outlined in the Financial and Administrative Assumptions section,</v>
          </cell>
        </row>
        <row r="16">
          <cell r="B16" t="str">
            <v>as well as any provisions outlined in the Customer Notifications section, will continue to apply.</v>
          </cell>
        </row>
        <row r="17">
          <cell r="A17" t="str">
            <v>•</v>
          </cell>
          <cell r="B17" t="str">
            <v xml:space="preserve">Along with the changes you requested, this quotation includes a few additional benefit changes. We are including these </v>
          </cell>
        </row>
        <row r="18">
          <cell r="B18" t="str">
            <v xml:space="preserve">additional changes automatically, as our standard approach, whenever a plan sponsor considers changes to their benefit </v>
          </cell>
        </row>
        <row r="19">
          <cell r="B19" t="str">
            <v xml:space="preserve">plan(s). The changes include covering self-injectable medications under your pharmacy plan, adding a lifetime maximum </v>
          </cell>
        </row>
        <row r="20">
          <cell r="B20" t="str">
            <v xml:space="preserve">to the out-of-network component of your plan, and reducing the limits on both home health care (HHC) visits and skilled </v>
          </cell>
        </row>
        <row r="21">
          <cell r="B21" t="str">
            <v>nursing facility (SNF) days. These changes may vary by state. Please contact your account manager if you would like more details.</v>
          </cell>
        </row>
        <row r="22">
          <cell r="A22" t="str">
            <v>•</v>
          </cell>
          <cell r="B22" t="str">
            <v xml:space="preserve">All other assumptions / caveats need to be notated here.  </v>
          </cell>
        </row>
        <row r="23">
          <cell r="A23" t="str">
            <v>•</v>
          </cell>
          <cell r="B23" t="str">
            <v xml:space="preserve">All other assumptions / caveats need to be notated here.  </v>
          </cell>
        </row>
        <row r="24">
          <cell r="A24" t="str">
            <v>Benefit Provisions</v>
          </cell>
          <cell r="H24" t="str">
            <v>Current Benefits</v>
          </cell>
          <cell r="J24" t="str">
            <v>Alt #1 Benefits</v>
          </cell>
          <cell r="L24" t="str">
            <v>Alt #2 Benefits</v>
          </cell>
          <cell r="N24" t="str">
            <v>Alt #3 Benefits</v>
          </cell>
          <cell r="P24" t="str">
            <v>Alt #4 Benefits</v>
          </cell>
          <cell r="R24" t="str">
            <v>Alt #5 Benefits</v>
          </cell>
          <cell r="T24" t="str">
            <v>Alt #6 Benefits</v>
          </cell>
        </row>
        <row r="25">
          <cell r="A25" t="str">
            <v>Office Visit Copay</v>
          </cell>
          <cell r="H25" t="str">
            <v>$0</v>
          </cell>
        </row>
        <row r="26">
          <cell r="A26" t="str">
            <v>Specialist Copay</v>
          </cell>
          <cell r="H26" t="str">
            <v>$0</v>
          </cell>
        </row>
        <row r="27">
          <cell r="A27" t="str">
            <v>Deductible</v>
          </cell>
          <cell r="H27" t="str">
            <v>$0</v>
          </cell>
        </row>
        <row r="28">
          <cell r="A28" t="str">
            <v>Inpatient Admission (Hospital)</v>
          </cell>
          <cell r="H28">
            <v>0</v>
          </cell>
        </row>
        <row r="29">
          <cell r="A29" t="str">
            <v>Outpatient Surgery (SPU)</v>
          </cell>
          <cell r="H29">
            <v>0</v>
          </cell>
        </row>
        <row r="30">
          <cell r="A30" t="str">
            <v>Coinsurance</v>
          </cell>
          <cell r="H30" t="str">
            <v>0%</v>
          </cell>
        </row>
        <row r="31">
          <cell r="A31" t="str">
            <v>Coinsurance Limit/Out of Pocket Maximum</v>
          </cell>
          <cell r="H31" t="str">
            <v>$0/0</v>
          </cell>
        </row>
        <row r="32">
          <cell r="A32" t="str">
            <v>Emergency Room Copay</v>
          </cell>
          <cell r="H32" t="str">
            <v>$0</v>
          </cell>
        </row>
        <row r="33">
          <cell r="A33" t="str">
            <v>Urgent Care</v>
          </cell>
        </row>
        <row r="34">
          <cell r="A34" t="str">
            <v xml:space="preserve">Other Preferred benefit (write in actual benefit here) </v>
          </cell>
        </row>
        <row r="36">
          <cell r="A36" t="str">
            <v>Non-preferred Deductible</v>
          </cell>
          <cell r="H36" t="str">
            <v>$0/0</v>
          </cell>
        </row>
        <row r="37">
          <cell r="A37" t="str">
            <v>Non-preferred Coinsurance</v>
          </cell>
          <cell r="H37" t="str">
            <v>0%</v>
          </cell>
        </row>
        <row r="38">
          <cell r="A38" t="str">
            <v>Non-preferred Coinsurance Limit</v>
          </cell>
          <cell r="H38" t="str">
            <v>$0/0</v>
          </cell>
        </row>
        <row r="39">
          <cell r="A39" t="str">
            <v xml:space="preserve">Other Non-preferred benefit (write in actual benefit here) </v>
          </cell>
        </row>
        <row r="41">
          <cell r="A41" t="str">
            <v>Open Access</v>
          </cell>
          <cell r="H41" t="str">
            <v>No</v>
          </cell>
        </row>
        <row r="42">
          <cell r="A42" t="str">
            <v xml:space="preserve">HealthFund </v>
          </cell>
          <cell r="H42" t="str">
            <v>No</v>
          </cell>
        </row>
        <row r="43">
          <cell r="A43" t="str">
            <v xml:space="preserve">Other benefit (write in actual benefit here) </v>
          </cell>
        </row>
        <row r="45">
          <cell r="A45" t="str">
            <v>Prescription Drug Copays</v>
          </cell>
          <cell r="H45" t="str">
            <v>$0/0/0</v>
          </cell>
        </row>
        <row r="46">
          <cell r="A46" t="str">
            <v>Prescription Drug Deductible (Single / Family)</v>
          </cell>
          <cell r="H46" t="str">
            <v>$0/0</v>
          </cell>
        </row>
        <row r="47">
          <cell r="A47" t="str">
            <v xml:space="preserve">Other benefit (write in actual benefit here) </v>
          </cell>
        </row>
        <row r="49">
          <cell r="A49" t="str">
            <v>location NAME (Not code) here</v>
          </cell>
          <cell r="D49" t="str">
            <v>Lives</v>
          </cell>
          <cell r="F49" t="str">
            <v>Current Rates</v>
          </cell>
          <cell r="H49" t="str">
            <v>Renewal Rates</v>
          </cell>
          <cell r="J49" t="str">
            <v>Alt #1 Rates</v>
          </cell>
          <cell r="L49" t="str">
            <v>Alt #2 Rates</v>
          </cell>
          <cell r="N49" t="str">
            <v>Alt #3 Rates</v>
          </cell>
          <cell r="P49" t="str">
            <v>Alt #4 Rates</v>
          </cell>
          <cell r="R49" t="str">
            <v>Alt #5 Rates</v>
          </cell>
          <cell r="T49" t="str">
            <v>Alt #6 Rates</v>
          </cell>
        </row>
        <row r="51">
          <cell r="A51" t="str">
            <v>Emp Only</v>
          </cell>
          <cell r="D51">
            <v>0</v>
          </cell>
          <cell r="F51">
            <v>0</v>
          </cell>
          <cell r="H51">
            <v>0</v>
          </cell>
          <cell r="J51">
            <v>0</v>
          </cell>
          <cell r="L51">
            <v>0</v>
          </cell>
          <cell r="N51">
            <v>0</v>
          </cell>
          <cell r="P51">
            <v>0</v>
          </cell>
          <cell r="R51">
            <v>0</v>
          </cell>
          <cell r="T51">
            <v>0</v>
          </cell>
        </row>
        <row r="52">
          <cell r="A52" t="str">
            <v>Emp + 1 Dep</v>
          </cell>
          <cell r="D52">
            <v>0</v>
          </cell>
          <cell r="F52">
            <v>0</v>
          </cell>
          <cell r="H52">
            <v>0</v>
          </cell>
          <cell r="J52">
            <v>0</v>
          </cell>
          <cell r="L52">
            <v>0</v>
          </cell>
          <cell r="N52">
            <v>0</v>
          </cell>
          <cell r="P52">
            <v>0</v>
          </cell>
          <cell r="R52">
            <v>0</v>
          </cell>
          <cell r="T52">
            <v>0</v>
          </cell>
        </row>
        <row r="53">
          <cell r="A53" t="str">
            <v>Emp + 2 or More</v>
          </cell>
          <cell r="D53">
            <v>0</v>
          </cell>
          <cell r="F53">
            <v>0</v>
          </cell>
          <cell r="H53">
            <v>0</v>
          </cell>
          <cell r="J53">
            <v>0</v>
          </cell>
          <cell r="L53">
            <v>0</v>
          </cell>
          <cell r="N53">
            <v>0</v>
          </cell>
          <cell r="P53">
            <v>0</v>
          </cell>
          <cell r="R53">
            <v>0</v>
          </cell>
          <cell r="T53">
            <v>0</v>
          </cell>
        </row>
        <row r="54">
          <cell r="A54" t="str">
            <v>Emp + Spouse</v>
          </cell>
          <cell r="D54">
            <v>0</v>
          </cell>
          <cell r="F54">
            <v>0</v>
          </cell>
          <cell r="H54">
            <v>0</v>
          </cell>
          <cell r="J54">
            <v>0</v>
          </cell>
          <cell r="L54">
            <v>0</v>
          </cell>
          <cell r="N54">
            <v>0</v>
          </cell>
          <cell r="P54">
            <v>0</v>
          </cell>
          <cell r="R54">
            <v>0</v>
          </cell>
          <cell r="T54">
            <v>0</v>
          </cell>
        </row>
        <row r="55">
          <cell r="A55" t="str">
            <v>Emp + Child</v>
          </cell>
          <cell r="D55">
            <v>0</v>
          </cell>
          <cell r="F55">
            <v>0</v>
          </cell>
          <cell r="H55">
            <v>0</v>
          </cell>
          <cell r="J55">
            <v>0</v>
          </cell>
          <cell r="L55">
            <v>0</v>
          </cell>
          <cell r="N55">
            <v>0</v>
          </cell>
          <cell r="P55">
            <v>0</v>
          </cell>
          <cell r="R55">
            <v>0</v>
          </cell>
          <cell r="T55">
            <v>0</v>
          </cell>
        </row>
        <row r="56">
          <cell r="A56" t="str">
            <v>Emp + Child(ren)</v>
          </cell>
          <cell r="D56">
            <v>0</v>
          </cell>
          <cell r="F56">
            <v>0</v>
          </cell>
          <cell r="H56">
            <v>0</v>
          </cell>
          <cell r="J56">
            <v>0</v>
          </cell>
          <cell r="L56">
            <v>0</v>
          </cell>
          <cell r="N56">
            <v>0</v>
          </cell>
          <cell r="P56">
            <v>0</v>
          </cell>
          <cell r="R56">
            <v>0</v>
          </cell>
          <cell r="T56">
            <v>0</v>
          </cell>
        </row>
        <row r="57">
          <cell r="A57" t="str">
            <v>Emp + Children</v>
          </cell>
          <cell r="D57">
            <v>0</v>
          </cell>
          <cell r="F57">
            <v>0</v>
          </cell>
          <cell r="H57">
            <v>0</v>
          </cell>
          <cell r="J57">
            <v>0</v>
          </cell>
          <cell r="L57">
            <v>0</v>
          </cell>
          <cell r="N57">
            <v>0</v>
          </cell>
          <cell r="P57">
            <v>0</v>
          </cell>
          <cell r="R57">
            <v>0</v>
          </cell>
          <cell r="T57">
            <v>0</v>
          </cell>
        </row>
        <row r="58">
          <cell r="A58" t="str">
            <v>Emp + Family</v>
          </cell>
          <cell r="D58">
            <v>0</v>
          </cell>
          <cell r="F58">
            <v>0</v>
          </cell>
          <cell r="H58">
            <v>0</v>
          </cell>
          <cell r="J58">
            <v>0</v>
          </cell>
          <cell r="L58">
            <v>0</v>
          </cell>
          <cell r="N58">
            <v>0</v>
          </cell>
          <cell r="P58">
            <v>0</v>
          </cell>
          <cell r="R58">
            <v>0</v>
          </cell>
          <cell r="T58">
            <v>0</v>
          </cell>
        </row>
        <row r="60">
          <cell r="A60" t="str">
            <v>Monthly Premium Total</v>
          </cell>
          <cell r="D60">
            <v>0</v>
          </cell>
          <cell r="F60">
            <v>0</v>
          </cell>
          <cell r="H60">
            <v>0</v>
          </cell>
          <cell r="J60">
            <v>0</v>
          </cell>
          <cell r="L60">
            <v>0</v>
          </cell>
          <cell r="N60">
            <v>0</v>
          </cell>
          <cell r="P60">
            <v>0</v>
          </cell>
          <cell r="R60">
            <v>0</v>
          </cell>
          <cell r="T60">
            <v>0</v>
          </cell>
        </row>
        <row r="61">
          <cell r="A61" t="str">
            <v>Change in Monthly Renewal Premium</v>
          </cell>
          <cell r="J61">
            <v>0</v>
          </cell>
          <cell r="L61">
            <v>0</v>
          </cell>
          <cell r="N61">
            <v>0</v>
          </cell>
          <cell r="P61">
            <v>0</v>
          </cell>
          <cell r="R61">
            <v>0</v>
          </cell>
          <cell r="T61">
            <v>0</v>
          </cell>
        </row>
        <row r="63">
          <cell r="A63" t="str">
            <v>% Change from Current Premium</v>
          </cell>
          <cell r="H63">
            <v>0</v>
          </cell>
          <cell r="J63">
            <v>0</v>
          </cell>
          <cell r="L63">
            <v>0</v>
          </cell>
          <cell r="N63">
            <v>0</v>
          </cell>
          <cell r="P63">
            <v>0</v>
          </cell>
          <cell r="R63">
            <v>0</v>
          </cell>
          <cell r="T63">
            <v>0</v>
          </cell>
        </row>
        <row r="64">
          <cell r="A64" t="str">
            <v>% Change from Renewal Premium</v>
          </cell>
          <cell r="J64">
            <v>0</v>
          </cell>
          <cell r="L64">
            <v>0</v>
          </cell>
          <cell r="N64">
            <v>0</v>
          </cell>
          <cell r="P64">
            <v>0</v>
          </cell>
          <cell r="R64">
            <v>0</v>
          </cell>
          <cell r="T64">
            <v>0</v>
          </cell>
        </row>
        <row r="66">
          <cell r="A66" t="str">
            <v>strPlanDescription</v>
          </cell>
        </row>
        <row r="67">
          <cell r="D67" t="str">
            <v>Lives</v>
          </cell>
          <cell r="F67" t="str">
            <v xml:space="preserve">Current </v>
          </cell>
          <cell r="H67" t="str">
            <v>Renewal</v>
          </cell>
          <cell r="J67" t="str">
            <v xml:space="preserve">Alt #1 </v>
          </cell>
          <cell r="L67" t="str">
            <v xml:space="preserve">Alt #2 </v>
          </cell>
          <cell r="N67" t="str">
            <v xml:space="preserve">Alt #3 </v>
          </cell>
          <cell r="P67" t="str">
            <v xml:space="preserve">Alt #4 </v>
          </cell>
          <cell r="R67" t="str">
            <v xml:space="preserve">Alt #5 </v>
          </cell>
          <cell r="T67" t="str">
            <v>Alt #6</v>
          </cell>
        </row>
        <row r="69">
          <cell r="A69" t="str">
            <v>Monthly Premium Total</v>
          </cell>
        </row>
        <row r="70">
          <cell r="A70" t="str">
            <v>Change in Monthly Renewal Premium</v>
          </cell>
          <cell r="J70">
            <v>0</v>
          </cell>
          <cell r="L70">
            <v>0</v>
          </cell>
          <cell r="N70">
            <v>0</v>
          </cell>
          <cell r="P70">
            <v>0</v>
          </cell>
          <cell r="R70">
            <v>0</v>
          </cell>
          <cell r="T70">
            <v>0</v>
          </cell>
        </row>
        <row r="72">
          <cell r="A72" t="str">
            <v>% Change from Current Premium</v>
          </cell>
          <cell r="H72">
            <v>0</v>
          </cell>
          <cell r="J72">
            <v>0</v>
          </cell>
          <cell r="L72">
            <v>0</v>
          </cell>
          <cell r="N72">
            <v>0</v>
          </cell>
          <cell r="P72">
            <v>0</v>
          </cell>
          <cell r="R72">
            <v>0</v>
          </cell>
          <cell r="T72">
            <v>0</v>
          </cell>
        </row>
        <row r="73">
          <cell r="A73" t="str">
            <v>% Change from Renewal Premium</v>
          </cell>
          <cell r="J73">
            <v>0</v>
          </cell>
          <cell r="L73">
            <v>0</v>
          </cell>
          <cell r="N73">
            <v>0</v>
          </cell>
          <cell r="P73">
            <v>0</v>
          </cell>
          <cell r="R73">
            <v>0</v>
          </cell>
          <cell r="T73">
            <v>0</v>
          </cell>
        </row>
        <row r="75">
          <cell r="A75" t="str">
            <v>Us Electrical Services LLC</v>
          </cell>
        </row>
        <row r="77">
          <cell r="A77" t="str">
            <v>Alternate Plan Designs - SUMMARY</v>
          </cell>
        </row>
        <row r="79">
          <cell r="A79" t="str">
            <v>•</v>
          </cell>
          <cell r="B79" t="str">
            <v xml:space="preserve">The Alternate Plan Designs SUMMARY exhibit illustrates the total value of the quoted benefit changes to your overall </v>
          </cell>
        </row>
        <row r="80">
          <cell r="B80" t="str">
            <v xml:space="preserve">plan costs. </v>
          </cell>
        </row>
        <row r="81">
          <cell r="A81" t="str">
            <v>•</v>
          </cell>
          <cell r="B81" t="str">
            <v xml:space="preserve">Please note that the quoted rate changes have been calculated assuming that each Alternate quote option is purchased as a package. </v>
          </cell>
        </row>
        <row r="82">
          <cell r="B82" t="str">
            <v>For instance, a Managed Choice change to Alternate #1 sold with an Open Choice change to Alternate # 2 may require a</v>
          </cell>
        </row>
        <row r="83">
          <cell r="B83" t="str">
            <v>evaluation of all quoted rates.</v>
          </cell>
        </row>
        <row r="84">
          <cell r="A84" t="str">
            <v>•</v>
          </cell>
          <cell r="B84" t="str">
            <v>Unless otherwise specified, the conditions outlined in the Financial and Administrative Assumptions section, as well as</v>
          </cell>
        </row>
        <row r="85">
          <cell r="B85" t="str">
            <v>any provisions outlined in the Customer Notifications section, will continue to apply.</v>
          </cell>
        </row>
        <row r="86">
          <cell r="A86" t="str">
            <v>•</v>
          </cell>
          <cell r="B86" t="str">
            <v xml:space="preserve">Along with the changes you requested, this quotation includes a few additional benefit changes. We are including these </v>
          </cell>
        </row>
        <row r="87">
          <cell r="B87" t="str">
            <v xml:space="preserve">additional changes automatically, as our standard approach, whenever a plan sponsor considers changes to their benefit </v>
          </cell>
        </row>
        <row r="88">
          <cell r="B88" t="str">
            <v xml:space="preserve">plan(s). The changes include covering self-injectable medications under your pharmacy plan, adding a lifetime maximum </v>
          </cell>
        </row>
        <row r="89">
          <cell r="B89" t="str">
            <v xml:space="preserve">to the out-of-network component of your plan, and reducing the limits on both home health care (HHC) visits and skilled </v>
          </cell>
        </row>
        <row r="90">
          <cell r="B90" t="str">
            <v>nursing facility (SNF) days. These changes may vary by state. Please contact your account manager if you would like more details.</v>
          </cell>
        </row>
        <row r="91">
          <cell r="A91" t="str">
            <v>•</v>
          </cell>
          <cell r="B91" t="str">
            <v xml:space="preserve">All other assumptions / caveats need to be notated here.  </v>
          </cell>
        </row>
        <row r="92">
          <cell r="A92" t="str">
            <v>•</v>
          </cell>
          <cell r="B92" t="str">
            <v xml:space="preserve">All other assumptions / caveats need to be notated here.  </v>
          </cell>
        </row>
        <row r="94">
          <cell r="A94" t="str">
            <v>The benefit summary indicated above is illustrative and for high-level comparison purposes only.   Specific state mandates and/or plan differences are not noted.</v>
          </cell>
        </row>
        <row r="95">
          <cell r="A95" t="str">
            <v>The Summary Plan Descriptions and Group Agreement or Contract provides the actual benefit plan descriptions and provisions.</v>
          </cell>
        </row>
      </sheetData>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lient"/>
      <sheetName val="User"/>
      <sheetName val="scratch"/>
      <sheetName val="xlLogin"/>
      <sheetName val="xlAbout"/>
      <sheetName val="BenOpts"/>
      <sheetName val="HP Detail"/>
      <sheetName val="reportData"/>
      <sheetName val="SubReports"/>
      <sheetName val="HP_Detail"/>
      <sheetName val="HP_Detail1"/>
    </sheetNames>
    <sheetDataSet>
      <sheetData sheetId="0">
        <row r="2">
          <cell r="I2" t="str">
            <v>80/20</v>
          </cell>
          <cell r="J2" t="str">
            <v>80/20</v>
          </cell>
          <cell r="K2" t="str">
            <v/>
          </cell>
        </row>
        <row r="3">
          <cell r="I3" t="str">
            <v>96 UNION DENTAL</v>
          </cell>
          <cell r="J3" t="str">
            <v>96 UNION DENTAL</v>
          </cell>
          <cell r="K3" t="str">
            <v/>
          </cell>
        </row>
        <row r="4">
          <cell r="I4" t="str">
            <v>96 UNION VIS/HEAR</v>
          </cell>
          <cell r="J4" t="str">
            <v>96 UNION VIS/HEAR</v>
          </cell>
          <cell r="K4" t="str">
            <v/>
          </cell>
        </row>
        <row r="5">
          <cell r="E5">
            <v>60</v>
          </cell>
          <cell r="I5" t="str">
            <v>ACTIVE PPO</v>
          </cell>
          <cell r="J5" t="str">
            <v>ACTIVE PPO</v>
          </cell>
          <cell r="K5" t="str">
            <v/>
          </cell>
        </row>
        <row r="6">
          <cell r="B6" t="str">
            <v>Y</v>
          </cell>
          <cell r="C6" t="str">
            <v>AIRTOUCH COMMU</v>
          </cell>
          <cell r="F6" t="str">
            <v>med_pd_clm_amt</v>
          </cell>
          <cell r="H6" t="str">
            <v>issue_amt</v>
          </cell>
          <cell r="I6" t="str">
            <v>BASIC DENTAL</v>
          </cell>
          <cell r="J6" t="str">
            <v>BASIC DENTAL</v>
          </cell>
          <cell r="K6" t="str">
            <v/>
          </cell>
        </row>
        <row r="7">
          <cell r="B7" t="str">
            <v>Template</v>
          </cell>
          <cell r="C7" t="str">
            <v>ALLIED SIGNAL,</v>
          </cell>
          <cell r="F7" t="str">
            <v>den_pd_clm_amt</v>
          </cell>
          <cell r="H7" t="str">
            <v>refund_amt</v>
          </cell>
          <cell r="I7" t="str">
            <v>BASIC VIS/HEAR</v>
          </cell>
          <cell r="J7" t="str">
            <v>BASIC VIS/HEAR</v>
          </cell>
          <cell r="K7" t="str">
            <v/>
          </cell>
        </row>
        <row r="8">
          <cell r="B8" t="str">
            <v>Snac_rpt</v>
          </cell>
          <cell r="C8" t="str">
            <v>ALLSTATE INSUR</v>
          </cell>
          <cell r="F8" t="str">
            <v>cap_amt</v>
          </cell>
          <cell r="H8" t="str">
            <v>reversal_amt</v>
          </cell>
          <cell r="I8" t="str">
            <v>CIGNA RX PRIME</v>
          </cell>
          <cell r="J8" t="str">
            <v>CIGNA RX PRIME</v>
          </cell>
          <cell r="K8" t="str">
            <v/>
          </cell>
        </row>
        <row r="9">
          <cell r="B9" t="str">
            <v>S</v>
          </cell>
          <cell r="C9" t="str">
            <v>AMERICAN AIRLI</v>
          </cell>
          <cell r="F9" t="str">
            <v>naf_amt</v>
          </cell>
          <cell r="I9" t="str">
            <v>COMP DENTAL</v>
          </cell>
          <cell r="J9" t="str">
            <v>COMP DENTAL</v>
          </cell>
          <cell r="K9" t="str">
            <v/>
          </cell>
        </row>
        <row r="10">
          <cell r="B10" t="str">
            <v>Y</v>
          </cell>
          <cell r="C10" t="str">
            <v>AT&amp;T</v>
          </cell>
          <cell r="F10" t="str">
            <v>p_drug_amt</v>
          </cell>
          <cell r="I10" t="str">
            <v>COMP VIS/HEAR</v>
          </cell>
          <cell r="J10" t="str">
            <v>COMP VIS/HEAR</v>
          </cell>
          <cell r="K10" t="str">
            <v/>
          </cell>
        </row>
        <row r="11">
          <cell r="B11" t="str">
            <v>Reports</v>
          </cell>
          <cell r="C11" t="str">
            <v>BAE SYSTEMS</v>
          </cell>
          <cell r="F11" t="str">
            <v>aso_di_pd_clm_amt</v>
          </cell>
          <cell r="I11" t="str">
            <v>DENTAL</v>
          </cell>
          <cell r="J11" t="str">
            <v>DENTAL</v>
          </cell>
          <cell r="K11" t="str">
            <v/>
          </cell>
        </row>
        <row r="12">
          <cell r="C12" t="str">
            <v>BANK ONE CORPO</v>
          </cell>
          <cell r="F12" t="str">
            <v>med_act_clm_amt</v>
          </cell>
          <cell r="I12" t="str">
            <v>DISABILITY</v>
          </cell>
          <cell r="J12" t="str">
            <v>DISABILITY</v>
          </cell>
          <cell r="K12" t="str">
            <v/>
          </cell>
        </row>
        <row r="13">
          <cell r="C13" t="str">
            <v>BANK OF AMERIC</v>
          </cell>
          <cell r="F13" t="str">
            <v>in_net_den_clm_amt</v>
          </cell>
          <cell r="I13" t="str">
            <v>EPO</v>
          </cell>
          <cell r="J13" t="str">
            <v>EPO</v>
          </cell>
          <cell r="K13" t="str">
            <v/>
          </cell>
        </row>
        <row r="14">
          <cell r="C14" t="str">
            <v>BASF</v>
          </cell>
          <cell r="F14" t="str">
            <v>out_net_den_clm_amt</v>
          </cell>
          <cell r="I14" t="str">
            <v>INDEMNITY</v>
          </cell>
          <cell r="J14" t="str">
            <v>INDEMNITY</v>
          </cell>
          <cell r="K14" t="str">
            <v/>
          </cell>
        </row>
        <row r="15">
          <cell r="C15" t="str">
            <v>BAYER</v>
          </cell>
          <cell r="I15" t="str">
            <v>INDEMNITY MEDICAL</v>
          </cell>
          <cell r="J15" t="str">
            <v>INDEMNITY MEDICAL</v>
          </cell>
          <cell r="K15" t="str">
            <v/>
          </cell>
        </row>
        <row r="16">
          <cell r="C16" t="str">
            <v>BECHTEL JACOBS</v>
          </cell>
          <cell r="I16" t="str">
            <v>MBS RX PRIME</v>
          </cell>
          <cell r="J16" t="str">
            <v>MBS RX PRIME</v>
          </cell>
          <cell r="K16" t="str">
            <v/>
          </cell>
        </row>
        <row r="17">
          <cell r="C17" t="str">
            <v>BELLSOUTH TELE</v>
          </cell>
          <cell r="I17" t="str">
            <v>MEDIUM DENTAL</v>
          </cell>
          <cell r="J17" t="str">
            <v>MEDIUM DENTAL</v>
          </cell>
          <cell r="K17" t="str">
            <v/>
          </cell>
        </row>
        <row r="18">
          <cell r="A18" t="str">
            <v>Clients.xls</v>
          </cell>
          <cell r="C18" t="str">
            <v>BHP HOLDINGS (</v>
          </cell>
          <cell r="I18" t="str">
            <v>MOD</v>
          </cell>
          <cell r="J18" t="str">
            <v>MOD</v>
          </cell>
          <cell r="K18" t="str">
            <v/>
          </cell>
        </row>
        <row r="19">
          <cell r="A19" t="str">
            <v>client_F.xls</v>
          </cell>
          <cell r="C19" t="str">
            <v>BLACK &amp; DECKER</v>
          </cell>
          <cell r="I19" t="str">
            <v>NYNEX</v>
          </cell>
          <cell r="J19" t="str">
            <v>NYNEX</v>
          </cell>
          <cell r="K19" t="str">
            <v/>
          </cell>
        </row>
        <row r="20">
          <cell r="A20" t="str">
            <v>Errorlog.xls</v>
          </cell>
          <cell r="C20" t="str">
            <v>BOSTON SCIENTI</v>
          </cell>
          <cell r="I20" t="str">
            <v>OOA COMP</v>
          </cell>
          <cell r="J20" t="str">
            <v>OOA COMP</v>
          </cell>
        </row>
        <row r="21">
          <cell r="A21" t="str">
            <v>Errors.xls</v>
          </cell>
          <cell r="C21" t="str">
            <v>BRIDGESTONE FI</v>
          </cell>
          <cell r="I21" t="str">
            <v>P/R PPO</v>
          </cell>
          <cell r="J21" t="str">
            <v>P/R PPO</v>
          </cell>
        </row>
        <row r="22">
          <cell r="C22" t="str">
            <v>CHEVRON CORPOR</v>
          </cell>
          <cell r="I22" t="str">
            <v>PASSIVE PPO</v>
          </cell>
          <cell r="J22" t="str">
            <v>PASSIVE PPO</v>
          </cell>
        </row>
        <row r="23">
          <cell r="C23" t="str">
            <v>CIGNA CORPORAT</v>
          </cell>
          <cell r="I23" t="str">
            <v>PLUS DENTAL</v>
          </cell>
          <cell r="J23" t="str">
            <v>PLUS DENTAL</v>
          </cell>
        </row>
        <row r="24">
          <cell r="C24" t="str">
            <v xml:space="preserve">COLE NATIONAL </v>
          </cell>
          <cell r="I24" t="str">
            <v>PLUS VIS/HEAR</v>
          </cell>
          <cell r="J24" t="str">
            <v>PLUS VIS/HEAR</v>
          </cell>
        </row>
        <row r="25">
          <cell r="C25" t="str">
            <v>COLUMBIA/HCA H</v>
          </cell>
          <cell r="I25" t="str">
            <v>POS</v>
          </cell>
          <cell r="J25" t="str">
            <v>POS</v>
          </cell>
        </row>
        <row r="26">
          <cell r="C26" t="str">
            <v>DUPONT</v>
          </cell>
          <cell r="I26" t="str">
            <v>PR PPO</v>
          </cell>
          <cell r="J26" t="str">
            <v>PR PPO</v>
          </cell>
        </row>
        <row r="27">
          <cell r="C27" t="str">
            <v>ELECTRONIC DAT</v>
          </cell>
          <cell r="I27" t="str">
            <v>PR PPO PCS</v>
          </cell>
          <cell r="J27" t="str">
            <v>PR PPO PCS</v>
          </cell>
        </row>
        <row r="28">
          <cell r="C28" t="str">
            <v>EXXON CORPORAT</v>
          </cell>
          <cell r="I28" t="str">
            <v>PREMIUM DENTAL</v>
          </cell>
          <cell r="J28" t="str">
            <v>PREMIUM DENTAL</v>
          </cell>
        </row>
        <row r="29">
          <cell r="C29" t="str">
            <v>FEDERAL EXPRES</v>
          </cell>
          <cell r="I29" t="str">
            <v>PREMIUM VIS/HEAR</v>
          </cell>
          <cell r="J29" t="str">
            <v>PREMIUM VIS/HEAR</v>
          </cell>
        </row>
        <row r="30">
          <cell r="C30" t="str">
            <v>FIRST UNION CO</v>
          </cell>
          <cell r="I30" t="str">
            <v>PRU RX PRIME</v>
          </cell>
          <cell r="J30" t="str">
            <v>PRU RX PRIME</v>
          </cell>
        </row>
        <row r="31">
          <cell r="A31" t="str">
            <v>David Jamison</v>
          </cell>
          <cell r="C31" t="str">
            <v>FLEETBOSTON FI</v>
          </cell>
          <cell r="I31" t="str">
            <v>RX PRIME</v>
          </cell>
          <cell r="J31" t="str">
            <v>RX PRIME</v>
          </cell>
        </row>
        <row r="32">
          <cell r="A32" t="str">
            <v>Dennis Lockwood</v>
          </cell>
          <cell r="C32" t="str">
            <v>FLUOR CORPORAT</v>
          </cell>
          <cell r="I32" t="str">
            <v>STD</v>
          </cell>
          <cell r="J32" t="str">
            <v>STD</v>
          </cell>
        </row>
        <row r="33">
          <cell r="C33" t="str">
            <v>FLUOR DANIEL H</v>
          </cell>
          <cell r="I33" t="str">
            <v>UNION DENTAL</v>
          </cell>
          <cell r="J33" t="str">
            <v>UNION DENTAL</v>
          </cell>
        </row>
        <row r="34">
          <cell r="C34" t="str">
            <v>GENERAL ELECTR</v>
          </cell>
          <cell r="I34" t="str">
            <v>UNION VIS/HEAR</v>
          </cell>
          <cell r="J34" t="str">
            <v>UNION VIS/HEAR</v>
          </cell>
        </row>
        <row r="35">
          <cell r="C35" t="str">
            <v>GENERAL MOTORS</v>
          </cell>
          <cell r="I35" t="str">
            <v>VISION</v>
          </cell>
          <cell r="J35" t="str">
            <v>VISION</v>
          </cell>
        </row>
        <row r="36">
          <cell r="C36" t="str">
            <v>HORIZON CMS HE</v>
          </cell>
          <cell r="I36" t="str">
            <v>XXX</v>
          </cell>
          <cell r="J36" t="str">
            <v>XXX</v>
          </cell>
        </row>
        <row r="37">
          <cell r="C37" t="str">
            <v>I B M</v>
          </cell>
          <cell r="I37" t="str">
            <v>XXXXXX</v>
          </cell>
          <cell r="J37" t="str">
            <v>XXXXXX</v>
          </cell>
        </row>
        <row r="38">
          <cell r="C38" t="str">
            <v>INTEL CORPORAT</v>
          </cell>
        </row>
        <row r="39">
          <cell r="C39" t="str">
            <v>JOHN HANCOCK M</v>
          </cell>
        </row>
        <row r="40">
          <cell r="C40" t="str">
            <v>KIMBERLY-CLARK</v>
          </cell>
        </row>
        <row r="41">
          <cell r="C41" t="str">
            <v>LINCOLN NATION</v>
          </cell>
        </row>
        <row r="42">
          <cell r="C42" t="str">
            <v>LOCKHEED MARTI</v>
          </cell>
        </row>
        <row r="43">
          <cell r="C43" t="str">
            <v>LUCENT TECHNOL</v>
          </cell>
        </row>
        <row r="44">
          <cell r="C44" t="str">
            <v>MANAGED CARE B</v>
          </cell>
        </row>
        <row r="45">
          <cell r="C45" t="str">
            <v>MARTIN ENERGY</v>
          </cell>
        </row>
        <row r="46">
          <cell r="C46" t="str">
            <v>MARTIN LTD</v>
          </cell>
        </row>
        <row r="47">
          <cell r="C47" t="str">
            <v>MARTIN MARIETT</v>
          </cell>
        </row>
        <row r="48">
          <cell r="C48" t="str">
            <v>MARTIN SPECIAL</v>
          </cell>
        </row>
        <row r="49">
          <cell r="C49" t="str">
            <v>MEDPARTNERS</v>
          </cell>
        </row>
        <row r="50">
          <cell r="C50" t="str">
            <v xml:space="preserve">MERRILL LYNCH </v>
          </cell>
        </row>
        <row r="51">
          <cell r="C51" t="str">
            <v>METROMAIL</v>
          </cell>
        </row>
        <row r="52">
          <cell r="C52" t="str">
            <v>MILLER BREWING</v>
          </cell>
        </row>
        <row r="53">
          <cell r="C53" t="str">
            <v>NATIONS BANK</v>
          </cell>
        </row>
        <row r="54">
          <cell r="C54" t="str">
            <v>NEWPORT NEWS S</v>
          </cell>
        </row>
        <row r="55">
          <cell r="C55" t="str">
            <v>NORANDA</v>
          </cell>
        </row>
        <row r="56">
          <cell r="C56" t="str">
            <v>NORTEL NETWORK</v>
          </cell>
          <cell r="M56" t="str">
            <v>BASF</v>
          </cell>
          <cell r="N56" t="str">
            <v>PAID CLAIM SUMMARY LTD ONLY</v>
          </cell>
          <cell r="O56" t="str">
            <v>ACCOUNT NAME</v>
          </cell>
          <cell r="P56" t="b">
            <v>0</v>
          </cell>
          <cell r="Q56">
            <v>4</v>
          </cell>
          <cell r="R56">
            <v>27</v>
          </cell>
          <cell r="S56">
            <v>19</v>
          </cell>
          <cell r="T56">
            <v>39</v>
          </cell>
          <cell r="U56">
            <v>18</v>
          </cell>
          <cell r="V56">
            <v>3</v>
          </cell>
          <cell r="W56">
            <v>6</v>
          </cell>
          <cell r="X56">
            <v>10</v>
          </cell>
          <cell r="Y56">
            <v>4</v>
          </cell>
          <cell r="Z56">
            <v>7</v>
          </cell>
          <cell r="AA56">
            <v>11</v>
          </cell>
          <cell r="AB56">
            <v>12</v>
          </cell>
          <cell r="AC56">
            <v>13</v>
          </cell>
          <cell r="AD56">
            <v>14</v>
          </cell>
          <cell r="AE56">
            <v>15</v>
          </cell>
          <cell r="AF56">
            <v>16</v>
          </cell>
          <cell r="AG56">
            <v>17</v>
          </cell>
          <cell r="AH56">
            <v>18</v>
          </cell>
          <cell r="AI56">
            <v>19</v>
          </cell>
          <cell r="AJ56">
            <v>20</v>
          </cell>
          <cell r="AK56">
            <v>21</v>
          </cell>
          <cell r="AL56">
            <v>22</v>
          </cell>
          <cell r="AM56">
            <v>23</v>
          </cell>
          <cell r="AN56">
            <v>24</v>
          </cell>
        </row>
        <row r="57">
          <cell r="C57" t="str">
            <v>NORTHWEST AIRL</v>
          </cell>
          <cell r="Q57" t="str">
            <v>Active Salaried</v>
          </cell>
          <cell r="R57" t="str">
            <v>Retiree Salaried</v>
          </cell>
          <cell r="S57" t="str">
            <v>All Accounts</v>
          </cell>
          <cell r="T57" t="str">
            <v>Retiree Union</v>
          </cell>
          <cell r="U57" t="str">
            <v>All Accounts</v>
          </cell>
          <cell r="V57" t="str">
            <v xml:space="preserve">Nevada Bell Active </v>
          </cell>
          <cell r="W57" t="str">
            <v>Nevada Bell Retired</v>
          </cell>
          <cell r="X57" t="str">
            <v>Nevada Bell Veba III</v>
          </cell>
          <cell r="Y57" t="str">
            <v>Pacific Bell Directory Active</v>
          </cell>
          <cell r="Z57" t="str">
            <v>Pacific Bell Directory Retired</v>
          </cell>
          <cell r="AA57" t="str">
            <v>Pacific Bell Directory Veba III</v>
          </cell>
          <cell r="AB57" t="str">
            <v>Pacific Bell Information Services Active</v>
          </cell>
          <cell r="AC57" t="str">
            <v>Pacific Bell Information Services Retired</v>
          </cell>
          <cell r="AD57" t="str">
            <v>Pacific Telesis Enhanced Services, Inc Active</v>
          </cell>
          <cell r="AE57" t="str">
            <v>Pacific Telesis Video Services Active</v>
          </cell>
          <cell r="AF57" t="str">
            <v>Pacific Telesis Video Services Retired</v>
          </cell>
          <cell r="AG57" t="str">
            <v>Pacific Bell Mobil Services Active</v>
          </cell>
          <cell r="AH57" t="str">
            <v>Pacific Bell Mobile Services Retired</v>
          </cell>
          <cell r="AI57" t="str">
            <v>Pacific Bell Internet Services Active</v>
          </cell>
          <cell r="AJ57" t="str">
            <v>Pacific Bell Internet Services Retired</v>
          </cell>
          <cell r="AK57" t="str">
            <v>Pacific Bell Network Integration Active</v>
          </cell>
          <cell r="AL57" t="str">
            <v>Pacific Bell Network Integration Retired</v>
          </cell>
          <cell r="AM57" t="str">
            <v xml:space="preserve">Pacific Telesis Legal Group Active </v>
          </cell>
          <cell r="AN57" t="str">
            <v>Pacific Telesis Legal Group Retired</v>
          </cell>
        </row>
        <row r="58">
          <cell r="C58" t="str">
            <v>PACIFIC TELESI</v>
          </cell>
        </row>
        <row r="59">
          <cell r="C59" t="str">
            <v>PEPSICO INC</v>
          </cell>
        </row>
        <row r="60">
          <cell r="C60" t="str">
            <v xml:space="preserve">PHILIP MORRIS </v>
          </cell>
          <cell r="Q60" t="str">
            <v xml:space="preserve">Act Sal/BO Detail LTD Only  </v>
          </cell>
          <cell r="R60" t="b">
            <v>1</v>
          </cell>
          <cell r="S60" t="b">
            <v>0</v>
          </cell>
          <cell r="T60" t="b">
            <v>1</v>
          </cell>
          <cell r="U60" t="b">
            <v>1</v>
          </cell>
        </row>
        <row r="61">
          <cell r="C61" t="str">
            <v>PPG INDUSTRIES</v>
          </cell>
        </row>
        <row r="62">
          <cell r="C62" t="str">
            <v>PRICEWATERHOUS</v>
          </cell>
        </row>
        <row r="63">
          <cell r="C63" t="str">
            <v>RAYTHEON E-SYS</v>
          </cell>
        </row>
        <row r="64">
          <cell r="C64" t="str">
            <v>REPUBLIC INDUS</v>
          </cell>
        </row>
        <row r="65">
          <cell r="C65" t="str">
            <v>RR DONNELLEY &amp;</v>
          </cell>
        </row>
        <row r="66">
          <cell r="C66" t="str">
            <v>SCHLUMBERGER L</v>
          </cell>
        </row>
        <row r="67">
          <cell r="C67" t="str">
            <v>SEARS, ROEBUCK</v>
          </cell>
        </row>
        <row r="68">
          <cell r="C68" t="str">
            <v>SIEMENS CORPOR</v>
          </cell>
        </row>
        <row r="69">
          <cell r="C69" t="str">
            <v>SMITHKLINE BEE</v>
          </cell>
        </row>
        <row r="70">
          <cell r="C70" t="str">
            <v>SPRINT</v>
          </cell>
        </row>
        <row r="71">
          <cell r="C71" t="str">
            <v>SUNTRUST BANKS</v>
          </cell>
        </row>
        <row r="72">
          <cell r="C72" t="str">
            <v>TEXACO INC</v>
          </cell>
        </row>
        <row r="73">
          <cell r="C73" t="str">
            <v>TEXTRON INC</v>
          </cell>
        </row>
        <row r="74">
          <cell r="C74" t="str">
            <v>THE BOEING COM</v>
          </cell>
        </row>
        <row r="75">
          <cell r="C75" t="str">
            <v>THE CHASE MANH</v>
          </cell>
        </row>
        <row r="76">
          <cell r="C76" t="str">
            <v xml:space="preserve">THE EQUITABLE </v>
          </cell>
        </row>
        <row r="77">
          <cell r="C77" t="str">
            <v>THE EVANGELICA</v>
          </cell>
        </row>
        <row r="78">
          <cell r="C78" t="str">
            <v xml:space="preserve">THE GREAT A&amp;P </v>
          </cell>
        </row>
        <row r="79">
          <cell r="C79" t="str">
            <v>UNITED AIRLINE</v>
          </cell>
        </row>
        <row r="80">
          <cell r="C80" t="str">
            <v xml:space="preserve">UNITED PARCEL </v>
          </cell>
        </row>
        <row r="81">
          <cell r="C81" t="str">
            <v>UNITED TECHNOL</v>
          </cell>
        </row>
        <row r="82">
          <cell r="C82" t="str">
            <v>VIKING FREIGHT</v>
          </cell>
        </row>
        <row r="83">
          <cell r="C83" t="str">
            <v>WAL-MART STORE</v>
          </cell>
        </row>
        <row r="84">
          <cell r="C84" t="str">
            <v>WESTINGHOUSE</v>
          </cell>
        </row>
        <row r="85">
          <cell r="C85" t="str">
            <v>WORLDCOM, INC.</v>
          </cell>
        </row>
        <row r="86">
          <cell r="C86" t="str">
            <v>ZZZ TEST ACCOU</v>
          </cell>
        </row>
      </sheetData>
      <sheetData sheetId="1">
        <row r="2">
          <cell r="B2" t="str">
            <v>Success</v>
          </cell>
        </row>
      </sheetData>
      <sheetData sheetId="2"/>
      <sheetData sheetId="3"/>
      <sheetData sheetId="4"/>
      <sheetData sheetId="5"/>
      <sheetData sheetId="6"/>
      <sheetData sheetId="7"/>
      <sheetData sheetId="8"/>
      <sheetData sheetId="9"/>
      <sheetData sheetId="10"/>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ver Page"/>
      <sheetName val="Report Criteria"/>
      <sheetName val="Additional Report Criteria"/>
      <sheetName val="Table of Contents"/>
      <sheetName val="Key Statistics Medical"/>
      <sheetName val="Demographics Medical"/>
      <sheetName val="Impact of Catastrophics Medical"/>
      <sheetName val="Provider Network Exp Medical"/>
      <sheetName val="Med Cost Sharing Medical"/>
      <sheetName val="Trend Analysis Medical"/>
      <sheetName val="Utilization and Unit Cost Med"/>
      <sheetName val="MDC Analysis Medical"/>
      <sheetName val="IP MDC Analysis Medical"/>
      <sheetName val="Amb  MDC Analysis Medical"/>
      <sheetName val="Hospital Profile Medical"/>
      <sheetName val="Health Profile Top 25 Dis Med"/>
      <sheetName val="Medical Catastrophic - Current"/>
      <sheetName val="Medical Catastrophic - Prior"/>
      <sheetName val="Rx Key Statistics"/>
      <sheetName val="Rx Key Statistics by Generic"/>
      <sheetName val="Rx GPI Roll Up Categories"/>
      <sheetName val="Data Availability Summary"/>
      <sheetName val="Medical Glossary"/>
      <sheetName val="Executive Summary"/>
      <sheetName val="Data Availability page"/>
      <sheetName val="Key Statistics Medical page"/>
      <sheetName val="Demographics Medical page"/>
      <sheetName val="Impact of Catastrophics page"/>
      <sheetName val="Prov Net Exp Medical page"/>
      <sheetName val="Cost Sharing Medical page"/>
      <sheetName val="Trend Analysis Medical page"/>
      <sheetName val="Util and Unit Cost Med page"/>
      <sheetName val="MDC Analysis Medical page"/>
      <sheetName val="IP MDC Analysis Med page"/>
      <sheetName val="Amb  MDC Analysis Med page"/>
      <sheetName val="Hospital Prof Medical page"/>
      <sheetName val="HPD page"/>
      <sheetName val="Med Cat - Curr page"/>
      <sheetName val="Med Cat - Prior page"/>
      <sheetName val="Rx Key Statistics page"/>
      <sheetName val="Rx Key Stat by Generic page"/>
      <sheetName val="Rx GPI Roll Up Cat page"/>
      <sheetName val="FO Medical page"/>
      <sheetName val="ePSM Read Me Page"/>
      <sheetName val="Medical Graph Page"/>
      <sheetName val="Rx Graph Page"/>
      <sheetName val="ePSM Security Page"/>
      <sheetName val="ePSM Header Data Page"/>
      <sheetName val="ePSM Fund Code"/>
      <sheetName val="ePSM BOB Data Page"/>
      <sheetName val="ePSM Member Data Page"/>
      <sheetName val="ePSM Medical Data Page"/>
      <sheetName val="ePSM RxClaim Data Page"/>
      <sheetName val="ePSM Medical Graph Page"/>
      <sheetName val="ePSM Rx Graph Page"/>
      <sheetName val="ePSM Hospital Profile Page"/>
      <sheetName val="ePSM HPD Page"/>
      <sheetName val="ePSM Large Claim Curr Page"/>
      <sheetName val="ePSM Large Claim Prior Page"/>
      <sheetName val="ePSM Medical FO Page"/>
      <sheetName val="ePSM Dental FO Page"/>
      <sheetName val="ePSM SBP Page"/>
      <sheetName val="eSPM Executive Summary Page"/>
      <sheetName val="ePSM Stop Lighting Pag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Page"/>
      <sheetName val="Report Criteria"/>
      <sheetName val="Additional Report Criteria"/>
      <sheetName val="Table of Contents"/>
      <sheetName val="Rx Key Statistics"/>
      <sheetName val="Rx Key Statistics by Generic"/>
      <sheetName val="Rx Demographics"/>
      <sheetName val="Rx Formulary Analysis"/>
      <sheetName val="Rx Retail vs MOD Impact"/>
      <sheetName val="Rx Network Analysis &amp; Savings"/>
      <sheetName val="Rx Top 30 Drugs by Paid"/>
      <sheetName val="Rx Top 30 Drugs by Claims"/>
      <sheetName val="AHF Rx Key Statistics"/>
      <sheetName val="AHF Rx Demographics"/>
      <sheetName val="Rx with AHF Glossary"/>
      <sheetName val="Data Availability page"/>
      <sheetName val="Rx Key Statistics page"/>
      <sheetName val="Rx Key Stat by Generic page"/>
      <sheetName val="Rx Demographics page"/>
      <sheetName val="Rx Formulary Analysis page"/>
      <sheetName val="Rx Retail vs MOD Imp page"/>
      <sheetName val="Rx Net Anal &amp; Savings page"/>
      <sheetName val="Rx Top30 Drug by Paid page"/>
      <sheetName val="Rx Top30 Drug by Clms page"/>
      <sheetName val="AHF Rx Key Statistics page"/>
      <sheetName val="AHF Rx Demographics page"/>
      <sheetName val="ePSM Read Me Page"/>
      <sheetName val="ePSM Security Page"/>
      <sheetName val="ePSM Header Data Page"/>
      <sheetName val="ePSM Fund Code"/>
      <sheetName val="ePSM BOB Data Page"/>
      <sheetName val="ePSM Member Data Page"/>
      <sheetName val="ePSM Medical Data Page"/>
      <sheetName val="ePSM RxClaim Data Page"/>
      <sheetName val="ePSM Rx Graph Page"/>
      <sheetName val="Rx Graph Page"/>
      <sheetName val="ePSM Rx Top Drug Paid Page"/>
      <sheetName val="ePSM Rx Top Drug Claims Page"/>
      <sheetName val="ePSM Dental FO Page"/>
      <sheetName val="ePSM SBP Page"/>
    </sheetNames>
    <sheetDataSet>
      <sheetData sheetId="0" refreshError="1"/>
      <sheetData sheetId="1" refreshError="1"/>
      <sheetData sheetId="2" refreshError="1"/>
      <sheetData sheetId="3"/>
      <sheetData sheetId="4" refreshError="1"/>
      <sheetData sheetId="5"/>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Page"/>
      <sheetName val="Report Criteria"/>
      <sheetName val="Additional Report Criteria"/>
      <sheetName val="Table of Contents"/>
      <sheetName val="Key Statistics Medical"/>
      <sheetName val="Demographics Medical"/>
      <sheetName val="Impact of Catastrophics Medical"/>
      <sheetName val="Provider Network Exp Medical"/>
      <sheetName val="Med Cost Sharing Medical"/>
      <sheetName val="Trend Analysis Medical"/>
      <sheetName val="Utilization and Unit Cost Med"/>
      <sheetName val="MDC Analysis Medical"/>
      <sheetName val="IP MDC Analysis Medical"/>
      <sheetName val="Amb  MDC Analysis Medical"/>
      <sheetName val="Hospital Profile Medical"/>
      <sheetName val="Health Profile Top 25 Dis Med"/>
      <sheetName val="Medical Catastrophic - Current"/>
      <sheetName val="Medical Catastrophic - Prior"/>
      <sheetName val="Rx Key Statistics"/>
      <sheetName val="Rx Key Statistics by Generic"/>
      <sheetName val="Rx GPI Roll Up Categories"/>
      <sheetName val="Data Availability Summary"/>
      <sheetName val="Medical Glossary"/>
      <sheetName val="Executive Summary"/>
      <sheetName val="Data Availability page"/>
      <sheetName val="Key Statistics Medical page"/>
      <sheetName val="Demographics Medical page"/>
      <sheetName val="Impact of Catastrophics page"/>
      <sheetName val="Prov Net Exp Medical page"/>
      <sheetName val="Cost Sharing Medical page"/>
      <sheetName val="Trend Analysis Medical page"/>
      <sheetName val="Util and Unit Cost Med page"/>
      <sheetName val="MDC Analysis Medical page"/>
      <sheetName val="IP MDC Analysis Med page"/>
      <sheetName val="Amb  MDC Analysis Med page"/>
      <sheetName val="Hospital Prof Medical page"/>
      <sheetName val="HPD page"/>
      <sheetName val="Med Cat - Curr page"/>
      <sheetName val="Med Cat - Prior page"/>
      <sheetName val="Rx Key Statistics page"/>
      <sheetName val="Rx Key Stat by Generic page"/>
      <sheetName val="Rx GPI Roll Up Cat page"/>
      <sheetName val="FO Medical page"/>
      <sheetName val="ePSM Read Me Page"/>
      <sheetName val="Medical Graph Page"/>
      <sheetName val="Rx Graph Page"/>
      <sheetName val="ePSM Security Page"/>
      <sheetName val="ePSM Header Data Page"/>
      <sheetName val="ePSM Fund Code"/>
      <sheetName val="ePSM BOB Data Page"/>
      <sheetName val="ePSM Member Data Page"/>
      <sheetName val="ePSM Medical Data Page"/>
      <sheetName val="ePSM RxClaim Data Page"/>
      <sheetName val="ePSM Medical Graph Page"/>
      <sheetName val="ePSM Rx Graph Page"/>
      <sheetName val="ePSM Hospital Profile Page"/>
      <sheetName val="ePSM HPD Page"/>
      <sheetName val="ePSM Large Claim Curr Page"/>
      <sheetName val="ePSM Large Claim Prior Page"/>
      <sheetName val="ePSM Medical FO Page"/>
      <sheetName val="ePSM Dental FO Page"/>
      <sheetName val="ePSM SBP Page"/>
      <sheetName val="eSPM Executive Summary Page"/>
      <sheetName val="ePSM Stop Lighting Pag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Page"/>
      <sheetName val="Report Criteria"/>
      <sheetName val="Additional Report Criteria"/>
      <sheetName val="Table of Contents"/>
      <sheetName val="Key Statistics Medical"/>
      <sheetName val="Demographics Medical"/>
      <sheetName val="Impact of Catastrophics Medical"/>
      <sheetName val="Provider Network Exp Medical"/>
      <sheetName val="Med Cost Sharing Medical"/>
      <sheetName val="Trend Analysis Medical"/>
      <sheetName val="Utilization and Unit Cost Med"/>
      <sheetName val="MDC Analysis Medical"/>
      <sheetName val="IP MDC Analysis Medical"/>
      <sheetName val="Amb  MDC Analysis Medical"/>
      <sheetName val="Hospital Profile Medical"/>
      <sheetName val="Health Profile Top 25 Dis Med"/>
      <sheetName val="Medical Catastrophic - Current"/>
      <sheetName val="Medical Catastrophic - Prior"/>
      <sheetName val="Rx Key Statistics"/>
      <sheetName val="Rx Key Statistics by Generic"/>
      <sheetName val="Rx GPI Roll Up Categories"/>
      <sheetName val="AHF Medical Key Statistics"/>
      <sheetName val="AHF Medical Demographics"/>
      <sheetName val="AHF Medical $ by Member"/>
      <sheetName val="AHF Medical $ by Family"/>
      <sheetName val="AHF Medical Cost Category"/>
      <sheetName val="Data Availability Summary"/>
      <sheetName val="Medical Glossary"/>
      <sheetName val="Medical &amp; AHF Glossary"/>
      <sheetName val="Executive Summary"/>
      <sheetName val="Sheet1"/>
      <sheetName val="Sheet3"/>
      <sheetName val="Sheet2"/>
      <sheetName val="PPO"/>
      <sheetName val="XXXXXXXXX"/>
      <sheetName val="At_A_Glance"/>
      <sheetName val="Sheet7"/>
      <sheetName val="mdc worksheet"/>
      <sheetName val="Data Availability page"/>
      <sheetName val="Key Statistics Medical page"/>
      <sheetName val="Demographics Medical page"/>
      <sheetName val="Impact of Catastrophics page"/>
      <sheetName val="Prov Net Exp Medical page"/>
      <sheetName val="Cost Sharing Medical page"/>
      <sheetName val="Trend Analysis Medical page"/>
      <sheetName val="Util and Unit Cost Med page"/>
      <sheetName val="MDC Analysis Medical page"/>
      <sheetName val="IP MDC Analysis Med page"/>
      <sheetName val="Amb  MDC Analysis Med page"/>
      <sheetName val="Hospital Prof Medical page"/>
      <sheetName val="HPD page"/>
      <sheetName val="Med Cat - Curr page"/>
      <sheetName val="Med Cat - Prior page"/>
      <sheetName val="Rx Key Statistics page"/>
      <sheetName val="Rx Key Stat by Generic page"/>
      <sheetName val="Rx GPI Roll Up Cat page"/>
      <sheetName val="AHF Medical Key Stats page"/>
      <sheetName val="AHF Medical Demographics page"/>
      <sheetName val="AHF Medical $ by Member page"/>
      <sheetName val="AHF Medical $ by Family page"/>
      <sheetName val="AHF Cost Category page"/>
      <sheetName val="ePSM Read Me Page"/>
      <sheetName val="ePSM Security Page"/>
      <sheetName val="ePSM Header Data Page"/>
      <sheetName val="ePSM Fund Code"/>
      <sheetName val="ePSM BOB Data Page"/>
      <sheetName val="ePSM Member Data Page"/>
      <sheetName val="ePSM Medical Data Page"/>
      <sheetName val="ePSM RxClaim Data Page"/>
      <sheetName val="ePSM Medical Graph Page"/>
      <sheetName val="Medical Graph Page"/>
      <sheetName val="ePSM Rx Graph Page"/>
      <sheetName val="Rx Graph Page"/>
      <sheetName val="ePSM Hospital Profile Page"/>
      <sheetName val="ePSM HPD Page"/>
      <sheetName val="ePSM Large Claim Curr Page"/>
      <sheetName val="ePSM Large Claim Prior Page"/>
      <sheetName val="ePSM Dental FO Page"/>
      <sheetName val="ePSM SBP Page"/>
      <sheetName val="eSPM Executive Summary Page"/>
      <sheetName val="ePSM Stop Lighting Page"/>
      <sheetName val="Main"/>
      <sheetName val="Utilization (Internal)"/>
      <sheetName val="Alts Template FI"/>
      <sheetName val="Customer Notifications FI"/>
      <sheetName val="Financial Assumptions ASC"/>
      <sheetName val="Utilization Overview"/>
      <sheetName val="Renewal Letter ASC"/>
      <sheetName val="Renewal Letter FI"/>
      <sheetName val="Client"/>
      <sheetName val="User"/>
      <sheetName val="InputVector"/>
      <sheetName val="CIGNA Projection-no vision"/>
      <sheetName val="ASO Fees"/>
      <sheetName val="ATLAS"/>
      <sheetName val="Table"/>
      <sheetName val="Data Entry"/>
      <sheetName val="KARTOutput"/>
      <sheetName val="HP Detail"/>
      <sheetName val="ACO Tables"/>
      <sheetName val="Data"/>
      <sheetName val="Tables"/>
      <sheetName val="Current"/>
      <sheetName val="ASC Fees"/>
      <sheetName val="General"/>
      <sheetName val="Input Summary"/>
      <sheetName val="NERT Import"/>
      <sheetName val="Proposed"/>
      <sheetName val="Participating MCR Dev. of Fund"/>
      <sheetName val="Part MCR Dev. of Fund - PSF"/>
      <sheetName val="Pros Dev. of Fund"/>
      <sheetName val="Pros Dev. of Fund - PSF"/>
      <sheetName val="Retro Dev. of Fund"/>
      <sheetName val="Retro Dev. of Fund - PSF"/>
      <sheetName val="SFF Dev. of Fund"/>
      <sheetName val="SFF Dev. of Fund - PSF"/>
      <sheetName val="SFUF Dev. of Fund"/>
      <sheetName val="SFUF Dev. of Fund - PSF"/>
      <sheetName val="Shared Surplus Dev. of Fund"/>
      <sheetName val="Shared Surplus Dev. of Fund-PSF"/>
      <sheetName val="ASC Stop Loss"/>
      <sheetName val="Projection"/>
      <sheetName val="Rates"/>
      <sheetName val="Aetna"/>
      <sheetName val="Plan Designs &amp; Programs"/>
      <sheetName val="Select Sections"/>
      <sheetName val="AcctExecs-Brokers"/>
      <sheetName val="Import RDT"/>
      <sheetName val="Table General"/>
      <sheetName val="AHC ROI"/>
      <sheetName val="Guarantee Summary"/>
      <sheetName val="Performance Guarantee"/>
      <sheetName val="Comparison"/>
      <sheetName val="Self Funded General Description"/>
      <sheetName val="Table Rates &amp; Plan"/>
      <sheetName val="Financial Summary"/>
      <sheetName val="Claim Target Guarantee"/>
      <sheetName val="Discount Guarantee"/>
      <sheetName val="Hospital Indemnity Plan"/>
      <sheetName val="HSA Administration"/>
      <sheetName val="Implementation Survey"/>
      <sheetName val="Stop Loss Options"/>
      <sheetName val="Onsite Health Screenings"/>
      <sheetName val="Premium Equivalents"/>
      <sheetName val="Programming"/>
      <sheetName val="Roadmap to Wellness"/>
      <sheetName val="Rx Rebate Guarantee"/>
      <sheetName val="Stop Loss General"/>
      <sheetName val="Inputs"/>
      <sheetName val="Curr Calcs"/>
      <sheetName val="Win-lose"/>
      <sheetName val="Results Data"/>
      <sheetName val="Prop Calcs Proj"/>
      <sheetName val="Results"/>
      <sheetName val="HRA Info"/>
      <sheetName val="Increm Calcs"/>
      <sheetName val="Prop Calcs"/>
      <sheetName val="Current Plans"/>
      <sheetName val="Assumptions"/>
      <sheetName val="Print Exhibits"/>
      <sheetName val="AHF Rx Demographics page"/>
      <sheetName val="AHF Rx Key Statistics page"/>
      <sheetName val="Rx Demographics page"/>
      <sheetName val="Rx Formulary Analysis page"/>
      <sheetName val="Rx Net Anal &amp; Savings page"/>
      <sheetName val="Rx Retail vs MOD Imp page"/>
      <sheetName val="Rx Top30 Drug by Clms page"/>
      <sheetName val="Rx Top30 Drug by Paid page"/>
      <sheetName val=""/>
      <sheetName val="Level b 25K_231688(1)"/>
      <sheetName val="Pooling"/>
    </sheetNames>
    <sheetDataSet>
      <sheetData sheetId="0" refreshError="1">
        <row r="3">
          <cell r="A3" t="str">
            <v>MITSUBISHI CATERPILLAR FORKLIFT AMERICA INC.</v>
          </cell>
        </row>
        <row r="4">
          <cell r="A4" t="str">
            <v>Plan Sponsor ID 0000000000182577</v>
          </cell>
        </row>
        <row r="6">
          <cell r="A6" t="str">
            <v>Standard Report For Self Insured Medical Products</v>
          </cell>
        </row>
        <row r="10">
          <cell r="A10" t="str">
            <v>Current Data For Claims Processed/Paid February 01, 2004 - January 31, 2005</v>
          </cell>
        </row>
        <row r="11">
          <cell r="A11" t="str">
            <v>Prior Data For Claims Processed/Paid February 01, 2003 - January 31, 2004</v>
          </cell>
        </row>
        <row r="14">
          <cell r="A14" t="str">
            <v>Integrated</v>
          </cell>
        </row>
      </sheetData>
      <sheetData sheetId="1" refreshError="1">
        <row r="1">
          <cell r="A1" t="str">
            <v>MITSUBISHI CATERPILLAR FORKLIFT AMERICA INC. - Plan Sponsor ID 0000000000182577</v>
          </cell>
        </row>
        <row r="14">
          <cell r="B14" t="str">
            <v>Self Insured Aetna Choice POS II with Pharmacy</v>
          </cell>
        </row>
        <row r="15">
          <cell r="B15" t="str">
            <v>Self Insured Elect Choice with Pharmacy</v>
          </cell>
        </row>
        <row r="16">
          <cell r="B16" t="str">
            <v>Self Insured PPO with Pharmacy</v>
          </cell>
        </row>
        <row r="17">
          <cell r="AA17">
            <v>0</v>
          </cell>
        </row>
      </sheetData>
      <sheetData sheetId="2" refreshError="1">
        <row r="14">
          <cell r="D14" t="str">
            <v>N/A</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row r="1">
          <cell r="A1" t="str">
            <v>Data Availability Summary</v>
          </cell>
        </row>
        <row r="3">
          <cell r="B3" t="str">
            <v>Actual data availability date ranges may vary for many reasons including plan inception date or plan cancellation date.  The actual ranges of data included in this report may differ from the ranges listed in the report headers/titles for these reasons.  T</v>
          </cell>
        </row>
        <row r="6">
          <cell r="D6" t="str">
            <v>Prior PeriodData Availability</v>
          </cell>
          <cell r="F6" t="str">
            <v>Current PeriodData Availability</v>
          </cell>
        </row>
        <row r="8">
          <cell r="B8" t="str">
            <v>Medical Claims:</v>
          </cell>
        </row>
        <row r="9">
          <cell r="B9" t="str">
            <v>Self Insured Aetna Choice POS II with Pharmacy</v>
          </cell>
          <cell r="D9" t="str">
            <v>01/09/04 - 01/31/04</v>
          </cell>
          <cell r="F9" t="str">
            <v>02/02/04 - 01/31/05</v>
          </cell>
          <cell r="S9" t="str">
            <v>Self Insured</v>
          </cell>
          <cell r="T9" t="str">
            <v>15-B-Self Insured Aetna Choice POS II with Pharmacy</v>
          </cell>
          <cell r="V9" t="str">
            <v>Self Insured Aetna Choice POS II with Pharmacy</v>
          </cell>
          <cell r="W9" t="str">
            <v>15</v>
          </cell>
          <cell r="X9" t="str">
            <v>15</v>
          </cell>
          <cell r="Y9">
            <v>15</v>
          </cell>
          <cell r="Z9" t="str">
            <v>da_member</v>
          </cell>
          <cell r="AA9" t="str">
            <v>01/16/04 - 01/16/04</v>
          </cell>
          <cell r="AB9" t="str">
            <v>01/16/04 - 01/16/04</v>
          </cell>
          <cell r="AC9" t="str">
            <v>da_claim</v>
          </cell>
          <cell r="AD9" t="str">
            <v>01/09/04 - 01/31/04</v>
          </cell>
          <cell r="AE9" t="str">
            <v>da_rxclaim</v>
          </cell>
          <cell r="AF9" t="str">
            <v>01/01/04 - 01/31/04</v>
          </cell>
          <cell r="AG9" t="str">
            <v>da_dent_member</v>
          </cell>
          <cell r="AH9" t="str">
            <v>No Data Available</v>
          </cell>
          <cell r="AI9" t="str">
            <v>da_sicapitation</v>
          </cell>
          <cell r="AJ9" t="str">
            <v>No Data Available</v>
          </cell>
          <cell r="AK9" t="str">
            <v>15</v>
          </cell>
          <cell r="AL9">
            <v>15</v>
          </cell>
          <cell r="AM9" t="str">
            <v>da_member</v>
          </cell>
          <cell r="AN9" t="str">
            <v>02/16/04 - 01/16/05</v>
          </cell>
          <cell r="AO9" t="str">
            <v>02/16/04 - 01/16/05</v>
          </cell>
          <cell r="AP9" t="str">
            <v>da_claim</v>
          </cell>
          <cell r="AQ9" t="str">
            <v>02/02/04 - 01/31/05</v>
          </cell>
          <cell r="AR9" t="str">
            <v>da_rxclaim</v>
          </cell>
          <cell r="AS9" t="str">
            <v>02/01/04 - 01/31/05</v>
          </cell>
          <cell r="AT9" t="str">
            <v>da_dent_member</v>
          </cell>
          <cell r="AU9" t="str">
            <v>No Data Available</v>
          </cell>
          <cell r="AV9" t="str">
            <v>da_sicapitation</v>
          </cell>
          <cell r="AW9" t="str">
            <v>No Data Available</v>
          </cell>
          <cell r="AY9">
            <v>15</v>
          </cell>
          <cell r="AZ9" t="str">
            <v>da_member</v>
          </cell>
          <cell r="BA9" t="str">
            <v>01/16/04 - 01/16/04</v>
          </cell>
          <cell r="BB9" t="str">
            <v>01/16/04 - 01/16/04</v>
          </cell>
          <cell r="BC9" t="str">
            <v>da_claim</v>
          </cell>
          <cell r="BD9" t="str">
            <v>01/09/04 - 01/31/04</v>
          </cell>
          <cell r="BE9" t="str">
            <v>da_rxclaim</v>
          </cell>
          <cell r="BF9" t="str">
            <v>01/01/04 - 01/31/04</v>
          </cell>
          <cell r="BG9" t="str">
            <v>da_dent_member</v>
          </cell>
          <cell r="BH9" t="str">
            <v>No Data Available</v>
          </cell>
          <cell r="BI9" t="str">
            <v>da_sicapitation</v>
          </cell>
          <cell r="BJ9" t="str">
            <v>No Data Available</v>
          </cell>
          <cell r="BK9">
            <v>15</v>
          </cell>
          <cell r="BL9" t="str">
            <v>da_member</v>
          </cell>
          <cell r="BM9" t="str">
            <v>02/16/04 - 01/16/05</v>
          </cell>
          <cell r="BN9" t="str">
            <v>02/16/04 - 01/16/05</v>
          </cell>
          <cell r="BO9" t="str">
            <v>da_claim</v>
          </cell>
          <cell r="BP9" t="str">
            <v>02/02/04 - 01/31/05</v>
          </cell>
          <cell r="BQ9" t="str">
            <v>da_rxclaim</v>
          </cell>
          <cell r="BR9" t="str">
            <v>02/01/04 - 01/31/05</v>
          </cell>
          <cell r="BS9" t="str">
            <v>da_dent_member</v>
          </cell>
          <cell r="BT9" t="str">
            <v>No Data Available</v>
          </cell>
          <cell r="BU9" t="str">
            <v>da_sicapitation</v>
          </cell>
          <cell r="BV9" t="str">
            <v>No Data Available</v>
          </cell>
          <cell r="BX9" t="str">
            <v>01/01/04 - 01/29/04</v>
          </cell>
          <cell r="BY9" t="str">
            <v>01/09/04 - 01/31/04</v>
          </cell>
          <cell r="BZ9" t="str">
            <v>04/19/01 - 01/28/05</v>
          </cell>
          <cell r="CA9" t="str">
            <v>02/02/04 - 01/31/05</v>
          </cell>
          <cell r="CH9">
            <v>0</v>
          </cell>
          <cell r="CT9">
            <v>0</v>
          </cell>
          <cell r="DG9" t="str">
            <v>01/01/04 - 01/29/04</v>
          </cell>
          <cell r="DH9" t="str">
            <v>01/09/04 - 01/31/04</v>
          </cell>
          <cell r="DI9" t="str">
            <v>04/19/01 - 01/28/05</v>
          </cell>
          <cell r="DJ9" t="str">
            <v>02/02/04 - 01/31/05</v>
          </cell>
        </row>
        <row r="10">
          <cell r="B10" t="str">
            <v>Self Insured Elect Choice with Pharmacy</v>
          </cell>
          <cell r="D10" t="str">
            <v>02/01/03 - 01/31/04</v>
          </cell>
          <cell r="F10" t="str">
            <v>02/02/04 - 01/21/05</v>
          </cell>
          <cell r="S10" t="str">
            <v>Self Insured</v>
          </cell>
          <cell r="T10" t="str">
            <v>04-B-Self Insured Elect Choice with Pharmacy</v>
          </cell>
          <cell r="V10" t="str">
            <v>Self Insured Elect Choice with Pharmacy</v>
          </cell>
          <cell r="W10" t="str">
            <v>04</v>
          </cell>
          <cell r="X10" t="str">
            <v>04</v>
          </cell>
          <cell r="Y10">
            <v>4</v>
          </cell>
          <cell r="Z10" t="str">
            <v>da_member</v>
          </cell>
          <cell r="AA10" t="str">
            <v>02/16/03 - 12/16/03</v>
          </cell>
          <cell r="AB10" t="str">
            <v>02/16/03 - 12/16/03</v>
          </cell>
          <cell r="AC10" t="str">
            <v>da_claim</v>
          </cell>
          <cell r="AD10" t="str">
            <v>02/01/03 - 01/31/04</v>
          </cell>
          <cell r="AE10" t="str">
            <v>da_rxclaim</v>
          </cell>
          <cell r="AF10" t="str">
            <v>02/01/03 - 12/31/03</v>
          </cell>
          <cell r="AG10" t="str">
            <v>da_dent_member</v>
          </cell>
          <cell r="AH10" t="str">
            <v>No Data Available</v>
          </cell>
          <cell r="AI10" t="str">
            <v>da_sicapitation</v>
          </cell>
          <cell r="AJ10" t="str">
            <v>No Data Available</v>
          </cell>
          <cell r="AK10" t="str">
            <v>04</v>
          </cell>
          <cell r="AL10">
            <v>4</v>
          </cell>
          <cell r="AM10" t="str">
            <v>da_member</v>
          </cell>
          <cell r="AN10" t="str">
            <v>No Data Available</v>
          </cell>
          <cell r="AO10" t="str">
            <v>No Data Available</v>
          </cell>
          <cell r="AP10" t="str">
            <v>da_claim</v>
          </cell>
          <cell r="AQ10" t="str">
            <v>02/02/04 - 01/21/05</v>
          </cell>
          <cell r="AR10" t="str">
            <v>da_rxclaim</v>
          </cell>
          <cell r="AS10" t="str">
            <v>No Data Available</v>
          </cell>
          <cell r="AT10" t="str">
            <v>da_dent_member</v>
          </cell>
          <cell r="AU10" t="str">
            <v>No Data Available</v>
          </cell>
          <cell r="AV10" t="str">
            <v>da_sicapitation</v>
          </cell>
          <cell r="AW10" t="str">
            <v>No Data Available</v>
          </cell>
          <cell r="AY10">
            <v>4</v>
          </cell>
          <cell r="AZ10" t="str">
            <v>da_member</v>
          </cell>
          <cell r="BA10" t="str">
            <v>02/16/03 - 12/16/03</v>
          </cell>
          <cell r="BB10" t="str">
            <v>02/16/03 - 12/16/03</v>
          </cell>
          <cell r="BC10" t="str">
            <v>da_claim</v>
          </cell>
          <cell r="BD10" t="str">
            <v>02/01/03 - 01/31/04</v>
          </cell>
          <cell r="BE10" t="str">
            <v>da_rxclaim</v>
          </cell>
          <cell r="BF10" t="str">
            <v>02/01/03 - 12/31/03</v>
          </cell>
          <cell r="BG10" t="str">
            <v>da_dent_member</v>
          </cell>
          <cell r="BH10" t="str">
            <v>No Data Available</v>
          </cell>
          <cell r="BI10" t="str">
            <v>da_sicapitation</v>
          </cell>
          <cell r="BJ10" t="str">
            <v>No Data Available</v>
          </cell>
          <cell r="BK10">
            <v>4</v>
          </cell>
          <cell r="BL10" t="str">
            <v>da_member</v>
          </cell>
          <cell r="BM10" t="str">
            <v>No Data Available</v>
          </cell>
          <cell r="BN10" t="str">
            <v>No Data Available</v>
          </cell>
          <cell r="BO10" t="str">
            <v>da_claim</v>
          </cell>
          <cell r="BP10" t="str">
            <v>02/02/04 - 01/21/05</v>
          </cell>
          <cell r="BQ10" t="str">
            <v>da_rxclaim</v>
          </cell>
          <cell r="BR10" t="str">
            <v>No Data Available</v>
          </cell>
          <cell r="BS10" t="str">
            <v>da_dent_member</v>
          </cell>
          <cell r="BT10" t="str">
            <v>No Data Available</v>
          </cell>
          <cell r="BU10" t="str">
            <v>da_sicapitation</v>
          </cell>
          <cell r="BV10" t="str">
            <v>No Data Available</v>
          </cell>
          <cell r="BX10" t="str">
            <v>06/15/99 - 12/31/03</v>
          </cell>
          <cell r="BY10" t="str">
            <v>02/01/03 - 01/31/04</v>
          </cell>
          <cell r="BZ10" t="str">
            <v>02/08/00 - 12/30/03</v>
          </cell>
          <cell r="CA10" t="str">
            <v>02/02/04 - 01/21/05</v>
          </cell>
          <cell r="CH10">
            <v>0</v>
          </cell>
          <cell r="CT10">
            <v>0</v>
          </cell>
          <cell r="DG10" t="str">
            <v>06/15/99 - 12/31/03</v>
          </cell>
          <cell r="DH10" t="str">
            <v>02/01/03 - 01/31/04</v>
          </cell>
          <cell r="DI10" t="str">
            <v>02/08/00 - 12/30/03</v>
          </cell>
          <cell r="DJ10" t="str">
            <v>02/02/04 - 01/21/05</v>
          </cell>
        </row>
        <row r="11">
          <cell r="B11" t="str">
            <v>Self Insured PPO with Pharmacy</v>
          </cell>
          <cell r="D11" t="str">
            <v>02/01/03 - 01/31/04</v>
          </cell>
          <cell r="F11" t="str">
            <v>02/02/04 - 01/31/05</v>
          </cell>
          <cell r="S11" t="str">
            <v>Self Insured</v>
          </cell>
          <cell r="T11" t="str">
            <v>02-B-Self Insured PPO with Pharmacy</v>
          </cell>
          <cell r="V11" t="str">
            <v>Self Insured PPO with Pharmacy</v>
          </cell>
          <cell r="W11" t="str">
            <v>02</v>
          </cell>
          <cell r="X11" t="str">
            <v>02</v>
          </cell>
          <cell r="Y11">
            <v>2</v>
          </cell>
          <cell r="Z11" t="str">
            <v>da_member</v>
          </cell>
          <cell r="AA11" t="str">
            <v>02/16/03 - 01/16/04</v>
          </cell>
          <cell r="AB11" t="str">
            <v>02/16/03 - 01/16/04</v>
          </cell>
          <cell r="AC11" t="str">
            <v>da_claim</v>
          </cell>
          <cell r="AD11" t="str">
            <v>02/01/03 - 01/31/04</v>
          </cell>
          <cell r="AE11" t="str">
            <v>da_rxclaim</v>
          </cell>
          <cell r="AF11" t="str">
            <v>02/01/03 - 01/28/04</v>
          </cell>
          <cell r="AG11" t="str">
            <v>da_dent_member</v>
          </cell>
          <cell r="AH11" t="str">
            <v>No Data Available</v>
          </cell>
          <cell r="AI11" t="str">
            <v>da_sicapitation</v>
          </cell>
          <cell r="AJ11" t="str">
            <v>No Data Available</v>
          </cell>
          <cell r="AK11" t="str">
            <v>02</v>
          </cell>
          <cell r="AL11">
            <v>2</v>
          </cell>
          <cell r="AM11" t="str">
            <v>da_member</v>
          </cell>
          <cell r="AN11" t="str">
            <v>02/16/04 - 01/16/05</v>
          </cell>
          <cell r="AO11" t="str">
            <v>02/16/04 - 01/16/05</v>
          </cell>
          <cell r="AP11" t="str">
            <v>da_claim</v>
          </cell>
          <cell r="AQ11" t="str">
            <v>02/02/04 - 01/31/05</v>
          </cell>
          <cell r="AR11" t="str">
            <v>da_rxclaim</v>
          </cell>
          <cell r="AS11" t="str">
            <v>02/02/04 - 01/31/05</v>
          </cell>
          <cell r="AT11" t="str">
            <v>da_dent_member</v>
          </cell>
          <cell r="AU11" t="str">
            <v>No Data Available</v>
          </cell>
          <cell r="AV11" t="str">
            <v>da_sicapitation</v>
          </cell>
          <cell r="AW11" t="str">
            <v>No Data Available</v>
          </cell>
          <cell r="AY11">
            <v>2</v>
          </cell>
          <cell r="AZ11" t="str">
            <v>da_member</v>
          </cell>
          <cell r="BA11" t="str">
            <v>02/16/03 - 01/16/04</v>
          </cell>
          <cell r="BB11" t="str">
            <v>02/16/03 - 01/16/04</v>
          </cell>
          <cell r="BC11" t="str">
            <v>da_claim</v>
          </cell>
          <cell r="BD11" t="str">
            <v>02/01/03 - 01/31/04</v>
          </cell>
          <cell r="BE11" t="str">
            <v>da_rxclaim</v>
          </cell>
          <cell r="BF11" t="str">
            <v>02/01/03 - 01/28/04</v>
          </cell>
          <cell r="BG11" t="str">
            <v>da_dent_member</v>
          </cell>
          <cell r="BH11" t="str">
            <v>No Data Available</v>
          </cell>
          <cell r="BI11" t="str">
            <v>da_sicapitation</v>
          </cell>
          <cell r="BJ11" t="str">
            <v>No Data Available</v>
          </cell>
          <cell r="BK11">
            <v>2</v>
          </cell>
          <cell r="BL11" t="str">
            <v>da_member</v>
          </cell>
          <cell r="BM11" t="str">
            <v>02/16/04 - 01/16/05</v>
          </cell>
          <cell r="BN11" t="str">
            <v>02/16/04 - 01/16/05</v>
          </cell>
          <cell r="BO11" t="str">
            <v>da_claim</v>
          </cell>
          <cell r="BP11" t="str">
            <v>02/02/04 - 01/31/05</v>
          </cell>
          <cell r="BQ11" t="str">
            <v>da_rxclaim</v>
          </cell>
          <cell r="BR11" t="str">
            <v>02/02/04 - 01/31/05</v>
          </cell>
          <cell r="BS11" t="str">
            <v>da_dent_member</v>
          </cell>
          <cell r="BT11" t="str">
            <v>No Data Available</v>
          </cell>
          <cell r="BU11" t="str">
            <v>da_sicapitation</v>
          </cell>
          <cell r="BV11" t="str">
            <v>No Data Available</v>
          </cell>
          <cell r="BX11" t="str">
            <v>01/20/01 - 01/20/04</v>
          </cell>
          <cell r="BY11" t="str">
            <v>02/01/03 - 01/31/04</v>
          </cell>
          <cell r="BZ11" t="str">
            <v>01/29/02 - 01/19/05</v>
          </cell>
          <cell r="CA11" t="str">
            <v>02/02/04 - 01/31/05</v>
          </cell>
          <cell r="CH11">
            <v>0</v>
          </cell>
          <cell r="CT11">
            <v>0</v>
          </cell>
          <cell r="DG11" t="str">
            <v>01/20/01 - 01/20/04</v>
          </cell>
          <cell r="DH11" t="str">
            <v>02/01/03 - 01/31/04</v>
          </cell>
          <cell r="DI11" t="str">
            <v>01/29/02 - 01/19/05</v>
          </cell>
          <cell r="DJ11" t="str">
            <v>02/02/04 - 01/31/05</v>
          </cell>
        </row>
        <row r="13">
          <cell r="B13" t="str">
            <v>Medical Membership:</v>
          </cell>
        </row>
        <row r="14">
          <cell r="B14" t="str">
            <v>Self Insured Aetna Choice POS II with Pharmacy</v>
          </cell>
          <cell r="D14" t="str">
            <v>01/16/04 - 01/16/04</v>
          </cell>
          <cell r="F14" t="str">
            <v>02/16/04 - 01/16/05</v>
          </cell>
          <cell r="S14" t="str">
            <v>Self Insured</v>
          </cell>
          <cell r="T14" t="str">
            <v>15-B-Self Insured Aetna Choice POS II with Pharmacy</v>
          </cell>
          <cell r="V14" t="str">
            <v>Self Insured Aetna Choice POS II with Pharmacy</v>
          </cell>
          <cell r="W14" t="str">
            <v>15</v>
          </cell>
          <cell r="X14" t="str">
            <v>15</v>
          </cell>
          <cell r="Y14">
            <v>15</v>
          </cell>
          <cell r="Z14" t="str">
            <v>da_member</v>
          </cell>
          <cell r="AA14" t="str">
            <v>01/16/04 - 01/16/04</v>
          </cell>
          <cell r="AB14" t="str">
            <v>01/16/04 - 01/16/04</v>
          </cell>
          <cell r="AC14" t="str">
            <v>da_claim</v>
          </cell>
          <cell r="AD14" t="str">
            <v>01/09/04 - 01/31/04</v>
          </cell>
          <cell r="AE14" t="str">
            <v>da_rxclaim</v>
          </cell>
          <cell r="AF14" t="str">
            <v>01/01/04 - 01/31/04</v>
          </cell>
          <cell r="AG14" t="str">
            <v>da_dent_member</v>
          </cell>
          <cell r="AH14" t="str">
            <v>No Data Available</v>
          </cell>
          <cell r="AI14" t="str">
            <v>da_sicapitation</v>
          </cell>
          <cell r="AJ14" t="str">
            <v>No Data Available</v>
          </cell>
          <cell r="AK14" t="str">
            <v>15</v>
          </cell>
          <cell r="AL14">
            <v>15</v>
          </cell>
          <cell r="AM14" t="str">
            <v>da_member</v>
          </cell>
          <cell r="AN14" t="str">
            <v>02/16/04 - 01/16/05</v>
          </cell>
          <cell r="AO14" t="str">
            <v>02/16/04 - 01/16/05</v>
          </cell>
          <cell r="AP14" t="str">
            <v>da_claim</v>
          </cell>
          <cell r="AQ14" t="str">
            <v>02/02/04 - 01/31/05</v>
          </cell>
          <cell r="AR14" t="str">
            <v>da_rxclaim</v>
          </cell>
          <cell r="AS14" t="str">
            <v>02/01/04 - 01/31/05</v>
          </cell>
          <cell r="AT14" t="str">
            <v>da_dent_member</v>
          </cell>
          <cell r="AU14" t="str">
            <v>No Data Available</v>
          </cell>
          <cell r="AV14" t="str">
            <v>da_sicapitation</v>
          </cell>
          <cell r="AW14" t="str">
            <v>No Data Available</v>
          </cell>
          <cell r="AY14">
            <v>15</v>
          </cell>
          <cell r="AZ14" t="str">
            <v>da_member</v>
          </cell>
          <cell r="BA14" t="str">
            <v>01/16/04 - 01/16/04</v>
          </cell>
          <cell r="BB14" t="str">
            <v>01/16/04 - 01/16/04</v>
          </cell>
          <cell r="BC14" t="str">
            <v>da_claim</v>
          </cell>
          <cell r="BD14" t="str">
            <v>01/09/04 - 01/31/04</v>
          </cell>
          <cell r="BE14" t="str">
            <v>da_rxclaim</v>
          </cell>
          <cell r="BF14" t="str">
            <v>01/01/04 - 01/31/04</v>
          </cell>
          <cell r="BG14" t="str">
            <v>da_dent_member</v>
          </cell>
          <cell r="BH14" t="str">
            <v>No Data Available</v>
          </cell>
          <cell r="BI14" t="str">
            <v>da_sicapitation</v>
          </cell>
          <cell r="BJ14" t="str">
            <v>No Data Available</v>
          </cell>
          <cell r="BK14">
            <v>15</v>
          </cell>
          <cell r="BL14" t="str">
            <v>da_member</v>
          </cell>
          <cell r="BM14" t="str">
            <v>02/16/04 - 01/16/05</v>
          </cell>
          <cell r="BN14" t="str">
            <v>02/16/04 - 01/16/05</v>
          </cell>
          <cell r="BO14" t="str">
            <v>da_claim</v>
          </cell>
          <cell r="BP14" t="str">
            <v>02/02/04 - 01/31/05</v>
          </cell>
          <cell r="BQ14" t="str">
            <v>da_rxclaim</v>
          </cell>
          <cell r="BR14" t="str">
            <v>02/01/04 - 01/31/05</v>
          </cell>
          <cell r="BS14" t="str">
            <v>da_dent_member</v>
          </cell>
          <cell r="BT14" t="str">
            <v>No Data Available</v>
          </cell>
          <cell r="BU14" t="str">
            <v>da_sicapitation</v>
          </cell>
          <cell r="BV14" t="str">
            <v>No Data Available</v>
          </cell>
          <cell r="BX14" t="str">
            <v>01/01/04 - 01/29/04</v>
          </cell>
          <cell r="BY14" t="str">
            <v>01/09/04 - 01/31/04</v>
          </cell>
          <cell r="BZ14" t="str">
            <v>04/19/01 - 01/28/05</v>
          </cell>
          <cell r="CA14" t="str">
            <v>02/02/04 - 01/31/05</v>
          </cell>
          <cell r="CH14">
            <v>0</v>
          </cell>
          <cell r="CT14">
            <v>0</v>
          </cell>
          <cell r="DG14" t="str">
            <v>01/01/04 - 01/29/04</v>
          </cell>
          <cell r="DH14" t="str">
            <v>01/09/04 - 01/31/04</v>
          </cell>
          <cell r="DI14" t="str">
            <v>04/19/01 - 01/28/05</v>
          </cell>
          <cell r="DJ14" t="str">
            <v>02/02/04 - 01/31/05</v>
          </cell>
        </row>
        <row r="15">
          <cell r="B15" t="str">
            <v>Self Insured Elect Choice with Pharmacy</v>
          </cell>
          <cell r="D15" t="str">
            <v>02/16/03 - 12/16/03</v>
          </cell>
          <cell r="F15" t="str">
            <v>No Data Available</v>
          </cell>
          <cell r="S15" t="str">
            <v>Self Insured</v>
          </cell>
          <cell r="T15" t="str">
            <v>04-B-Self Insured Elect Choice with Pharmacy</v>
          </cell>
          <cell r="V15" t="str">
            <v>Self Insured Elect Choice with Pharmacy</v>
          </cell>
          <cell r="W15" t="str">
            <v>04</v>
          </cell>
          <cell r="X15" t="str">
            <v>04</v>
          </cell>
          <cell r="Y15">
            <v>4</v>
          </cell>
          <cell r="Z15" t="str">
            <v>da_member</v>
          </cell>
          <cell r="AA15" t="str">
            <v>02/16/03 - 12/16/03</v>
          </cell>
          <cell r="AB15" t="str">
            <v>02/16/03 - 12/16/03</v>
          </cell>
          <cell r="AC15" t="str">
            <v>da_claim</v>
          </cell>
          <cell r="AD15" t="str">
            <v>02/01/03 - 01/31/04</v>
          </cell>
          <cell r="AE15" t="str">
            <v>da_rxclaim</v>
          </cell>
          <cell r="AF15" t="str">
            <v>02/01/03 - 12/31/03</v>
          </cell>
          <cell r="AG15" t="str">
            <v>da_dent_member</v>
          </cell>
          <cell r="AH15" t="str">
            <v>No Data Available</v>
          </cell>
          <cell r="AI15" t="str">
            <v>da_sicapitation</v>
          </cell>
          <cell r="AJ15" t="str">
            <v>No Data Available</v>
          </cell>
          <cell r="AK15" t="str">
            <v>04</v>
          </cell>
          <cell r="AL15">
            <v>4</v>
          </cell>
          <cell r="AM15" t="str">
            <v>da_member</v>
          </cell>
          <cell r="AN15" t="str">
            <v>No Data Available</v>
          </cell>
          <cell r="AO15" t="str">
            <v>No Data Available</v>
          </cell>
          <cell r="AP15" t="str">
            <v>da_claim</v>
          </cell>
          <cell r="AQ15" t="str">
            <v>02/02/04 - 01/21/05</v>
          </cell>
          <cell r="AR15" t="str">
            <v>da_rxclaim</v>
          </cell>
          <cell r="AS15" t="str">
            <v>No Data Available</v>
          </cell>
          <cell r="AT15" t="str">
            <v>da_dent_member</v>
          </cell>
          <cell r="AU15" t="str">
            <v>No Data Available</v>
          </cell>
          <cell r="AV15" t="str">
            <v>da_sicapitation</v>
          </cell>
          <cell r="AW15" t="str">
            <v>No Data Available</v>
          </cell>
          <cell r="AY15">
            <v>4</v>
          </cell>
          <cell r="AZ15" t="str">
            <v>da_member</v>
          </cell>
          <cell r="BA15" t="str">
            <v>02/16/03 - 12/16/03</v>
          </cell>
          <cell r="BB15" t="str">
            <v>02/16/03 - 12/16/03</v>
          </cell>
          <cell r="BC15" t="str">
            <v>da_claim</v>
          </cell>
          <cell r="BD15" t="str">
            <v>02/01/03 - 01/31/04</v>
          </cell>
          <cell r="BE15" t="str">
            <v>da_rxclaim</v>
          </cell>
          <cell r="BF15" t="str">
            <v>02/01/03 - 12/31/03</v>
          </cell>
          <cell r="BG15" t="str">
            <v>da_dent_member</v>
          </cell>
          <cell r="BH15" t="str">
            <v>No Data Available</v>
          </cell>
          <cell r="BI15" t="str">
            <v>da_sicapitation</v>
          </cell>
          <cell r="BJ15" t="str">
            <v>No Data Available</v>
          </cell>
          <cell r="BK15">
            <v>4</v>
          </cell>
          <cell r="BL15" t="str">
            <v>da_member</v>
          </cell>
          <cell r="BM15" t="str">
            <v>No Data Available</v>
          </cell>
          <cell r="BN15" t="str">
            <v>No Data Available</v>
          </cell>
          <cell r="BO15" t="str">
            <v>da_claim</v>
          </cell>
          <cell r="BP15" t="str">
            <v>02/02/04 - 01/21/05</v>
          </cell>
          <cell r="BQ15" t="str">
            <v>da_rxclaim</v>
          </cell>
          <cell r="BR15" t="str">
            <v>No Data Available</v>
          </cell>
          <cell r="BS15" t="str">
            <v>da_dent_member</v>
          </cell>
          <cell r="BT15" t="str">
            <v>No Data Available</v>
          </cell>
          <cell r="BU15" t="str">
            <v>da_sicapitation</v>
          </cell>
          <cell r="BV15" t="str">
            <v>No Data Available</v>
          </cell>
          <cell r="BX15" t="str">
            <v>06/15/99 - 12/31/03</v>
          </cell>
          <cell r="BY15" t="str">
            <v>02/01/03 - 01/31/04</v>
          </cell>
          <cell r="BZ15" t="str">
            <v>02/08/00 - 12/30/03</v>
          </cell>
          <cell r="CA15" t="str">
            <v>02/02/04 - 01/21/05</v>
          </cell>
          <cell r="CH15">
            <v>0</v>
          </cell>
          <cell r="CT15">
            <v>0</v>
          </cell>
          <cell r="DG15" t="str">
            <v>06/15/99 - 12/31/03</v>
          </cell>
          <cell r="DH15" t="str">
            <v>02/01/03 - 01/31/04</v>
          </cell>
          <cell r="DI15" t="str">
            <v>02/08/00 - 12/30/03</v>
          </cell>
          <cell r="DJ15" t="str">
            <v>02/02/04 - 01/21/05</v>
          </cell>
        </row>
        <row r="16">
          <cell r="B16" t="str">
            <v>Self Insured PPO with Pharmacy</v>
          </cell>
          <cell r="D16" t="str">
            <v>02/16/03 - 01/16/04</v>
          </cell>
          <cell r="F16" t="str">
            <v>02/16/04 - 01/16/05</v>
          </cell>
          <cell r="S16" t="str">
            <v>Self Insured</v>
          </cell>
          <cell r="T16" t="str">
            <v>02-B-Self Insured PPO with Pharmacy</v>
          </cell>
          <cell r="V16" t="str">
            <v>Self Insured PPO with Pharmacy</v>
          </cell>
          <cell r="W16" t="str">
            <v>02</v>
          </cell>
          <cell r="X16" t="str">
            <v>02</v>
          </cell>
          <cell r="Y16">
            <v>2</v>
          </cell>
          <cell r="Z16" t="str">
            <v>da_member</v>
          </cell>
          <cell r="AA16" t="str">
            <v>02/16/03 - 01/16/04</v>
          </cell>
          <cell r="AB16" t="str">
            <v>02/16/03 - 01/16/04</v>
          </cell>
          <cell r="AC16" t="str">
            <v>da_claim</v>
          </cell>
          <cell r="AD16" t="str">
            <v>02/01/03 - 01/31/04</v>
          </cell>
          <cell r="AE16" t="str">
            <v>da_rxclaim</v>
          </cell>
          <cell r="AF16" t="str">
            <v>02/01/03 - 01/28/04</v>
          </cell>
          <cell r="AG16" t="str">
            <v>da_dent_member</v>
          </cell>
          <cell r="AH16" t="str">
            <v>No Data Available</v>
          </cell>
          <cell r="AI16" t="str">
            <v>da_sicapitation</v>
          </cell>
          <cell r="AJ16" t="str">
            <v>No Data Available</v>
          </cell>
          <cell r="AK16" t="str">
            <v>02</v>
          </cell>
          <cell r="AL16">
            <v>2</v>
          </cell>
          <cell r="AM16" t="str">
            <v>da_member</v>
          </cell>
          <cell r="AN16" t="str">
            <v>02/16/04 - 01/16/05</v>
          </cell>
          <cell r="AO16" t="str">
            <v>02/16/04 - 01/16/05</v>
          </cell>
          <cell r="AP16" t="str">
            <v>da_claim</v>
          </cell>
          <cell r="AQ16" t="str">
            <v>02/02/04 - 01/31/05</v>
          </cell>
          <cell r="AR16" t="str">
            <v>da_rxclaim</v>
          </cell>
          <cell r="AS16" t="str">
            <v>02/02/04 - 01/31/05</v>
          </cell>
          <cell r="AT16" t="str">
            <v>da_dent_member</v>
          </cell>
          <cell r="AU16" t="str">
            <v>No Data Available</v>
          </cell>
          <cell r="AV16" t="str">
            <v>da_sicapitation</v>
          </cell>
          <cell r="AW16" t="str">
            <v>No Data Available</v>
          </cell>
          <cell r="AY16">
            <v>2</v>
          </cell>
          <cell r="AZ16" t="str">
            <v>da_member</v>
          </cell>
          <cell r="BA16" t="str">
            <v>02/16/03 - 01/16/04</v>
          </cell>
          <cell r="BB16" t="str">
            <v>02/16/03 - 01/16/04</v>
          </cell>
          <cell r="BC16" t="str">
            <v>da_claim</v>
          </cell>
          <cell r="BD16" t="str">
            <v>02/01/03 - 01/31/04</v>
          </cell>
          <cell r="BE16" t="str">
            <v>da_rxclaim</v>
          </cell>
          <cell r="BF16" t="str">
            <v>02/01/03 - 01/28/04</v>
          </cell>
          <cell r="BG16" t="str">
            <v>da_dent_member</v>
          </cell>
          <cell r="BH16" t="str">
            <v>No Data Available</v>
          </cell>
          <cell r="BI16" t="str">
            <v>da_sicapitation</v>
          </cell>
          <cell r="BJ16" t="str">
            <v>No Data Available</v>
          </cell>
          <cell r="BK16">
            <v>2</v>
          </cell>
          <cell r="BL16" t="str">
            <v>da_member</v>
          </cell>
          <cell r="BM16" t="str">
            <v>02/16/04 - 01/16/05</v>
          </cell>
          <cell r="BN16" t="str">
            <v>02/16/04 - 01/16/05</v>
          </cell>
          <cell r="BO16" t="str">
            <v>da_claim</v>
          </cell>
          <cell r="BP16" t="str">
            <v>02/02/04 - 01/31/05</v>
          </cell>
          <cell r="BQ16" t="str">
            <v>da_rxclaim</v>
          </cell>
          <cell r="BR16" t="str">
            <v>02/02/04 - 01/31/05</v>
          </cell>
          <cell r="BS16" t="str">
            <v>da_dent_member</v>
          </cell>
          <cell r="BT16" t="str">
            <v>No Data Available</v>
          </cell>
          <cell r="BU16" t="str">
            <v>da_sicapitation</v>
          </cell>
          <cell r="BV16" t="str">
            <v>No Data Available</v>
          </cell>
          <cell r="BX16" t="str">
            <v>01/20/01 - 01/20/04</v>
          </cell>
          <cell r="BY16" t="str">
            <v>02/01/03 - 01/31/04</v>
          </cell>
          <cell r="BZ16" t="str">
            <v>01/29/02 - 01/19/05</v>
          </cell>
          <cell r="CA16" t="str">
            <v>02/02/04 - 01/31/05</v>
          </cell>
          <cell r="CH16">
            <v>0</v>
          </cell>
          <cell r="CT16">
            <v>0</v>
          </cell>
          <cell r="DG16" t="str">
            <v>01/20/01 - 01/20/04</v>
          </cell>
          <cell r="DH16" t="str">
            <v>02/01/03 - 01/31/04</v>
          </cell>
          <cell r="DI16" t="str">
            <v>01/29/02 - 01/19/05</v>
          </cell>
          <cell r="DJ16" t="str">
            <v>02/02/04 - 01/31/05</v>
          </cell>
        </row>
        <row r="18">
          <cell r="B18" t="str">
            <v>Medical Capitation:</v>
          </cell>
        </row>
        <row r="19">
          <cell r="B19" t="str">
            <v>Self Insured Aetna Choice POS II with Pharmacy</v>
          </cell>
          <cell r="D19" t="str">
            <v>No Data Available</v>
          </cell>
          <cell r="F19" t="str">
            <v>No Data Available</v>
          </cell>
          <cell r="S19" t="str">
            <v>Self Insured</v>
          </cell>
          <cell r="T19" t="str">
            <v>15-B-Self Insured Aetna Choice POS II with Pharmacy</v>
          </cell>
          <cell r="V19" t="str">
            <v>Self Insured Aetna Choice POS II with Pharmacy</v>
          </cell>
          <cell r="W19" t="str">
            <v>15</v>
          </cell>
          <cell r="X19" t="str">
            <v>15</v>
          </cell>
          <cell r="Y19">
            <v>15</v>
          </cell>
          <cell r="Z19" t="str">
            <v>da_member</v>
          </cell>
          <cell r="AA19" t="str">
            <v>01/16/04 - 01/16/04</v>
          </cell>
          <cell r="AB19" t="str">
            <v>01/16/04 - 01/16/04</v>
          </cell>
          <cell r="AC19" t="str">
            <v>da_claim</v>
          </cell>
          <cell r="AD19" t="str">
            <v>01/09/04 - 01/31/04</v>
          </cell>
          <cell r="AE19" t="str">
            <v>da_rxclaim</v>
          </cell>
          <cell r="AF19" t="str">
            <v>01/01/04 - 01/31/04</v>
          </cell>
          <cell r="AG19" t="str">
            <v>da_dent_member</v>
          </cell>
          <cell r="AH19" t="str">
            <v>No Data Available</v>
          </cell>
          <cell r="AI19" t="str">
            <v>da_sicapitation</v>
          </cell>
          <cell r="AJ19" t="str">
            <v>No Data Available</v>
          </cell>
          <cell r="AK19" t="str">
            <v>15</v>
          </cell>
          <cell r="AL19">
            <v>15</v>
          </cell>
          <cell r="AM19" t="str">
            <v>da_member</v>
          </cell>
          <cell r="AN19" t="str">
            <v>02/16/04 - 01/16/05</v>
          </cell>
          <cell r="AO19" t="str">
            <v>02/16/04 - 01/16/05</v>
          </cell>
          <cell r="AP19" t="str">
            <v>da_claim</v>
          </cell>
          <cell r="AQ19" t="str">
            <v>02/02/04 - 01/31/05</v>
          </cell>
          <cell r="AR19" t="str">
            <v>da_rxclaim</v>
          </cell>
          <cell r="AS19" t="str">
            <v>02/01/04 - 01/31/05</v>
          </cell>
          <cell r="AT19" t="str">
            <v>da_dent_member</v>
          </cell>
          <cell r="AU19" t="str">
            <v>No Data Available</v>
          </cell>
          <cell r="AV19" t="str">
            <v>da_sicapitation</v>
          </cell>
          <cell r="AW19" t="str">
            <v>No Data Available</v>
          </cell>
          <cell r="AY19">
            <v>15</v>
          </cell>
          <cell r="AZ19" t="str">
            <v>da_member</v>
          </cell>
          <cell r="BA19" t="str">
            <v>01/16/04 - 01/16/04</v>
          </cell>
          <cell r="BB19" t="str">
            <v>01/16/04 - 01/16/04</v>
          </cell>
          <cell r="BC19" t="str">
            <v>da_claim</v>
          </cell>
          <cell r="BD19" t="str">
            <v>01/09/04 - 01/31/04</v>
          </cell>
          <cell r="BE19" t="str">
            <v>da_rxclaim</v>
          </cell>
          <cell r="BF19" t="str">
            <v>01/01/04 - 01/31/04</v>
          </cell>
          <cell r="BG19" t="str">
            <v>da_dent_member</v>
          </cell>
          <cell r="BH19" t="str">
            <v>No Data Available</v>
          </cell>
          <cell r="BI19" t="str">
            <v>da_sicapitation</v>
          </cell>
          <cell r="BJ19" t="str">
            <v>No Data Available</v>
          </cell>
          <cell r="BK19">
            <v>15</v>
          </cell>
          <cell r="BL19" t="str">
            <v>da_member</v>
          </cell>
          <cell r="BM19" t="str">
            <v>02/16/04 - 01/16/05</v>
          </cell>
          <cell r="BN19" t="str">
            <v>02/16/04 - 01/16/05</v>
          </cell>
          <cell r="BO19" t="str">
            <v>da_claim</v>
          </cell>
          <cell r="BP19" t="str">
            <v>02/02/04 - 01/31/05</v>
          </cell>
          <cell r="BQ19" t="str">
            <v>da_rxclaim</v>
          </cell>
          <cell r="BR19" t="str">
            <v>02/01/04 - 01/31/05</v>
          </cell>
          <cell r="BS19" t="str">
            <v>da_dent_member</v>
          </cell>
          <cell r="BT19" t="str">
            <v>No Data Available</v>
          </cell>
          <cell r="BU19" t="str">
            <v>da_sicapitation</v>
          </cell>
          <cell r="BV19" t="str">
            <v>No Data Available</v>
          </cell>
          <cell r="BX19" t="str">
            <v>01/01/04 - 01/29/04</v>
          </cell>
          <cell r="BY19" t="str">
            <v>01/09/04 - 01/31/04</v>
          </cell>
          <cell r="BZ19" t="str">
            <v>04/19/01 - 01/28/05</v>
          </cell>
          <cell r="CA19" t="str">
            <v>02/02/04 - 01/31/05</v>
          </cell>
          <cell r="CH19">
            <v>0</v>
          </cell>
          <cell r="CT19">
            <v>0</v>
          </cell>
          <cell r="DG19" t="str">
            <v>01/01/04 - 01/29/04</v>
          </cell>
          <cell r="DH19" t="str">
            <v>01/09/04 - 01/31/04</v>
          </cell>
          <cell r="DI19" t="str">
            <v>04/19/01 - 01/28/05</v>
          </cell>
          <cell r="DJ19" t="str">
            <v>02/02/04 - 01/31/05</v>
          </cell>
        </row>
        <row r="20">
          <cell r="B20" t="str">
            <v>Self Insured Elect Choice with Pharmacy</v>
          </cell>
          <cell r="D20" t="str">
            <v>No Data Available</v>
          </cell>
          <cell r="F20" t="str">
            <v>No Data Available</v>
          </cell>
          <cell r="S20" t="str">
            <v>Self Insured</v>
          </cell>
          <cell r="T20" t="str">
            <v>04-B-Self Insured Elect Choice with Pharmacy</v>
          </cell>
          <cell r="V20" t="str">
            <v>Self Insured Elect Choice with Pharmacy</v>
          </cell>
          <cell r="W20" t="str">
            <v>04</v>
          </cell>
          <cell r="X20" t="str">
            <v>04</v>
          </cell>
          <cell r="Y20">
            <v>4</v>
          </cell>
          <cell r="Z20" t="str">
            <v>da_member</v>
          </cell>
          <cell r="AA20" t="str">
            <v>02/16/03 - 12/16/03</v>
          </cell>
          <cell r="AB20" t="str">
            <v>02/16/03 - 12/16/03</v>
          </cell>
          <cell r="AC20" t="str">
            <v>da_claim</v>
          </cell>
          <cell r="AD20" t="str">
            <v>02/01/03 - 01/31/04</v>
          </cell>
          <cell r="AE20" t="str">
            <v>da_rxclaim</v>
          </cell>
          <cell r="AF20" t="str">
            <v>02/01/03 - 12/31/03</v>
          </cell>
          <cell r="AG20" t="str">
            <v>da_dent_member</v>
          </cell>
          <cell r="AH20" t="str">
            <v>No Data Available</v>
          </cell>
          <cell r="AI20" t="str">
            <v>da_sicapitation</v>
          </cell>
          <cell r="AJ20" t="str">
            <v>No Data Available</v>
          </cell>
          <cell r="AK20" t="str">
            <v>04</v>
          </cell>
          <cell r="AL20">
            <v>4</v>
          </cell>
          <cell r="AM20" t="str">
            <v>da_member</v>
          </cell>
          <cell r="AN20" t="str">
            <v>No Data Available</v>
          </cell>
          <cell r="AO20" t="str">
            <v>No Data Available</v>
          </cell>
          <cell r="AP20" t="str">
            <v>da_claim</v>
          </cell>
          <cell r="AQ20" t="str">
            <v>02/02/04 - 01/21/05</v>
          </cell>
          <cell r="AR20" t="str">
            <v>da_rxclaim</v>
          </cell>
          <cell r="AS20" t="str">
            <v>No Data Available</v>
          </cell>
          <cell r="AT20" t="str">
            <v>da_dent_member</v>
          </cell>
          <cell r="AU20" t="str">
            <v>No Data Available</v>
          </cell>
          <cell r="AV20" t="str">
            <v>da_sicapitation</v>
          </cell>
          <cell r="AW20" t="str">
            <v>No Data Available</v>
          </cell>
          <cell r="AY20">
            <v>4</v>
          </cell>
          <cell r="AZ20" t="str">
            <v>da_member</v>
          </cell>
          <cell r="BA20" t="str">
            <v>02/16/03 - 12/16/03</v>
          </cell>
          <cell r="BB20" t="str">
            <v>02/16/03 - 12/16/03</v>
          </cell>
          <cell r="BC20" t="str">
            <v>da_claim</v>
          </cell>
          <cell r="BD20" t="str">
            <v>02/01/03 - 01/31/04</v>
          </cell>
          <cell r="BE20" t="str">
            <v>da_rxclaim</v>
          </cell>
          <cell r="BF20" t="str">
            <v>02/01/03 - 12/31/03</v>
          </cell>
          <cell r="BG20" t="str">
            <v>da_dent_member</v>
          </cell>
          <cell r="BH20" t="str">
            <v>No Data Available</v>
          </cell>
          <cell r="BI20" t="str">
            <v>da_sicapitation</v>
          </cell>
          <cell r="BJ20" t="str">
            <v>No Data Available</v>
          </cell>
          <cell r="BK20">
            <v>4</v>
          </cell>
          <cell r="BL20" t="str">
            <v>da_member</v>
          </cell>
          <cell r="BM20" t="str">
            <v>No Data Available</v>
          </cell>
          <cell r="BN20" t="str">
            <v>No Data Available</v>
          </cell>
          <cell r="BO20" t="str">
            <v>da_claim</v>
          </cell>
          <cell r="BP20" t="str">
            <v>02/02/04 - 01/21/05</v>
          </cell>
          <cell r="BQ20" t="str">
            <v>da_rxclaim</v>
          </cell>
          <cell r="BR20" t="str">
            <v>No Data Available</v>
          </cell>
          <cell r="BS20" t="str">
            <v>da_dent_member</v>
          </cell>
          <cell r="BT20" t="str">
            <v>No Data Available</v>
          </cell>
          <cell r="BU20" t="str">
            <v>da_sicapitation</v>
          </cell>
          <cell r="BV20" t="str">
            <v>No Data Available</v>
          </cell>
          <cell r="BX20" t="str">
            <v>06/15/99 - 12/31/03</v>
          </cell>
          <cell r="BY20" t="str">
            <v>02/01/03 - 01/31/04</v>
          </cell>
          <cell r="BZ20" t="str">
            <v>02/08/00 - 12/30/03</v>
          </cell>
          <cell r="CA20" t="str">
            <v>02/02/04 - 01/21/05</v>
          </cell>
          <cell r="CH20">
            <v>0</v>
          </cell>
          <cell r="CT20">
            <v>0</v>
          </cell>
          <cell r="DG20" t="str">
            <v>06/15/99 - 12/31/03</v>
          </cell>
          <cell r="DH20" t="str">
            <v>02/01/03 - 01/31/04</v>
          </cell>
          <cell r="DI20" t="str">
            <v>02/08/00 - 12/30/03</v>
          </cell>
          <cell r="DJ20" t="str">
            <v>02/02/04 - 01/21/05</v>
          </cell>
        </row>
        <row r="21">
          <cell r="B21" t="str">
            <v>Self Insured PPO with Pharmacy</v>
          </cell>
          <cell r="D21" t="str">
            <v>No Data Available</v>
          </cell>
          <cell r="F21" t="str">
            <v>No Data Available</v>
          </cell>
          <cell r="S21" t="str">
            <v>Self Insured</v>
          </cell>
          <cell r="T21" t="str">
            <v>02-B-Self Insured PPO with Pharmacy</v>
          </cell>
          <cell r="V21" t="str">
            <v>Self Insured PPO with Pharmacy</v>
          </cell>
          <cell r="W21" t="str">
            <v>02</v>
          </cell>
          <cell r="X21" t="str">
            <v>02</v>
          </cell>
          <cell r="Y21">
            <v>2</v>
          </cell>
          <cell r="Z21" t="str">
            <v>da_member</v>
          </cell>
          <cell r="AA21" t="str">
            <v>02/16/03 - 01/16/04</v>
          </cell>
          <cell r="AB21" t="str">
            <v>02/16/03 - 01/16/04</v>
          </cell>
          <cell r="AC21" t="str">
            <v>da_claim</v>
          </cell>
          <cell r="AD21" t="str">
            <v>02/01/03 - 01/31/04</v>
          </cell>
          <cell r="AE21" t="str">
            <v>da_rxclaim</v>
          </cell>
          <cell r="AF21" t="str">
            <v>02/01/03 - 01/28/04</v>
          </cell>
          <cell r="AG21" t="str">
            <v>da_dent_member</v>
          </cell>
          <cell r="AH21" t="str">
            <v>No Data Available</v>
          </cell>
          <cell r="AI21" t="str">
            <v>da_sicapitation</v>
          </cell>
          <cell r="AJ21" t="str">
            <v>No Data Available</v>
          </cell>
          <cell r="AK21" t="str">
            <v>02</v>
          </cell>
          <cell r="AL21">
            <v>2</v>
          </cell>
          <cell r="AM21" t="str">
            <v>da_member</v>
          </cell>
          <cell r="AN21" t="str">
            <v>02/16/04 - 01/16/05</v>
          </cell>
          <cell r="AO21" t="str">
            <v>02/16/04 - 01/16/05</v>
          </cell>
          <cell r="AP21" t="str">
            <v>da_claim</v>
          </cell>
          <cell r="AQ21" t="str">
            <v>02/02/04 - 01/31/05</v>
          </cell>
          <cell r="AR21" t="str">
            <v>da_rxclaim</v>
          </cell>
          <cell r="AS21" t="str">
            <v>02/02/04 - 01/31/05</v>
          </cell>
          <cell r="AT21" t="str">
            <v>da_dent_member</v>
          </cell>
          <cell r="AU21" t="str">
            <v>No Data Available</v>
          </cell>
          <cell r="AV21" t="str">
            <v>da_sicapitation</v>
          </cell>
          <cell r="AW21" t="str">
            <v>No Data Available</v>
          </cell>
          <cell r="AY21">
            <v>2</v>
          </cell>
          <cell r="AZ21" t="str">
            <v>da_member</v>
          </cell>
          <cell r="BA21" t="str">
            <v>02/16/03 - 01/16/04</v>
          </cell>
          <cell r="BB21" t="str">
            <v>02/16/03 - 01/16/04</v>
          </cell>
          <cell r="BC21" t="str">
            <v>da_claim</v>
          </cell>
          <cell r="BD21" t="str">
            <v>02/01/03 - 01/31/04</v>
          </cell>
          <cell r="BE21" t="str">
            <v>da_rxclaim</v>
          </cell>
          <cell r="BF21" t="str">
            <v>02/01/03 - 01/28/04</v>
          </cell>
          <cell r="BG21" t="str">
            <v>da_dent_member</v>
          </cell>
          <cell r="BH21" t="str">
            <v>No Data Available</v>
          </cell>
          <cell r="BI21" t="str">
            <v>da_sicapitation</v>
          </cell>
          <cell r="BJ21" t="str">
            <v>No Data Available</v>
          </cell>
          <cell r="BK21">
            <v>2</v>
          </cell>
          <cell r="BL21" t="str">
            <v>da_member</v>
          </cell>
          <cell r="BM21" t="str">
            <v>02/16/04 - 01/16/05</v>
          </cell>
          <cell r="BN21" t="str">
            <v>02/16/04 - 01/16/05</v>
          </cell>
          <cell r="BO21" t="str">
            <v>da_claim</v>
          </cell>
          <cell r="BP21" t="str">
            <v>02/02/04 - 01/31/05</v>
          </cell>
          <cell r="BQ21" t="str">
            <v>da_rxclaim</v>
          </cell>
          <cell r="BR21" t="str">
            <v>02/02/04 - 01/31/05</v>
          </cell>
          <cell r="BS21" t="str">
            <v>da_dent_member</v>
          </cell>
          <cell r="BT21" t="str">
            <v>No Data Available</v>
          </cell>
          <cell r="BU21" t="str">
            <v>da_sicapitation</v>
          </cell>
          <cell r="BV21" t="str">
            <v>No Data Available</v>
          </cell>
          <cell r="BX21" t="str">
            <v>01/20/01 - 01/20/04</v>
          </cell>
          <cell r="BY21" t="str">
            <v>02/01/03 - 01/31/04</v>
          </cell>
          <cell r="BZ21" t="str">
            <v>01/29/02 - 01/19/05</v>
          </cell>
          <cell r="CA21" t="str">
            <v>02/02/04 - 01/31/05</v>
          </cell>
          <cell r="CH21">
            <v>0</v>
          </cell>
          <cell r="CT21">
            <v>0</v>
          </cell>
          <cell r="DG21" t="str">
            <v>01/20/01 - 01/20/04</v>
          </cell>
          <cell r="DH21" t="str">
            <v>02/01/03 - 01/31/04</v>
          </cell>
          <cell r="DI21" t="str">
            <v>01/29/02 - 01/19/05</v>
          </cell>
          <cell r="DJ21" t="str">
            <v>02/02/04 - 01/31/05</v>
          </cell>
        </row>
        <row r="23">
          <cell r="B23" t="str">
            <v>Pharmacy Claims:</v>
          </cell>
        </row>
        <row r="24">
          <cell r="B24" t="str">
            <v>Self Insured Aetna Choice POS II with Pharmacy</v>
          </cell>
          <cell r="D24" t="str">
            <v>01/01/04 - 01/31/04</v>
          </cell>
          <cell r="F24" t="str">
            <v>02/01/04 - 01/31/05</v>
          </cell>
          <cell r="S24" t="str">
            <v>Self Insured</v>
          </cell>
          <cell r="T24" t="str">
            <v>15-B-Self Insured Aetna Choice POS II with Pharmacy</v>
          </cell>
          <cell r="V24" t="str">
            <v>Self Insured Aetna Choice POS II with Pharmacy</v>
          </cell>
          <cell r="W24" t="str">
            <v>15</v>
          </cell>
          <cell r="X24" t="str">
            <v>15</v>
          </cell>
          <cell r="Y24">
            <v>15</v>
          </cell>
          <cell r="Z24" t="str">
            <v>da_member</v>
          </cell>
          <cell r="AA24" t="str">
            <v>01/16/04 - 01/16/04</v>
          </cell>
          <cell r="AB24" t="str">
            <v>01/16/04 - 01/16/04</v>
          </cell>
          <cell r="AC24" t="str">
            <v>da_claim</v>
          </cell>
          <cell r="AD24" t="str">
            <v>01/09/04 - 01/31/04</v>
          </cell>
          <cell r="AE24" t="str">
            <v>da_rxclaim</v>
          </cell>
          <cell r="AF24" t="str">
            <v>01/01/04 - 01/31/04</v>
          </cell>
          <cell r="AG24" t="str">
            <v>da_dent_member</v>
          </cell>
          <cell r="AH24" t="str">
            <v>No Data Available</v>
          </cell>
          <cell r="AI24" t="str">
            <v>da_sicapitation</v>
          </cell>
          <cell r="AJ24" t="str">
            <v>No Data Available</v>
          </cell>
          <cell r="AK24" t="str">
            <v>15</v>
          </cell>
          <cell r="AL24">
            <v>15</v>
          </cell>
          <cell r="AM24" t="str">
            <v>da_member</v>
          </cell>
          <cell r="AN24" t="str">
            <v>02/16/04 - 01/16/05</v>
          </cell>
          <cell r="AO24" t="str">
            <v>02/16/04 - 01/16/05</v>
          </cell>
          <cell r="AP24" t="str">
            <v>da_claim</v>
          </cell>
          <cell r="AQ24" t="str">
            <v>02/02/04 - 01/31/05</v>
          </cell>
          <cell r="AR24" t="str">
            <v>da_rxclaim</v>
          </cell>
          <cell r="AS24" t="str">
            <v>02/01/04 - 01/31/05</v>
          </cell>
          <cell r="AT24" t="str">
            <v>da_dent_member</v>
          </cell>
          <cell r="AU24" t="str">
            <v>No Data Available</v>
          </cell>
          <cell r="AV24" t="str">
            <v>da_sicapitation</v>
          </cell>
          <cell r="AW24" t="str">
            <v>No Data Available</v>
          </cell>
          <cell r="AY24">
            <v>15</v>
          </cell>
          <cell r="AZ24" t="str">
            <v>da_member</v>
          </cell>
          <cell r="BA24" t="str">
            <v>01/16/04 - 01/16/04</v>
          </cell>
          <cell r="BB24" t="str">
            <v>01/16/04 - 01/16/04</v>
          </cell>
          <cell r="BC24" t="str">
            <v>da_claim</v>
          </cell>
          <cell r="BD24" t="str">
            <v>01/09/04 - 01/31/04</v>
          </cell>
          <cell r="BE24" t="str">
            <v>da_rxclaim</v>
          </cell>
          <cell r="BF24" t="str">
            <v>01/01/04 - 01/31/04</v>
          </cell>
          <cell r="BG24" t="str">
            <v>da_dent_member</v>
          </cell>
          <cell r="BH24" t="str">
            <v>No Data Available</v>
          </cell>
          <cell r="BI24" t="str">
            <v>da_sicapitation</v>
          </cell>
          <cell r="BJ24" t="str">
            <v>No Data Available</v>
          </cell>
          <cell r="BK24">
            <v>15</v>
          </cell>
          <cell r="BL24" t="str">
            <v>da_member</v>
          </cell>
          <cell r="BM24" t="str">
            <v>02/16/04 - 01/16/05</v>
          </cell>
          <cell r="BN24" t="str">
            <v>02/16/04 - 01/16/05</v>
          </cell>
          <cell r="BO24" t="str">
            <v>da_claim</v>
          </cell>
          <cell r="BP24" t="str">
            <v>02/02/04 - 01/31/05</v>
          </cell>
          <cell r="BQ24" t="str">
            <v>da_rxclaim</v>
          </cell>
          <cell r="BR24" t="str">
            <v>02/01/04 - 01/31/05</v>
          </cell>
          <cell r="BS24" t="str">
            <v>da_dent_member</v>
          </cell>
          <cell r="BT24" t="str">
            <v>No Data Available</v>
          </cell>
          <cell r="BU24" t="str">
            <v>da_sicapitation</v>
          </cell>
          <cell r="BV24" t="str">
            <v>No Data Available</v>
          </cell>
          <cell r="BX24" t="str">
            <v>01/01/04 - 01/29/04</v>
          </cell>
          <cell r="BY24" t="str">
            <v>01/09/04 - 01/31/04</v>
          </cell>
          <cell r="BZ24" t="str">
            <v>04/19/01 - 01/28/05</v>
          </cell>
          <cell r="CA24" t="str">
            <v>02/02/04 - 01/31/05</v>
          </cell>
          <cell r="CH24">
            <v>0</v>
          </cell>
          <cell r="CT24">
            <v>0</v>
          </cell>
          <cell r="DG24" t="str">
            <v>01/01/04 - 01/29/04</v>
          </cell>
          <cell r="DH24" t="str">
            <v>01/09/04 - 01/31/04</v>
          </cell>
          <cell r="DI24" t="str">
            <v>04/19/01 - 01/28/05</v>
          </cell>
          <cell r="DJ24" t="str">
            <v>02/02/04 - 01/31/05</v>
          </cell>
        </row>
        <row r="25">
          <cell r="B25" t="str">
            <v>Self Insured Elect Choice with Pharmacy</v>
          </cell>
          <cell r="D25" t="str">
            <v>02/01/03 - 12/31/03</v>
          </cell>
          <cell r="F25" t="str">
            <v>No Data Available</v>
          </cell>
          <cell r="S25" t="str">
            <v>Self Insured</v>
          </cell>
          <cell r="T25" t="str">
            <v>04-B-Self Insured Elect Choice with Pharmacy</v>
          </cell>
          <cell r="V25" t="str">
            <v>Self Insured Elect Choice with Pharmacy</v>
          </cell>
          <cell r="W25" t="str">
            <v>04</v>
          </cell>
          <cell r="X25" t="str">
            <v>04</v>
          </cell>
          <cell r="Y25">
            <v>4</v>
          </cell>
          <cell r="Z25" t="str">
            <v>da_member</v>
          </cell>
          <cell r="AA25" t="str">
            <v>02/16/03 - 12/16/03</v>
          </cell>
          <cell r="AB25" t="str">
            <v>02/16/03 - 12/16/03</v>
          </cell>
          <cell r="AC25" t="str">
            <v>da_claim</v>
          </cell>
          <cell r="AD25" t="str">
            <v>02/01/03 - 01/31/04</v>
          </cell>
          <cell r="AE25" t="str">
            <v>da_rxclaim</v>
          </cell>
          <cell r="AF25" t="str">
            <v>02/01/03 - 12/31/03</v>
          </cell>
          <cell r="AG25" t="str">
            <v>da_dent_member</v>
          </cell>
          <cell r="AH25" t="str">
            <v>No Data Available</v>
          </cell>
          <cell r="AI25" t="str">
            <v>da_sicapitation</v>
          </cell>
          <cell r="AJ25" t="str">
            <v>No Data Available</v>
          </cell>
          <cell r="AK25" t="str">
            <v>04</v>
          </cell>
          <cell r="AL25">
            <v>4</v>
          </cell>
          <cell r="AM25" t="str">
            <v>da_member</v>
          </cell>
          <cell r="AN25" t="str">
            <v>No Data Available</v>
          </cell>
          <cell r="AO25" t="str">
            <v>No Data Available</v>
          </cell>
          <cell r="AP25" t="str">
            <v>da_claim</v>
          </cell>
          <cell r="AQ25" t="str">
            <v>02/02/04 - 01/21/05</v>
          </cell>
          <cell r="AR25" t="str">
            <v>da_rxclaim</v>
          </cell>
          <cell r="AS25" t="str">
            <v>No Data Available</v>
          </cell>
          <cell r="AT25" t="str">
            <v>da_dent_member</v>
          </cell>
          <cell r="AU25" t="str">
            <v>No Data Available</v>
          </cell>
          <cell r="AV25" t="str">
            <v>da_sicapitation</v>
          </cell>
          <cell r="AW25" t="str">
            <v>No Data Available</v>
          </cell>
          <cell r="AY25">
            <v>4</v>
          </cell>
          <cell r="AZ25" t="str">
            <v>da_member</v>
          </cell>
          <cell r="BA25" t="str">
            <v>02/16/03 - 12/16/03</v>
          </cell>
          <cell r="BB25" t="str">
            <v>02/16/03 - 12/16/03</v>
          </cell>
          <cell r="BC25" t="str">
            <v>da_claim</v>
          </cell>
          <cell r="BD25" t="str">
            <v>02/01/03 - 01/31/04</v>
          </cell>
          <cell r="BE25" t="str">
            <v>da_rxclaim</v>
          </cell>
          <cell r="BF25" t="str">
            <v>02/01/03 - 12/31/03</v>
          </cell>
          <cell r="BG25" t="str">
            <v>da_dent_member</v>
          </cell>
          <cell r="BH25" t="str">
            <v>No Data Available</v>
          </cell>
          <cell r="BI25" t="str">
            <v>da_sicapitation</v>
          </cell>
          <cell r="BJ25" t="str">
            <v>No Data Available</v>
          </cell>
          <cell r="BK25">
            <v>4</v>
          </cell>
          <cell r="BL25" t="str">
            <v>da_member</v>
          </cell>
          <cell r="BM25" t="str">
            <v>No Data Available</v>
          </cell>
          <cell r="BN25" t="str">
            <v>No Data Available</v>
          </cell>
          <cell r="BO25" t="str">
            <v>da_claim</v>
          </cell>
          <cell r="BP25" t="str">
            <v>02/02/04 - 01/21/05</v>
          </cell>
          <cell r="BQ25" t="str">
            <v>da_rxclaim</v>
          </cell>
          <cell r="BR25" t="str">
            <v>No Data Available</v>
          </cell>
          <cell r="BS25" t="str">
            <v>da_dent_member</v>
          </cell>
          <cell r="BT25" t="str">
            <v>No Data Available</v>
          </cell>
          <cell r="BU25" t="str">
            <v>da_sicapitation</v>
          </cell>
          <cell r="BV25" t="str">
            <v>No Data Available</v>
          </cell>
          <cell r="BX25" t="str">
            <v>06/15/99 - 12/31/03</v>
          </cell>
          <cell r="BY25" t="str">
            <v>02/01/03 - 01/31/04</v>
          </cell>
          <cell r="BZ25" t="str">
            <v>02/08/00 - 12/30/03</v>
          </cell>
          <cell r="CA25" t="str">
            <v>02/02/04 - 01/21/05</v>
          </cell>
          <cell r="CH25">
            <v>0</v>
          </cell>
          <cell r="CT25">
            <v>0</v>
          </cell>
          <cell r="DG25" t="str">
            <v>06/15/99 - 12/31/03</v>
          </cell>
          <cell r="DH25" t="str">
            <v>02/01/03 - 01/31/04</v>
          </cell>
          <cell r="DI25" t="str">
            <v>02/08/00 - 12/30/03</v>
          </cell>
          <cell r="DJ25" t="str">
            <v>02/02/04 - 01/21/05</v>
          </cell>
        </row>
        <row r="26">
          <cell r="B26" t="str">
            <v>Self Insured PPO with Pharmacy</v>
          </cell>
          <cell r="D26" t="str">
            <v>02/01/03 - 01/28/04</v>
          </cell>
          <cell r="F26" t="str">
            <v>02/02/04 - 01/31/05</v>
          </cell>
          <cell r="S26" t="str">
            <v>Self Insured</v>
          </cell>
          <cell r="T26" t="str">
            <v>02-B-Self Insured PPO with Pharmacy</v>
          </cell>
          <cell r="V26" t="str">
            <v>Self Insured PPO with Pharmacy</v>
          </cell>
          <cell r="W26" t="str">
            <v>02</v>
          </cell>
          <cell r="X26" t="str">
            <v>02</v>
          </cell>
          <cell r="Y26">
            <v>2</v>
          </cell>
          <cell r="Z26" t="str">
            <v>da_member</v>
          </cell>
          <cell r="AA26" t="str">
            <v>02/16/03 - 01/16/04</v>
          </cell>
          <cell r="AB26" t="str">
            <v>02/16/03 - 01/16/04</v>
          </cell>
          <cell r="AC26" t="str">
            <v>da_claim</v>
          </cell>
          <cell r="AD26" t="str">
            <v>02/01/03 - 01/31/04</v>
          </cell>
          <cell r="AE26" t="str">
            <v>da_rxclaim</v>
          </cell>
          <cell r="AF26" t="str">
            <v>02/01/03 - 01/28/04</v>
          </cell>
          <cell r="AG26" t="str">
            <v>da_dent_member</v>
          </cell>
          <cell r="AH26" t="str">
            <v>No Data Available</v>
          </cell>
          <cell r="AI26" t="str">
            <v>da_sicapitation</v>
          </cell>
          <cell r="AJ26" t="str">
            <v>No Data Available</v>
          </cell>
          <cell r="AK26" t="str">
            <v>02</v>
          </cell>
          <cell r="AL26">
            <v>2</v>
          </cell>
          <cell r="AM26" t="str">
            <v>da_member</v>
          </cell>
          <cell r="AN26" t="str">
            <v>02/16/04 - 01/16/05</v>
          </cell>
          <cell r="AO26" t="str">
            <v>02/16/04 - 01/16/05</v>
          </cell>
          <cell r="AP26" t="str">
            <v>da_claim</v>
          </cell>
          <cell r="AQ26" t="str">
            <v>02/02/04 - 01/31/05</v>
          </cell>
          <cell r="AR26" t="str">
            <v>da_rxclaim</v>
          </cell>
          <cell r="AS26" t="str">
            <v>02/02/04 - 01/31/05</v>
          </cell>
          <cell r="AT26" t="str">
            <v>da_dent_member</v>
          </cell>
          <cell r="AU26" t="str">
            <v>No Data Available</v>
          </cell>
          <cell r="AV26" t="str">
            <v>da_sicapitation</v>
          </cell>
          <cell r="AW26" t="str">
            <v>No Data Available</v>
          </cell>
          <cell r="AY26">
            <v>2</v>
          </cell>
          <cell r="AZ26" t="str">
            <v>da_member</v>
          </cell>
          <cell r="BA26" t="str">
            <v>02/16/03 - 01/16/04</v>
          </cell>
          <cell r="BB26" t="str">
            <v>02/16/03 - 01/16/04</v>
          </cell>
          <cell r="BC26" t="str">
            <v>da_claim</v>
          </cell>
          <cell r="BD26" t="str">
            <v>02/01/03 - 01/31/04</v>
          </cell>
          <cell r="BE26" t="str">
            <v>da_rxclaim</v>
          </cell>
          <cell r="BF26" t="str">
            <v>02/01/03 - 01/28/04</v>
          </cell>
          <cell r="BG26" t="str">
            <v>da_dent_member</v>
          </cell>
          <cell r="BH26" t="str">
            <v>No Data Available</v>
          </cell>
          <cell r="BI26" t="str">
            <v>da_sicapitation</v>
          </cell>
          <cell r="BJ26" t="str">
            <v>No Data Available</v>
          </cell>
          <cell r="BK26">
            <v>2</v>
          </cell>
          <cell r="BL26" t="str">
            <v>da_member</v>
          </cell>
          <cell r="BM26" t="str">
            <v>02/16/04 - 01/16/05</v>
          </cell>
          <cell r="BN26" t="str">
            <v>02/16/04 - 01/16/05</v>
          </cell>
          <cell r="BO26" t="str">
            <v>da_claim</v>
          </cell>
          <cell r="BP26" t="str">
            <v>02/02/04 - 01/31/05</v>
          </cell>
          <cell r="BQ26" t="str">
            <v>da_rxclaim</v>
          </cell>
          <cell r="BR26" t="str">
            <v>02/02/04 - 01/31/05</v>
          </cell>
          <cell r="BS26" t="str">
            <v>da_dent_member</v>
          </cell>
          <cell r="BT26" t="str">
            <v>No Data Available</v>
          </cell>
          <cell r="BU26" t="str">
            <v>da_sicapitation</v>
          </cell>
          <cell r="BV26" t="str">
            <v>No Data Available</v>
          </cell>
          <cell r="BX26" t="str">
            <v>01/20/01 - 01/20/04</v>
          </cell>
          <cell r="BY26" t="str">
            <v>02/01/03 - 01/31/04</v>
          </cell>
          <cell r="BZ26" t="str">
            <v>01/29/02 - 01/19/05</v>
          </cell>
          <cell r="CA26" t="str">
            <v>02/02/04 - 01/31/05</v>
          </cell>
          <cell r="CH26">
            <v>0</v>
          </cell>
          <cell r="CT26">
            <v>0</v>
          </cell>
          <cell r="DG26" t="str">
            <v>01/20/01 - 01/20/04</v>
          </cell>
          <cell r="DH26" t="str">
            <v>02/01/03 - 01/31/04</v>
          </cell>
          <cell r="DI26" t="str">
            <v>01/29/02 - 01/19/05</v>
          </cell>
          <cell r="DJ26" t="str">
            <v>02/02/04 - 01/31/05</v>
          </cell>
        </row>
        <row r="28">
          <cell r="B28" t="str">
            <v>Pharmacy Membership:</v>
          </cell>
        </row>
        <row r="29">
          <cell r="B29" t="str">
            <v>Self Insured Aetna Choice POS II with Pharmacy</v>
          </cell>
          <cell r="D29" t="str">
            <v>01/16/04 - 01/16/04</v>
          </cell>
          <cell r="F29" t="str">
            <v>02/16/04 - 01/16/05</v>
          </cell>
          <cell r="S29" t="str">
            <v>Self Insured</v>
          </cell>
          <cell r="T29" t="str">
            <v>15-B-Self Insured Aetna Choice POS II with Pharmacy</v>
          </cell>
          <cell r="V29" t="str">
            <v>Self Insured Aetna Choice POS II with Pharmacy</v>
          </cell>
          <cell r="W29" t="str">
            <v>15</v>
          </cell>
          <cell r="X29" t="str">
            <v>15</v>
          </cell>
          <cell r="Y29">
            <v>15</v>
          </cell>
          <cell r="Z29" t="str">
            <v>da_member</v>
          </cell>
          <cell r="AA29" t="str">
            <v>01/16/04 - 01/16/04</v>
          </cell>
          <cell r="AB29" t="str">
            <v>01/16/04 - 01/16/04</v>
          </cell>
          <cell r="AC29" t="str">
            <v>da_claim</v>
          </cell>
          <cell r="AD29" t="str">
            <v>01/09/04 - 01/31/04</v>
          </cell>
          <cell r="AE29" t="str">
            <v>da_rxclaim</v>
          </cell>
          <cell r="AF29" t="str">
            <v>01/01/04 - 01/31/04</v>
          </cell>
          <cell r="AG29" t="str">
            <v>da_dent_member</v>
          </cell>
          <cell r="AH29" t="str">
            <v>No Data Available</v>
          </cell>
          <cell r="AI29" t="str">
            <v>da_sicapitation</v>
          </cell>
          <cell r="AJ29" t="str">
            <v>No Data Available</v>
          </cell>
          <cell r="AK29" t="str">
            <v>15</v>
          </cell>
          <cell r="AL29">
            <v>15</v>
          </cell>
          <cell r="AM29" t="str">
            <v>da_member</v>
          </cell>
          <cell r="AN29" t="str">
            <v>02/16/04 - 01/16/05</v>
          </cell>
          <cell r="AO29" t="str">
            <v>02/16/04 - 01/16/05</v>
          </cell>
          <cell r="AP29" t="str">
            <v>da_claim</v>
          </cell>
          <cell r="AQ29" t="str">
            <v>02/02/04 - 01/31/05</v>
          </cell>
          <cell r="AR29" t="str">
            <v>da_rxclaim</v>
          </cell>
          <cell r="AS29" t="str">
            <v>02/01/04 - 01/31/05</v>
          </cell>
          <cell r="AT29" t="str">
            <v>da_dent_member</v>
          </cell>
          <cell r="AU29" t="str">
            <v>No Data Available</v>
          </cell>
          <cell r="AV29" t="str">
            <v>da_sicapitation</v>
          </cell>
          <cell r="AW29" t="str">
            <v>No Data Available</v>
          </cell>
          <cell r="AY29">
            <v>15</v>
          </cell>
          <cell r="AZ29" t="str">
            <v>da_member</v>
          </cell>
          <cell r="BA29" t="str">
            <v>01/16/04 - 01/16/04</v>
          </cell>
          <cell r="BB29" t="str">
            <v>01/16/04 - 01/16/04</v>
          </cell>
          <cell r="BC29" t="str">
            <v>da_claim</v>
          </cell>
          <cell r="BD29" t="str">
            <v>01/09/04 - 01/31/04</v>
          </cell>
          <cell r="BE29" t="str">
            <v>da_rxclaim</v>
          </cell>
          <cell r="BF29" t="str">
            <v>01/01/04 - 01/31/04</v>
          </cell>
          <cell r="BG29" t="str">
            <v>da_dent_member</v>
          </cell>
          <cell r="BH29" t="str">
            <v>No Data Available</v>
          </cell>
          <cell r="BI29" t="str">
            <v>da_sicapitation</v>
          </cell>
          <cell r="BJ29" t="str">
            <v>No Data Available</v>
          </cell>
          <cell r="BK29">
            <v>15</v>
          </cell>
          <cell r="BL29" t="str">
            <v>da_member</v>
          </cell>
          <cell r="BM29" t="str">
            <v>02/16/04 - 01/16/05</v>
          </cell>
          <cell r="BN29" t="str">
            <v>02/16/04 - 01/16/05</v>
          </cell>
          <cell r="BO29" t="str">
            <v>da_claim</v>
          </cell>
          <cell r="BP29" t="str">
            <v>02/02/04 - 01/31/05</v>
          </cell>
          <cell r="BQ29" t="str">
            <v>da_rxclaim</v>
          </cell>
          <cell r="BR29" t="str">
            <v>02/01/04 - 01/31/05</v>
          </cell>
          <cell r="BS29" t="str">
            <v>da_dent_member</v>
          </cell>
          <cell r="BT29" t="str">
            <v>No Data Available</v>
          </cell>
          <cell r="BU29" t="str">
            <v>da_sicapitation</v>
          </cell>
          <cell r="BV29" t="str">
            <v>No Data Available</v>
          </cell>
          <cell r="BX29" t="str">
            <v>01/01/04 - 01/29/04</v>
          </cell>
          <cell r="BY29" t="str">
            <v>01/09/04 - 01/31/04</v>
          </cell>
          <cell r="BZ29" t="str">
            <v>04/19/01 - 01/28/05</v>
          </cell>
          <cell r="CA29" t="str">
            <v>02/02/04 - 01/31/05</v>
          </cell>
          <cell r="CH29">
            <v>0</v>
          </cell>
          <cell r="CT29">
            <v>0</v>
          </cell>
          <cell r="DG29" t="str">
            <v>01/01/04 - 01/29/04</v>
          </cell>
          <cell r="DH29" t="str">
            <v>01/09/04 - 01/31/04</v>
          </cell>
          <cell r="DI29" t="str">
            <v>04/19/01 - 01/28/05</v>
          </cell>
          <cell r="DJ29" t="str">
            <v>02/02/04 - 01/31/05</v>
          </cell>
        </row>
        <row r="30">
          <cell r="B30" t="str">
            <v>Self Insured Elect Choice with Pharmacy</v>
          </cell>
          <cell r="D30" t="str">
            <v>02/16/03 - 12/16/03</v>
          </cell>
          <cell r="F30" t="str">
            <v>No Data Available</v>
          </cell>
          <cell r="S30" t="str">
            <v>Self Insured</v>
          </cell>
          <cell r="T30" t="str">
            <v>04-B-Self Insured Elect Choice with Pharmacy</v>
          </cell>
          <cell r="V30" t="str">
            <v>Self Insured Elect Choice with Pharmacy</v>
          </cell>
          <cell r="W30" t="str">
            <v>04</v>
          </cell>
          <cell r="X30" t="str">
            <v>04</v>
          </cell>
          <cell r="Y30">
            <v>4</v>
          </cell>
          <cell r="Z30" t="str">
            <v>da_member</v>
          </cell>
          <cell r="AA30" t="str">
            <v>02/16/03 - 12/16/03</v>
          </cell>
          <cell r="AB30" t="str">
            <v>02/16/03 - 12/16/03</v>
          </cell>
          <cell r="AC30" t="str">
            <v>da_claim</v>
          </cell>
          <cell r="AD30" t="str">
            <v>02/01/03 - 01/31/04</v>
          </cell>
          <cell r="AE30" t="str">
            <v>da_rxclaim</v>
          </cell>
          <cell r="AF30" t="str">
            <v>02/01/03 - 12/31/03</v>
          </cell>
          <cell r="AG30" t="str">
            <v>da_dent_member</v>
          </cell>
          <cell r="AH30" t="str">
            <v>No Data Available</v>
          </cell>
          <cell r="AI30" t="str">
            <v>da_sicapitation</v>
          </cell>
          <cell r="AJ30" t="str">
            <v>No Data Available</v>
          </cell>
          <cell r="AK30" t="str">
            <v>04</v>
          </cell>
          <cell r="AL30">
            <v>4</v>
          </cell>
          <cell r="AM30" t="str">
            <v>da_member</v>
          </cell>
          <cell r="AN30" t="str">
            <v>No Data Available</v>
          </cell>
          <cell r="AO30" t="str">
            <v>No Data Available</v>
          </cell>
          <cell r="AP30" t="str">
            <v>da_claim</v>
          </cell>
          <cell r="AQ30" t="str">
            <v>02/02/04 - 01/21/05</v>
          </cell>
          <cell r="AR30" t="str">
            <v>da_rxclaim</v>
          </cell>
          <cell r="AS30" t="str">
            <v>No Data Available</v>
          </cell>
          <cell r="AT30" t="str">
            <v>da_dent_member</v>
          </cell>
          <cell r="AU30" t="str">
            <v>No Data Available</v>
          </cell>
          <cell r="AV30" t="str">
            <v>da_sicapitation</v>
          </cell>
          <cell r="AW30" t="str">
            <v>No Data Available</v>
          </cell>
          <cell r="AY30">
            <v>4</v>
          </cell>
          <cell r="AZ30" t="str">
            <v>da_member</v>
          </cell>
          <cell r="BA30" t="str">
            <v>02/16/03 - 12/16/03</v>
          </cell>
          <cell r="BB30" t="str">
            <v>02/16/03 - 12/16/03</v>
          </cell>
          <cell r="BC30" t="str">
            <v>da_claim</v>
          </cell>
          <cell r="BD30" t="str">
            <v>02/01/03 - 01/31/04</v>
          </cell>
          <cell r="BE30" t="str">
            <v>da_rxclaim</v>
          </cell>
          <cell r="BF30" t="str">
            <v>02/01/03 - 12/31/03</v>
          </cell>
          <cell r="BG30" t="str">
            <v>da_dent_member</v>
          </cell>
          <cell r="BH30" t="str">
            <v>No Data Available</v>
          </cell>
          <cell r="BI30" t="str">
            <v>da_sicapitation</v>
          </cell>
          <cell r="BJ30" t="str">
            <v>No Data Available</v>
          </cell>
          <cell r="BK30">
            <v>4</v>
          </cell>
          <cell r="BL30" t="str">
            <v>da_member</v>
          </cell>
          <cell r="BM30" t="str">
            <v>No Data Available</v>
          </cell>
          <cell r="BN30" t="str">
            <v>No Data Available</v>
          </cell>
          <cell r="BO30" t="str">
            <v>da_claim</v>
          </cell>
          <cell r="BP30" t="str">
            <v>02/02/04 - 01/21/05</v>
          </cell>
          <cell r="BQ30" t="str">
            <v>da_rxclaim</v>
          </cell>
          <cell r="BR30" t="str">
            <v>No Data Available</v>
          </cell>
          <cell r="BS30" t="str">
            <v>da_dent_member</v>
          </cell>
          <cell r="BT30" t="str">
            <v>No Data Available</v>
          </cell>
          <cell r="BU30" t="str">
            <v>da_sicapitation</v>
          </cell>
          <cell r="BV30" t="str">
            <v>No Data Available</v>
          </cell>
          <cell r="BX30" t="str">
            <v>06/15/99 - 12/31/03</v>
          </cell>
          <cell r="BY30" t="str">
            <v>02/01/03 - 01/31/04</v>
          </cell>
          <cell r="BZ30" t="str">
            <v>02/08/00 - 12/30/03</v>
          </cell>
          <cell r="CA30" t="str">
            <v>02/02/04 - 01/21/05</v>
          </cell>
          <cell r="CH30">
            <v>0</v>
          </cell>
          <cell r="CT30">
            <v>0</v>
          </cell>
          <cell r="DG30" t="str">
            <v>06/15/99 - 12/31/03</v>
          </cell>
          <cell r="DH30" t="str">
            <v>02/01/03 - 01/31/04</v>
          </cell>
          <cell r="DI30" t="str">
            <v>02/08/00 - 12/30/03</v>
          </cell>
          <cell r="DJ30" t="str">
            <v>02/02/04 - 01/21/05</v>
          </cell>
        </row>
        <row r="31">
          <cell r="B31" t="str">
            <v>Self Insured PPO with Pharmacy</v>
          </cell>
          <cell r="D31" t="str">
            <v>02/16/03 - 01/16/04</v>
          </cell>
          <cell r="F31" t="str">
            <v>02/16/04 - 01/16/05</v>
          </cell>
          <cell r="S31" t="str">
            <v>Self Insured</v>
          </cell>
          <cell r="T31" t="str">
            <v>02-B-Self Insured PPO with Pharmacy</v>
          </cell>
          <cell r="V31" t="str">
            <v>Self Insured PPO with Pharmacy</v>
          </cell>
          <cell r="W31" t="str">
            <v>02</v>
          </cell>
          <cell r="X31" t="str">
            <v>02</v>
          </cell>
          <cell r="Y31">
            <v>2</v>
          </cell>
          <cell r="Z31" t="str">
            <v>da_member</v>
          </cell>
          <cell r="AA31" t="str">
            <v>02/16/03 - 01/16/04</v>
          </cell>
          <cell r="AB31" t="str">
            <v>02/16/03 - 01/16/04</v>
          </cell>
          <cell r="AC31" t="str">
            <v>da_claim</v>
          </cell>
          <cell r="AD31" t="str">
            <v>02/01/03 - 01/31/04</v>
          </cell>
          <cell r="AE31" t="str">
            <v>da_rxclaim</v>
          </cell>
          <cell r="AF31" t="str">
            <v>02/01/03 - 01/28/04</v>
          </cell>
          <cell r="AG31" t="str">
            <v>da_dent_member</v>
          </cell>
          <cell r="AH31" t="str">
            <v>No Data Available</v>
          </cell>
          <cell r="AI31" t="str">
            <v>da_sicapitation</v>
          </cell>
          <cell r="AJ31" t="str">
            <v>No Data Available</v>
          </cell>
          <cell r="AK31" t="str">
            <v>02</v>
          </cell>
          <cell r="AL31">
            <v>2</v>
          </cell>
          <cell r="AM31" t="str">
            <v>da_member</v>
          </cell>
          <cell r="AN31" t="str">
            <v>02/16/04 - 01/16/05</v>
          </cell>
          <cell r="AO31" t="str">
            <v>02/16/04 - 01/16/05</v>
          </cell>
          <cell r="AP31" t="str">
            <v>da_claim</v>
          </cell>
          <cell r="AQ31" t="str">
            <v>02/02/04 - 01/31/05</v>
          </cell>
          <cell r="AR31" t="str">
            <v>da_rxclaim</v>
          </cell>
          <cell r="AS31" t="str">
            <v>02/02/04 - 01/31/05</v>
          </cell>
          <cell r="AT31" t="str">
            <v>da_dent_member</v>
          </cell>
          <cell r="AU31" t="str">
            <v>No Data Available</v>
          </cell>
          <cell r="AV31" t="str">
            <v>da_sicapitation</v>
          </cell>
          <cell r="AW31" t="str">
            <v>No Data Available</v>
          </cell>
          <cell r="AY31">
            <v>2</v>
          </cell>
          <cell r="AZ31" t="str">
            <v>da_member</v>
          </cell>
          <cell r="BA31" t="str">
            <v>02/16/03 - 01/16/04</v>
          </cell>
          <cell r="BB31" t="str">
            <v>02/16/03 - 01/16/04</v>
          </cell>
          <cell r="BC31" t="str">
            <v>da_claim</v>
          </cell>
          <cell r="BD31" t="str">
            <v>02/01/03 - 01/31/04</v>
          </cell>
          <cell r="BE31" t="str">
            <v>da_rxclaim</v>
          </cell>
          <cell r="BF31" t="str">
            <v>02/01/03 - 01/28/04</v>
          </cell>
          <cell r="BG31" t="str">
            <v>da_dent_member</v>
          </cell>
          <cell r="BH31" t="str">
            <v>No Data Available</v>
          </cell>
          <cell r="BI31" t="str">
            <v>da_sicapitation</v>
          </cell>
          <cell r="BJ31" t="str">
            <v>No Data Available</v>
          </cell>
          <cell r="BK31">
            <v>2</v>
          </cell>
          <cell r="BL31" t="str">
            <v>da_member</v>
          </cell>
          <cell r="BM31" t="str">
            <v>02/16/04 - 01/16/05</v>
          </cell>
          <cell r="BN31" t="str">
            <v>02/16/04 - 01/16/05</v>
          </cell>
          <cell r="BO31" t="str">
            <v>da_claim</v>
          </cell>
          <cell r="BP31" t="str">
            <v>02/02/04 - 01/31/05</v>
          </cell>
          <cell r="BQ31" t="str">
            <v>da_rxclaim</v>
          </cell>
          <cell r="BR31" t="str">
            <v>02/02/04 - 01/31/05</v>
          </cell>
          <cell r="BS31" t="str">
            <v>da_dent_member</v>
          </cell>
          <cell r="BT31" t="str">
            <v>No Data Available</v>
          </cell>
          <cell r="BU31" t="str">
            <v>da_sicapitation</v>
          </cell>
          <cell r="BV31" t="str">
            <v>No Data Available</v>
          </cell>
          <cell r="BX31" t="str">
            <v>01/20/01 - 01/20/04</v>
          </cell>
          <cell r="BY31" t="str">
            <v>02/01/03 - 01/31/04</v>
          </cell>
          <cell r="BZ31" t="str">
            <v>01/29/02 - 01/19/05</v>
          </cell>
          <cell r="CA31" t="str">
            <v>02/02/04 - 01/31/05</v>
          </cell>
          <cell r="CH31">
            <v>0</v>
          </cell>
          <cell r="CT31">
            <v>0</v>
          </cell>
          <cell r="DG31" t="str">
            <v>01/20/01 - 01/20/04</v>
          </cell>
          <cell r="DH31" t="str">
            <v>02/01/03 - 01/31/04</v>
          </cell>
          <cell r="DI31" t="str">
            <v>01/29/02 - 01/19/05</v>
          </cell>
          <cell r="DJ31" t="str">
            <v>02/02/04 - 01/31/05</v>
          </cell>
        </row>
      </sheetData>
      <sheetData sheetId="39" refreshError="1"/>
      <sheetData sheetId="40" refreshError="1"/>
      <sheetData sheetId="41" refreshError="1">
        <row r="1">
          <cell r="A1" t="str">
            <v>MITSUBISHI CATERPILLAR FORKLIFT AMERICA INC. - Plan Sponsor ID 0000000000182577</v>
          </cell>
        </row>
        <row r="2">
          <cell r="A2" t="str">
            <v>Integrated</v>
          </cell>
        </row>
        <row r="3">
          <cell r="A3" t="str">
            <v>Current Data For Claims Processed/Paid February 01, 2004 - January 31, 2005</v>
          </cell>
        </row>
        <row r="4">
          <cell r="A4" t="str">
            <v>Prior Data For Claims Processed/Paid February 01, 2003 - January 31, 2004</v>
          </cell>
        </row>
        <row r="5">
          <cell r="A5" t="str">
            <v>Impact of Medical Catastrophic Claimant Experience</v>
          </cell>
        </row>
        <row r="7">
          <cell r="B7" t="str">
            <v>Large Claimant Threshold:  $25,000</v>
          </cell>
        </row>
        <row r="9">
          <cell r="C9" t="str">
            <v>All Claimants</v>
          </cell>
          <cell r="G9" t="str">
            <v>Claimants Above Threshold¹</v>
          </cell>
        </row>
        <row r="10">
          <cell r="C10" t="str">
            <v>Prior</v>
          </cell>
          <cell r="D10" t="str">
            <v>Current</v>
          </cell>
          <cell r="E10" t="str">
            <v>Change</v>
          </cell>
          <cell r="G10" t="str">
            <v>Prior</v>
          </cell>
          <cell r="H10" t="str">
            <v>Current</v>
          </cell>
          <cell r="I10" t="str">
            <v>Change</v>
          </cell>
          <cell r="J10" t="str">
            <v>Aetna BOB</v>
          </cell>
        </row>
        <row r="11">
          <cell r="B11" t="str">
            <v>Number of Claimants</v>
          </cell>
          <cell r="C11">
            <v>2053</v>
          </cell>
          <cell r="D11">
            <v>2081</v>
          </cell>
          <cell r="E11">
            <v>1.3638577691183634E-2</v>
          </cell>
          <cell r="G11">
            <v>26</v>
          </cell>
          <cell r="H11">
            <v>34</v>
          </cell>
          <cell r="I11">
            <v>0.30769230769230771</v>
          </cell>
          <cell r="J11" t="str">
            <v>N/A</v>
          </cell>
        </row>
        <row r="12">
          <cell r="B12" t="str">
            <v>Claimants Per 1,000 Members</v>
          </cell>
          <cell r="C12" t="str">
            <v>N/A</v>
          </cell>
          <cell r="D12" t="str">
            <v>N/A</v>
          </cell>
          <cell r="E12" t="str">
            <v>N/A</v>
          </cell>
          <cell r="G12">
            <v>11.030581580342938</v>
          </cell>
          <cell r="H12">
            <v>14.621559633027521</v>
          </cell>
          <cell r="I12" t="str">
            <v>N/A</v>
          </cell>
          <cell r="J12">
            <v>11.004486811926604</v>
          </cell>
        </row>
        <row r="13">
          <cell r="B13" t="str">
            <v>Medical Paid Amount for these Claimants</v>
          </cell>
          <cell r="C13">
            <v>4649107.95</v>
          </cell>
          <cell r="D13">
            <v>5114641.6900000004</v>
          </cell>
          <cell r="E13">
            <v>0.10013399237159039</v>
          </cell>
          <cell r="G13">
            <v>1903678.3400000005</v>
          </cell>
          <cell r="H13">
            <v>2489400.1800000011</v>
          </cell>
          <cell r="I13">
            <v>0.3076789958118662</v>
          </cell>
          <cell r="J13" t="str">
            <v>N/A</v>
          </cell>
        </row>
        <row r="14">
          <cell r="B14" t="str">
            <v>Average Paid Per Catastrophic Claimant</v>
          </cell>
          <cell r="C14" t="str">
            <v>N/A</v>
          </cell>
          <cell r="D14" t="str">
            <v>N/A</v>
          </cell>
          <cell r="E14" t="str">
            <v>N/A</v>
          </cell>
          <cell r="G14">
            <v>73218.397692307713</v>
          </cell>
          <cell r="H14">
            <v>73217.652352941208</v>
          </cell>
          <cell r="I14">
            <v>-1.017967327880776E-5</v>
          </cell>
          <cell r="J14" t="str">
            <v>N/A</v>
          </cell>
        </row>
        <row r="15">
          <cell r="B15" t="str">
            <v>% of Total Paid Amount</v>
          </cell>
          <cell r="C15">
            <v>1</v>
          </cell>
          <cell r="D15">
            <v>1</v>
          </cell>
          <cell r="E15" t="str">
            <v>N/A</v>
          </cell>
          <cell r="G15">
            <v>0.40947174392885421</v>
          </cell>
          <cell r="H15">
            <v>0.48672034736415737</v>
          </cell>
          <cell r="I15">
            <v>7.7248603435303154E-2</v>
          </cell>
          <cell r="J15">
            <v>0.37307400964571891</v>
          </cell>
        </row>
        <row r="17">
          <cell r="G17" t="str">
            <v>Net of Catastrophic Claimants</v>
          </cell>
        </row>
        <row r="18">
          <cell r="B18" t="str">
            <v xml:space="preserve">Medical Paid Amount per Employee </v>
          </cell>
          <cell r="C18">
            <v>5828.9933549263396</v>
          </cell>
          <cell r="D18">
            <v>6403.9754048414034</v>
          </cell>
          <cell r="E18">
            <v>9.8641740503807751E-2</v>
          </cell>
          <cell r="G18">
            <v>3442.1852805349486</v>
          </cell>
          <cell r="H18">
            <v>3287.0302712854755</v>
          </cell>
          <cell r="I18">
            <v>-4.5074566475794275E-2</v>
          </cell>
        </row>
        <row r="19">
          <cell r="B19" t="str">
            <v>Medical Paid Amount per Member</v>
          </cell>
          <cell r="C19">
            <v>1972.3986353190737</v>
          </cell>
          <cell r="D19">
            <v>2199.5305432912846</v>
          </cell>
          <cell r="E19">
            <v>0.11515517396181321</v>
          </cell>
          <cell r="G19">
            <v>1164.7571263920804</v>
          </cell>
          <cell r="H19">
            <v>1128.974273222477</v>
          </cell>
          <cell r="I19">
            <v>-3.0721300053723127E-2</v>
          </cell>
        </row>
        <row r="20">
          <cell r="B20" t="str">
            <v>Inpatient Paid Amount per Member</v>
          </cell>
          <cell r="C20">
            <v>630.55761711154321</v>
          </cell>
          <cell r="D20">
            <v>698.75819380733935</v>
          </cell>
          <cell r="E20">
            <v>0.10815915127345409</v>
          </cell>
          <cell r="G20">
            <v>275.92119497967116</v>
          </cell>
          <cell r="H20">
            <v>224.40201691513778</v>
          </cell>
          <cell r="I20">
            <v>-0.18671700109275446</v>
          </cell>
        </row>
        <row r="21">
          <cell r="B21" t="str">
            <v>Ambulatory Paid Amount per Member</v>
          </cell>
          <cell r="C21">
            <v>1341.8410182075304</v>
          </cell>
          <cell r="D21">
            <v>1500.7723494839449</v>
          </cell>
          <cell r="E21">
            <v>0.11844274330555161</v>
          </cell>
          <cell r="G21">
            <v>888.83593141240931</v>
          </cell>
          <cell r="H21">
            <v>904.57225630733944</v>
          </cell>
          <cell r="I21">
            <v>1.7704420285894886E-2</v>
          </cell>
        </row>
        <row r="48">
          <cell r="B48" t="str">
            <v>¹ See Medical Catastrophic Claimant Detail for Current and Prior Periods Report for detail on claimants above threshold.</v>
          </cell>
        </row>
      </sheetData>
      <sheetData sheetId="42" refreshError="1"/>
      <sheetData sheetId="43" refreshError="1">
        <row r="1">
          <cell r="A1" t="str">
            <v>MITSUBISHI CATERPILLAR FORKLIFT AMERICA INC. - Plan Sponsor ID 0000000000182577</v>
          </cell>
        </row>
        <row r="2">
          <cell r="A2" t="str">
            <v>Integrated</v>
          </cell>
        </row>
        <row r="3">
          <cell r="A3" t="str">
            <v>Current Data For Claims Processed/Paid February 01, 2004 - January 31, 2005</v>
          </cell>
        </row>
        <row r="4">
          <cell r="A4" t="str">
            <v>Prior Data For Claims Processed/Paid February 01, 2003 - January 31, 2004</v>
          </cell>
        </row>
        <row r="5">
          <cell r="A5" t="str">
            <v>Medical Cost Sharing Analysis</v>
          </cell>
        </row>
        <row r="7">
          <cell r="C7" t="str">
            <v>PriorPeriod</v>
          </cell>
          <cell r="D7" t="str">
            <v>CurrentPeriod</v>
          </cell>
          <cell r="E7" t="str">
            <v>% Change</v>
          </cell>
          <cell r="F7" t="str">
            <v>AetnaBOB*</v>
          </cell>
        </row>
        <row r="8">
          <cell r="B8" t="str">
            <v>Number of Employees</v>
          </cell>
          <cell r="C8">
            <v>797.58333333333337</v>
          </cell>
          <cell r="D8">
            <v>798.66666666666663</v>
          </cell>
          <cell r="E8">
            <v>1.358269773273335E-3</v>
          </cell>
        </row>
        <row r="9">
          <cell r="B9" t="str">
            <v>Allowed Amount</v>
          </cell>
          <cell r="C9">
            <v>5118795.95</v>
          </cell>
          <cell r="D9">
            <v>5743598.3899999997</v>
          </cell>
          <cell r="E9">
            <v>0.12206043102773015</v>
          </cell>
          <cell r="F9">
            <v>0</v>
          </cell>
        </row>
        <row r="10">
          <cell r="B10" t="str">
            <v>Coordination of Benefits (COB)</v>
          </cell>
          <cell r="C10">
            <v>20690.97</v>
          </cell>
          <cell r="D10">
            <v>37598.1</v>
          </cell>
          <cell r="E10">
            <v>0.81712602164132453</v>
          </cell>
          <cell r="F10">
            <v>0</v>
          </cell>
        </row>
        <row r="12">
          <cell r="B12" t="str">
            <v>Deductible**</v>
          </cell>
          <cell r="C12">
            <v>58830.01</v>
          </cell>
          <cell r="D12">
            <v>116405.55</v>
          </cell>
          <cell r="E12">
            <v>0.97867635922550411</v>
          </cell>
        </row>
        <row r="13">
          <cell r="B13" t="str">
            <v>Copays</v>
          </cell>
          <cell r="C13">
            <v>231899.64</v>
          </cell>
          <cell r="D13">
            <v>202174.17</v>
          </cell>
          <cell r="E13">
            <v>-0.12818247583308021</v>
          </cell>
        </row>
        <row r="14">
          <cell r="B14" t="str">
            <v>Coinsurance**</v>
          </cell>
          <cell r="C14">
            <v>158267.17000000001</v>
          </cell>
          <cell r="D14">
            <v>272778.73</v>
          </cell>
          <cell r="E14">
            <v>0.72353325076830499</v>
          </cell>
        </row>
        <row r="15">
          <cell r="B15" t="str">
            <v>Employee Paid Portion</v>
          </cell>
          <cell r="C15">
            <v>448996.82000000007</v>
          </cell>
          <cell r="D15">
            <v>591358.44999999995</v>
          </cell>
          <cell r="E15">
            <v>0.31706600950982206</v>
          </cell>
        </row>
        <row r="16">
          <cell r="B16" t="str">
            <v>Employee Paid Portion per Employee</v>
          </cell>
          <cell r="C16">
            <v>562.94659283251497</v>
          </cell>
          <cell r="D16">
            <v>740.43211602671113</v>
          </cell>
          <cell r="E16">
            <v>0.31527950511461889</v>
          </cell>
        </row>
        <row r="18">
          <cell r="B18" t="str">
            <v>Employer Plan Paid Portion</v>
          </cell>
          <cell r="C18">
            <v>4649107.95</v>
          </cell>
          <cell r="D18">
            <v>5114641.6900000004</v>
          </cell>
          <cell r="E18">
            <v>0.10013399237159039</v>
          </cell>
        </row>
        <row r="19">
          <cell r="B19" t="str">
            <v>Employer Plan Paid Portion per Employee</v>
          </cell>
          <cell r="C19">
            <v>5828.9933549263396</v>
          </cell>
          <cell r="D19">
            <v>6403.9754048414034</v>
          </cell>
          <cell r="E19">
            <v>9.8641740503807751E-2</v>
          </cell>
        </row>
        <row r="21">
          <cell r="B21" t="str">
            <v>Employer % Share Medical</v>
          </cell>
          <cell r="C21">
            <v>0.90824252151151474</v>
          </cell>
          <cell r="D21">
            <v>0.89049433408838152</v>
          </cell>
          <cell r="E21">
            <v>-1.7748187423133222E-2</v>
          </cell>
          <cell r="F21">
            <v>0.85927191903615729</v>
          </cell>
        </row>
        <row r="22">
          <cell r="B22" t="str">
            <v>Employee % Share Medical</v>
          </cell>
          <cell r="C22">
            <v>8.7715322666889625E-2</v>
          </cell>
          <cell r="D22">
            <v>0.10295957782729594</v>
          </cell>
          <cell r="E22">
            <v>1.5244255160406311E-2</v>
          </cell>
          <cell r="F22">
            <v>0.1230539596081431</v>
          </cell>
        </row>
        <row r="23">
          <cell r="B23" t="str">
            <v>COB % Share Medical</v>
          </cell>
          <cell r="C23">
            <v>4.0421558215956478E-3</v>
          </cell>
          <cell r="D23">
            <v>6.5460880843225544E-3</v>
          </cell>
          <cell r="E23">
            <v>2.5039322627269066E-3</v>
          </cell>
          <cell r="F23">
            <v>1.7674121355699565E-2</v>
          </cell>
        </row>
        <row r="31">
          <cell r="B31" t="str">
            <v>* Aetna BOB is not adjusted for variations in plan design within products.</v>
          </cell>
        </row>
        <row r="32">
          <cell r="B32" t="str">
            <v>** For the Aetna Health Fund (AHF) product only, use caution when analyzing changes in deductible and coinsurance from the prior to the current period.  For certain AHF models, a system reporting change was made as of 1/1/2004 as to how deductibles and co</v>
          </cell>
        </row>
      </sheetData>
      <sheetData sheetId="44" refreshError="1"/>
      <sheetData sheetId="45" refreshError="1">
        <row r="1">
          <cell r="A1" t="str">
            <v>MITSUBISHI CATERPILLAR FORKLIFT AMERICA INC. - Plan Sponsor ID 0000000000182577</v>
          </cell>
          <cell r="I1">
            <v>0</v>
          </cell>
        </row>
        <row r="2">
          <cell r="A2" t="str">
            <v>Integrated</v>
          </cell>
        </row>
        <row r="3">
          <cell r="A3" t="str">
            <v>Current Data For Claims Processed/Paid February 01, 2004 - January 31, 2005</v>
          </cell>
          <cell r="I3">
            <v>0</v>
          </cell>
        </row>
        <row r="4">
          <cell r="A4" t="str">
            <v>Prior Data For Claims Processed/Paid February 01, 2003 - January 31, 2004</v>
          </cell>
          <cell r="I4">
            <v>0</v>
          </cell>
        </row>
        <row r="5">
          <cell r="A5" t="str">
            <v>Utilization and Unit Cost by Medical Cost Category ¹</v>
          </cell>
        </row>
        <row r="7">
          <cell r="C7" t="str">
            <v>Paid Amount Per Member</v>
          </cell>
          <cell r="G7" t="str">
            <v>Utilization Per 1,000</v>
          </cell>
          <cell r="K7" t="str">
            <v>Unit Cost</v>
          </cell>
        </row>
        <row r="8">
          <cell r="C8" t="str">
            <v>Prior</v>
          </cell>
          <cell r="D8" t="str">
            <v>Current</v>
          </cell>
          <cell r="E8" t="str">
            <v>% Change</v>
          </cell>
          <cell r="G8" t="str">
            <v>Prior</v>
          </cell>
          <cell r="H8" t="str">
            <v>Current</v>
          </cell>
          <cell r="I8" t="str">
            <v>% Change</v>
          </cell>
          <cell r="K8" t="str">
            <v>Prior</v>
          </cell>
          <cell r="L8" t="str">
            <v>Current</v>
          </cell>
          <cell r="M8" t="str">
            <v>% Change</v>
          </cell>
        </row>
        <row r="9">
          <cell r="A9" t="str">
            <v>Facility:</v>
          </cell>
        </row>
        <row r="10">
          <cell r="B10" t="str">
            <v>Inpatient Days</v>
          </cell>
          <cell r="C10">
            <v>463.01574261976305</v>
          </cell>
          <cell r="D10">
            <v>537.17993549311916</v>
          </cell>
          <cell r="E10">
            <v>0.16017639584721657</v>
          </cell>
          <cell r="G10">
            <v>252.43061693477108</v>
          </cell>
          <cell r="H10">
            <v>241.2557339449541</v>
          </cell>
          <cell r="I10">
            <v>-4.4269126802097096E-2</v>
          </cell>
          <cell r="K10">
            <v>1834.2297310924369</v>
          </cell>
          <cell r="L10">
            <v>2226.5996613190728</v>
          </cell>
          <cell r="M10">
            <v>0.21391536925581667</v>
          </cell>
        </row>
        <row r="11">
          <cell r="B11" t="str">
            <v>Ambulatory Visits</v>
          </cell>
          <cell r="C11">
            <v>77.239594131164921</v>
          </cell>
          <cell r="D11">
            <v>59.888871846330268</v>
          </cell>
          <cell r="E11">
            <v>-0.2246350784206661</v>
          </cell>
          <cell r="G11">
            <v>111.15432207884037</v>
          </cell>
          <cell r="H11">
            <v>119.12270642201834</v>
          </cell>
          <cell r="I11">
            <v>7.1687579881294206E-2</v>
          </cell>
          <cell r="K11">
            <v>694.88610687022901</v>
          </cell>
          <cell r="L11">
            <v>502.74942238267147</v>
          </cell>
          <cell r="M11">
            <v>-0.27650097273198088</v>
          </cell>
        </row>
        <row r="12">
          <cell r="B12" t="str">
            <v>Emergency Room Visits</v>
          </cell>
          <cell r="C12">
            <v>78.680073537210532</v>
          </cell>
          <cell r="D12">
            <v>93.458596616972471</v>
          </cell>
          <cell r="E12">
            <v>0.18783057024943761</v>
          </cell>
          <cell r="G12">
            <v>107.76029697719639</v>
          </cell>
          <cell r="H12">
            <v>120.84288990825686</v>
          </cell>
          <cell r="I12">
            <v>0.1214045738369572</v>
          </cell>
          <cell r="K12">
            <v>730.13972440944883</v>
          </cell>
          <cell r="L12">
            <v>773.38928825622781</v>
          </cell>
          <cell r="M12">
            <v>5.9234640166661343E-2</v>
          </cell>
        </row>
        <row r="13">
          <cell r="A13" t="str">
            <v>Subtotal Facility:</v>
          </cell>
          <cell r="C13">
            <v>618.93541028813854</v>
          </cell>
          <cell r="D13">
            <v>690.52740395642195</v>
          </cell>
          <cell r="E13">
            <v>0.11566957145811797</v>
          </cell>
        </row>
        <row r="15">
          <cell r="A15" t="str">
            <v>Professional:</v>
          </cell>
        </row>
        <row r="16">
          <cell r="B16" t="str">
            <v>Specialist Office Visits</v>
          </cell>
          <cell r="C16">
            <v>72.288878203995054</v>
          </cell>
          <cell r="D16">
            <v>81.422137327981645</v>
          </cell>
          <cell r="E16">
            <v>0.12634390449680322</v>
          </cell>
          <cell r="G16">
            <v>1001.6616581226798</v>
          </cell>
          <cell r="H16">
            <v>1204.1284403669722</v>
          </cell>
          <cell r="I16">
            <v>0.20213090977621809</v>
          </cell>
          <cell r="K16">
            <v>72.168958068614998</v>
          </cell>
          <cell r="L16">
            <v>67.619146428571426</v>
          </cell>
          <cell r="M16">
            <v>-6.3043887036831212E-2</v>
          </cell>
        </row>
        <row r="17">
          <cell r="B17" t="str">
            <v>Primary Office Visits</v>
          </cell>
          <cell r="C17">
            <v>123.96878628248187</v>
          </cell>
          <cell r="D17">
            <v>125.81515768348623</v>
          </cell>
          <cell r="E17">
            <v>1.4893841073809673E-2</v>
          </cell>
          <cell r="G17">
            <v>2436.0615167049673</v>
          </cell>
          <cell r="H17">
            <v>2427.1788990825685</v>
          </cell>
          <cell r="I17">
            <v>-3.646302674003692E-3</v>
          </cell>
          <cell r="K17">
            <v>50.889021246952282</v>
          </cell>
          <cell r="L17">
            <v>51.835963855421689</v>
          </cell>
          <cell r="M17">
            <v>1.8607994126554717E-2</v>
          </cell>
        </row>
        <row r="18">
          <cell r="B18" t="str">
            <v>Surgeries - Inpatient</v>
          </cell>
          <cell r="C18">
            <v>84.18925083966765</v>
          </cell>
          <cell r="D18">
            <v>77.694091169724771</v>
          </cell>
          <cell r="E18">
            <v>-7.7149512617857144E-2</v>
          </cell>
          <cell r="G18">
            <v>49.637617111543221</v>
          </cell>
          <cell r="H18">
            <v>53.755733944954123</v>
          </cell>
          <cell r="I18">
            <v>8.2963628656002389E-2</v>
          </cell>
          <cell r="K18">
            <v>1696.0776068376067</v>
          </cell>
          <cell r="L18">
            <v>1445.31728</v>
          </cell>
          <cell r="M18">
            <v>-0.14784720099285889</v>
          </cell>
        </row>
        <row r="19">
          <cell r="B19" t="str">
            <v>Surgeries Ambulatory Facility</v>
          </cell>
          <cell r="C19">
            <v>56.294458546933001</v>
          </cell>
          <cell r="D19">
            <v>56.145847190366965</v>
          </cell>
          <cell r="E19">
            <v>-2.6398931689188905E-3</v>
          </cell>
          <cell r="G19">
            <v>127.70019444935477</v>
          </cell>
          <cell r="H19">
            <v>123.42316513761467</v>
          </cell>
          <cell r="I19">
            <v>-3.3492739225517321E-2</v>
          </cell>
          <cell r="K19">
            <v>440.83299003322264</v>
          </cell>
          <cell r="L19">
            <v>454.90526132404182</v>
          </cell>
          <cell r="M19">
            <v>3.1922001322447852E-2</v>
          </cell>
        </row>
        <row r="20">
          <cell r="B20" t="str">
            <v>Surgeries - Office</v>
          </cell>
          <cell r="C20">
            <v>32.916057274173589</v>
          </cell>
          <cell r="D20">
            <v>35.630908830275231</v>
          </cell>
          <cell r="E20">
            <v>8.2478029901587091E-2</v>
          </cell>
          <cell r="G20">
            <v>220.61163160685874</v>
          </cell>
          <cell r="H20">
            <v>220.18348623853208</v>
          </cell>
          <cell r="I20">
            <v>-1.9407198306281078E-3</v>
          </cell>
          <cell r="K20">
            <v>149.2036346153846</v>
          </cell>
          <cell r="L20">
            <v>161.82371093750001</v>
          </cell>
          <cell r="M20">
            <v>8.4582901446384307E-2</v>
          </cell>
        </row>
        <row r="21">
          <cell r="B21" t="str">
            <v>Medical Service Visits</v>
          </cell>
          <cell r="C21">
            <v>230.05404702138944</v>
          </cell>
          <cell r="D21">
            <v>299.10848910550453</v>
          </cell>
          <cell r="E21">
            <v>0.30016616955099562</v>
          </cell>
          <cell r="G21">
            <v>1877.3201343468268</v>
          </cell>
          <cell r="H21">
            <v>2121.8463302752289</v>
          </cell>
          <cell r="I21">
            <v>0.13025279570310461</v>
          </cell>
          <cell r="K21">
            <v>122.54385536723166</v>
          </cell>
          <cell r="L21">
            <v>140.96614106201864</v>
          </cell>
          <cell r="M21">
            <v>0.15033218629836836</v>
          </cell>
        </row>
        <row r="22">
          <cell r="A22" t="str">
            <v>Subtotal Professional:</v>
          </cell>
          <cell r="C22">
            <v>599.71147816864061</v>
          </cell>
          <cell r="D22">
            <v>675.81663130733943</v>
          </cell>
          <cell r="E22">
            <v>0.126902945681653</v>
          </cell>
        </row>
        <row r="24">
          <cell r="A24" t="str">
            <v>Ancillary</v>
          </cell>
        </row>
        <row r="25">
          <cell r="B25" t="str">
            <v>Radiology Services</v>
          </cell>
          <cell r="C25">
            <v>139.88581792469506</v>
          </cell>
          <cell r="D25">
            <v>171.67439793577981</v>
          </cell>
          <cell r="E25">
            <v>0.22724662501667997</v>
          </cell>
          <cell r="G25">
            <v>1110.6947145129927</v>
          </cell>
          <cell r="H25">
            <v>1244.5527522935779</v>
          </cell>
          <cell r="I25">
            <v>0.12051739873388882</v>
          </cell>
          <cell r="K25">
            <v>125.9444346829641</v>
          </cell>
          <cell r="L25">
            <v>137.94063579820317</v>
          </cell>
          <cell r="M25">
            <v>9.5249950070733405E-2</v>
          </cell>
        </row>
        <row r="26">
          <cell r="B26" t="str">
            <v>Lab Services</v>
          </cell>
          <cell r="C26">
            <v>101.95994201873783</v>
          </cell>
          <cell r="D26">
            <v>130.30061353211008</v>
          </cell>
          <cell r="E26">
            <v>0.27795888220654241</v>
          </cell>
          <cell r="G26">
            <v>5087.2193742266218</v>
          </cell>
          <cell r="H26">
            <v>5668.0045871559632</v>
          </cell>
          <cell r="I26">
            <v>0.11416555296824302</v>
          </cell>
          <cell r="K26">
            <v>20.042371778834124</v>
          </cell>
          <cell r="L26">
            <v>22.988798179059181</v>
          </cell>
          <cell r="M26">
            <v>0.14700986653369288</v>
          </cell>
        </row>
        <row r="27">
          <cell r="B27" t="str">
            <v>Home Health Visits</v>
          </cell>
          <cell r="C27">
            <v>268.83623546049142</v>
          </cell>
          <cell r="D27">
            <v>155.60351920871557</v>
          </cell>
          <cell r="E27">
            <v>-0.42119588550932785</v>
          </cell>
          <cell r="G27">
            <v>585.04507689588115</v>
          </cell>
          <cell r="H27">
            <v>468.74999999999994</v>
          </cell>
          <cell r="I27">
            <v>-0.19877968636693258</v>
          </cell>
          <cell r="K27">
            <v>459.51371283538799</v>
          </cell>
          <cell r="L27">
            <v>331.95417431192658</v>
          </cell>
          <cell r="M27">
            <v>-0.27759680497099154</v>
          </cell>
        </row>
        <row r="28">
          <cell r="B28" t="str">
            <v>Mental Health Visits</v>
          </cell>
          <cell r="C28">
            <v>5.5921866713805901</v>
          </cell>
          <cell r="D28">
            <v>1.9242660550458717</v>
          </cell>
          <cell r="E28">
            <v>-0.65590096180197577</v>
          </cell>
          <cell r="G28">
            <v>106.91179070178539</v>
          </cell>
          <cell r="H28">
            <v>38.704128440366972</v>
          </cell>
          <cell r="I28">
            <v>-0.63798072984927912</v>
          </cell>
          <cell r="K28">
            <v>52.30654761904762</v>
          </cell>
          <cell r="L28">
            <v>49.717333333333336</v>
          </cell>
          <cell r="M28">
            <v>-4.9500768136557585E-2</v>
          </cell>
        </row>
        <row r="29">
          <cell r="B29" t="str">
            <v>Medical Pharmacy</v>
          </cell>
          <cell r="C29">
            <v>237.47756478698957</v>
          </cell>
          <cell r="D29">
            <v>373.56889764908254</v>
          </cell>
          <cell r="E29">
            <v>0.57307027290836043</v>
          </cell>
          <cell r="G29">
            <v>6021.8490365918333</v>
          </cell>
          <cell r="H29">
            <v>10580.84862385321</v>
          </cell>
          <cell r="I29">
            <v>0.75707636633840603</v>
          </cell>
          <cell r="K29">
            <v>39.435987741299144</v>
          </cell>
          <cell r="L29">
            <v>35.306137619899204</v>
          </cell>
          <cell r="M29">
            <v>-0.10472287770479691</v>
          </cell>
        </row>
        <row r="30">
          <cell r="B30" t="str">
            <v>Misc. Medical (State Assessments)</v>
          </cell>
          <cell r="C30">
            <v>0</v>
          </cell>
          <cell r="D30">
            <v>0.11481364678899082</v>
          </cell>
          <cell r="E30" t="str">
            <v>N/A</v>
          </cell>
          <cell r="G30">
            <v>0</v>
          </cell>
          <cell r="H30">
            <v>0.86009174311926595</v>
          </cell>
          <cell r="I30" t="str">
            <v>N/A</v>
          </cell>
          <cell r="K30" t="str">
            <v>N/A</v>
          </cell>
          <cell r="L30">
            <v>133.49</v>
          </cell>
          <cell r="M30" t="str">
            <v>N/A</v>
          </cell>
        </row>
        <row r="31">
          <cell r="A31" t="str">
            <v>Subtotal Ancillary:</v>
          </cell>
          <cell r="C31">
            <v>753.75174686229445</v>
          </cell>
          <cell r="D31">
            <v>833.18650802752279</v>
          </cell>
          <cell r="E31">
            <v>0.10538584022643804</v>
          </cell>
        </row>
        <row r="33">
          <cell r="A33" t="str">
            <v>Grand Total</v>
          </cell>
          <cell r="C33">
            <v>1972.3986353190735</v>
          </cell>
          <cell r="D33">
            <v>2199.5305432912842</v>
          </cell>
          <cell r="E33">
            <v>0.11515517396181311</v>
          </cell>
        </row>
        <row r="35">
          <cell r="A35" t="str">
            <v>Encounter:</v>
          </cell>
        </row>
        <row r="36">
          <cell r="B36" t="str">
            <v>Primary Physician</v>
          </cell>
          <cell r="G36">
            <v>0</v>
          </cell>
          <cell r="H36">
            <v>0</v>
          </cell>
          <cell r="I36" t="str">
            <v>N/A</v>
          </cell>
        </row>
        <row r="37">
          <cell r="B37" t="str">
            <v>Specialist Physician</v>
          </cell>
          <cell r="G37">
            <v>0</v>
          </cell>
          <cell r="H37">
            <v>0</v>
          </cell>
          <cell r="I37" t="str">
            <v>N/A</v>
          </cell>
        </row>
        <row r="38">
          <cell r="B38" t="str">
            <v>Lab/Radiology</v>
          </cell>
          <cell r="G38">
            <v>0</v>
          </cell>
          <cell r="H38">
            <v>0</v>
          </cell>
          <cell r="I38" t="str">
            <v>N/A</v>
          </cell>
        </row>
        <row r="39">
          <cell r="B39" t="str">
            <v>Other</v>
          </cell>
          <cell r="G39">
            <v>0</v>
          </cell>
          <cell r="H39">
            <v>0</v>
          </cell>
          <cell r="I39" t="str">
            <v>N/A</v>
          </cell>
        </row>
        <row r="40">
          <cell r="A40" t="str">
            <v>Total Encounter:</v>
          </cell>
          <cell r="C40" t="str">
            <v>N/A</v>
          </cell>
          <cell r="D40" t="str">
            <v>N/A</v>
          </cell>
          <cell r="E40" t="str">
            <v>N/A</v>
          </cell>
          <cell r="G40">
            <v>0</v>
          </cell>
          <cell r="H40">
            <v>0</v>
          </cell>
          <cell r="I40" t="str">
            <v>N/A</v>
          </cell>
          <cell r="K40" t="str">
            <v>N/A</v>
          </cell>
          <cell r="L40" t="str">
            <v>N/A</v>
          </cell>
          <cell r="M40" t="str">
            <v>N/A</v>
          </cell>
        </row>
        <row r="43">
          <cell r="A43" t="str">
            <v>¹ Plan design changes from year to year may affect utilization and unit cost patterns.</v>
          </cell>
        </row>
      </sheetData>
      <sheetData sheetId="46" refreshError="1">
        <row r="1">
          <cell r="A1" t="str">
            <v>MITSUBISHI CATERPILLAR FORKLIFT AMERICA INC. - Plan Sponsor ID 0000000000182577</v>
          </cell>
        </row>
        <row r="2">
          <cell r="A2" t="str">
            <v>Integrated</v>
          </cell>
        </row>
        <row r="3">
          <cell r="A3" t="str">
            <v>Current Data For Claims Processed/Paid February 01, 2004 - January 31, 2005</v>
          </cell>
        </row>
        <row r="4">
          <cell r="A4" t="str">
            <v>Prior Data For Claims Processed/Paid February 01, 2003 - January 31, 2004</v>
          </cell>
        </row>
        <row r="5">
          <cell r="A5" t="str">
            <v>MDC Analysis - Medical Total*</v>
          </cell>
        </row>
        <row r="7">
          <cell r="C7" t="str">
            <v>Prior Period</v>
          </cell>
          <cell r="I7" t="str">
            <v>Current Period</v>
          </cell>
        </row>
        <row r="8">
          <cell r="C8" t="str">
            <v>Paid Amount Per Member</v>
          </cell>
          <cell r="E8" t="str">
            <v>Inpatient Paid Amount Per Member</v>
          </cell>
          <cell r="G8" t="str">
            <v>Ambulatory Paid Amount Per Member</v>
          </cell>
          <cell r="I8" t="str">
            <v>Paid Amount Per Member</v>
          </cell>
          <cell r="M8" t="str">
            <v>Inpatient Paid Amount Per Member</v>
          </cell>
          <cell r="Q8" t="str">
            <v>Ambulatory Paid Amount Per Member</v>
          </cell>
        </row>
        <row r="9">
          <cell r="A9" t="str">
            <v>Major Diagnostic Categories (MDCs)</v>
          </cell>
          <cell r="C9" t="str">
            <v>Customer</v>
          </cell>
          <cell r="E9" t="str">
            <v>Customer</v>
          </cell>
          <cell r="G9" t="str">
            <v>Customer</v>
          </cell>
          <cell r="I9" t="str">
            <v>Customer</v>
          </cell>
          <cell r="K9" t="str">
            <v>AetnaBOB</v>
          </cell>
          <cell r="M9" t="str">
            <v>Customer</v>
          </cell>
          <cell r="O9" t="str">
            <v>AetnaBOB</v>
          </cell>
          <cell r="Q9" t="str">
            <v>Customer</v>
          </cell>
          <cell r="S9" t="str">
            <v>AetnaBOB</v>
          </cell>
        </row>
        <row r="10">
          <cell r="A10" t="str">
            <v xml:space="preserve">01 - Nervous System                </v>
          </cell>
          <cell r="C10">
            <v>255.82614389252254</v>
          </cell>
          <cell r="E10">
            <v>51.080879618172176</v>
          </cell>
          <cell r="G10">
            <v>204.74526427435035</v>
          </cell>
          <cell r="I10">
            <v>227.88552608944954</v>
          </cell>
          <cell r="K10">
            <v>143.70074797878439</v>
          </cell>
          <cell r="M10">
            <v>36.659148509174315</v>
          </cell>
          <cell r="O10">
            <v>50.216191298738529</v>
          </cell>
          <cell r="Q10">
            <v>191.22637758027523</v>
          </cell>
          <cell r="S10">
            <v>93.484556723050446</v>
          </cell>
        </row>
        <row r="11">
          <cell r="A11" t="str">
            <v xml:space="preserve">02 - Eye                           </v>
          </cell>
          <cell r="C11">
            <v>22.764549407813327</v>
          </cell>
          <cell r="E11">
            <v>0.74071203818278242</v>
          </cell>
          <cell r="G11">
            <v>22.023837369630545</v>
          </cell>
          <cell r="I11">
            <v>34.378262614678896</v>
          </cell>
          <cell r="K11">
            <v>28.052667187499999</v>
          </cell>
          <cell r="M11">
            <v>3.8162270642201832E-2</v>
          </cell>
          <cell r="O11">
            <v>0.84770040137614666</v>
          </cell>
          <cell r="Q11">
            <v>34.340100344036692</v>
          </cell>
          <cell r="S11">
            <v>27.204966786123851</v>
          </cell>
        </row>
        <row r="12">
          <cell r="A12" t="str">
            <v xml:space="preserve">03 - Ear, Nose and Throat          </v>
          </cell>
          <cell r="C12">
            <v>102.92355241293971</v>
          </cell>
          <cell r="E12">
            <v>7.8136609510341168</v>
          </cell>
          <cell r="G12">
            <v>95.109891461905605</v>
          </cell>
          <cell r="I12">
            <v>100.84503870412843</v>
          </cell>
          <cell r="K12">
            <v>113.58118249713301</v>
          </cell>
          <cell r="M12">
            <v>7.4801189793577976</v>
          </cell>
          <cell r="O12">
            <v>6.8379906536697241</v>
          </cell>
          <cell r="Q12">
            <v>93.36491972477063</v>
          </cell>
          <cell r="S12">
            <v>106.74319184346331</v>
          </cell>
        </row>
        <row r="13">
          <cell r="A13" t="str">
            <v xml:space="preserve">04 - Respiratory System            </v>
          </cell>
          <cell r="C13">
            <v>112.34386848152729</v>
          </cell>
          <cell r="E13">
            <v>62.163160685875901</v>
          </cell>
          <cell r="G13">
            <v>50.180707795651401</v>
          </cell>
          <cell r="I13">
            <v>153.04901662844034</v>
          </cell>
          <cell r="K13">
            <v>104.93786237098624</v>
          </cell>
          <cell r="M13">
            <v>77.080755447247711</v>
          </cell>
          <cell r="O13">
            <v>58.808991442087155</v>
          </cell>
          <cell r="Q13">
            <v>75.968261181192659</v>
          </cell>
          <cell r="S13">
            <v>46.128870928899076</v>
          </cell>
        </row>
        <row r="14">
          <cell r="A14" t="str">
            <v xml:space="preserve">05 - Circulatory System            </v>
          </cell>
          <cell r="C14">
            <v>164.83413823581401</v>
          </cell>
          <cell r="E14">
            <v>92.68932366978963</v>
          </cell>
          <cell r="G14">
            <v>72.144814566024394</v>
          </cell>
          <cell r="I14">
            <v>256.50363388761463</v>
          </cell>
          <cell r="K14">
            <v>230.49052710722478</v>
          </cell>
          <cell r="M14">
            <v>134.04325114678898</v>
          </cell>
          <cell r="O14">
            <v>121.63663348623852</v>
          </cell>
          <cell r="Q14">
            <v>122.46038274082569</v>
          </cell>
          <cell r="S14">
            <v>108.85389362098624</v>
          </cell>
        </row>
        <row r="15">
          <cell r="A15" t="str">
            <v xml:space="preserve">06 - Digestive System              </v>
          </cell>
          <cell r="C15">
            <v>145.2386749160332</v>
          </cell>
          <cell r="E15">
            <v>35.863059572211419</v>
          </cell>
          <cell r="G15">
            <v>109.37561534382181</v>
          </cell>
          <cell r="I15">
            <v>152.43746129587154</v>
          </cell>
          <cell r="K15">
            <v>172.27565620699539</v>
          </cell>
          <cell r="M15">
            <v>40.560666571100917</v>
          </cell>
          <cell r="O15">
            <v>50.230447534403666</v>
          </cell>
          <cell r="Q15">
            <v>111.87679472477063</v>
          </cell>
          <cell r="S15">
            <v>122.04520867259174</v>
          </cell>
        </row>
        <row r="16">
          <cell r="A16" t="str">
            <v xml:space="preserve">07 - Hepatobiliary Sys/Pancreas    </v>
          </cell>
          <cell r="C16">
            <v>15.541436096871132</v>
          </cell>
          <cell r="E16">
            <v>5.0077652465971356</v>
          </cell>
          <cell r="G16">
            <v>10.533670850273996</v>
          </cell>
          <cell r="I16">
            <v>23.437061353211011</v>
          </cell>
          <cell r="K16">
            <v>44.900623838876143</v>
          </cell>
          <cell r="M16">
            <v>10.124182912844036</v>
          </cell>
          <cell r="O16">
            <v>23.910326275802749</v>
          </cell>
          <cell r="Q16">
            <v>13.312878440366973</v>
          </cell>
          <cell r="S16">
            <v>20.990297563073394</v>
          </cell>
        </row>
        <row r="17">
          <cell r="A17" t="str">
            <v xml:space="preserve">08 - Musculoskeletal/Connective    </v>
          </cell>
          <cell r="C17">
            <v>238.68543892522536</v>
          </cell>
          <cell r="E17">
            <v>54.772700724765777</v>
          </cell>
          <cell r="G17">
            <v>183.91273820045961</v>
          </cell>
          <cell r="I17">
            <v>279.01789420871557</v>
          </cell>
          <cell r="K17">
            <v>324.66185577694949</v>
          </cell>
          <cell r="M17">
            <v>78.10075114678898</v>
          </cell>
          <cell r="O17">
            <v>93.435880604931199</v>
          </cell>
          <cell r="Q17">
            <v>200.91714306192659</v>
          </cell>
          <cell r="S17">
            <v>231.22597512901376</v>
          </cell>
        </row>
        <row r="18">
          <cell r="A18" t="str">
            <v xml:space="preserve">09 - Skin, Subcutaneous, Breast    </v>
          </cell>
          <cell r="C18">
            <v>104.0470638147428</v>
          </cell>
          <cell r="E18">
            <v>8.3003853632667486</v>
          </cell>
          <cell r="G18">
            <v>95.746678451476043</v>
          </cell>
          <cell r="I18">
            <v>114.63284690366973</v>
          </cell>
          <cell r="K18">
            <v>112.26343370126146</v>
          </cell>
          <cell r="M18">
            <v>19.742090022935781</v>
          </cell>
          <cell r="O18">
            <v>14.86979238818807</v>
          </cell>
          <cell r="Q18">
            <v>94.890756880733946</v>
          </cell>
          <cell r="S18">
            <v>97.393641270068798</v>
          </cell>
        </row>
        <row r="19">
          <cell r="A19" t="str">
            <v xml:space="preserve">10 - Endocrine, Metabolic          </v>
          </cell>
          <cell r="C19">
            <v>67.327912321018204</v>
          </cell>
          <cell r="E19">
            <v>33.569407106240057</v>
          </cell>
          <cell r="G19">
            <v>33.758505214778147</v>
          </cell>
          <cell r="I19">
            <v>75.504916857798165</v>
          </cell>
          <cell r="K19">
            <v>66.546328469036695</v>
          </cell>
          <cell r="M19">
            <v>38.368989392201833</v>
          </cell>
          <cell r="O19">
            <v>22.651809504013762</v>
          </cell>
          <cell r="Q19">
            <v>37.135927465596332</v>
          </cell>
          <cell r="S19">
            <v>43.894519008027522</v>
          </cell>
        </row>
        <row r="20">
          <cell r="A20" t="str">
            <v xml:space="preserve">11 - Kidney, Urinary Tract         </v>
          </cell>
          <cell r="C20">
            <v>33.770490365918327</v>
          </cell>
          <cell r="E20">
            <v>3.9096156973660952</v>
          </cell>
          <cell r="G20">
            <v>29.860874668552238</v>
          </cell>
          <cell r="I20">
            <v>85.398388761467885</v>
          </cell>
          <cell r="K20">
            <v>78.296620957568805</v>
          </cell>
          <cell r="M20">
            <v>5.0745928899082573</v>
          </cell>
          <cell r="O20">
            <v>16.547269653096329</v>
          </cell>
          <cell r="Q20">
            <v>80.323795871559625</v>
          </cell>
          <cell r="S20">
            <v>61.749351261467886</v>
          </cell>
        </row>
        <row r="21">
          <cell r="A21" t="str">
            <v xml:space="preserve">12 - Male Reproductive             </v>
          </cell>
          <cell r="C21">
            <v>28.519140180307584</v>
          </cell>
          <cell r="E21">
            <v>10.205044369807318</v>
          </cell>
          <cell r="G21">
            <v>18.314095810500262</v>
          </cell>
          <cell r="I21">
            <v>15.824389334862385</v>
          </cell>
          <cell r="K21">
            <v>18.37065662270642</v>
          </cell>
          <cell r="M21">
            <v>5.2079157110091741</v>
          </cell>
          <cell r="O21">
            <v>4.513478153669725</v>
          </cell>
          <cell r="Q21">
            <v>10.61647362385321</v>
          </cell>
          <cell r="S21">
            <v>13.857178426032108</v>
          </cell>
        </row>
        <row r="22">
          <cell r="A22" t="str">
            <v xml:space="preserve">13 - Female Reproductive           </v>
          </cell>
          <cell r="C22">
            <v>36.542288845677916</v>
          </cell>
          <cell r="E22">
            <v>7.7379360084850619</v>
          </cell>
          <cell r="G22">
            <v>28.804352837192855</v>
          </cell>
          <cell r="I22">
            <v>70.201896502293579</v>
          </cell>
          <cell r="K22">
            <v>65.703508830275226</v>
          </cell>
          <cell r="M22">
            <v>26.406480791284402</v>
          </cell>
          <cell r="O22">
            <v>21.665041212729356</v>
          </cell>
          <cell r="Q22">
            <v>43.79541571100917</v>
          </cell>
          <cell r="S22">
            <v>44.038467617545869</v>
          </cell>
        </row>
        <row r="23">
          <cell r="A23" t="str">
            <v xml:space="preserve">14 - Pregnancy/Childbirth          </v>
          </cell>
          <cell r="C23">
            <v>164.11670920982851</v>
          </cell>
          <cell r="E23">
            <v>124.27182605621353</v>
          </cell>
          <cell r="G23">
            <v>39.844883153614994</v>
          </cell>
          <cell r="I23">
            <v>134.01089449541283</v>
          </cell>
          <cell r="K23">
            <v>84.439914435206418</v>
          </cell>
          <cell r="M23">
            <v>56.456473623853206</v>
          </cell>
          <cell r="O23">
            <v>66.686630246559631</v>
          </cell>
          <cell r="Q23">
            <v>77.554420871559628</v>
          </cell>
          <cell r="S23">
            <v>17.753284188646788</v>
          </cell>
        </row>
        <row r="24">
          <cell r="A24" t="str">
            <v xml:space="preserve">15 - Newborns                      </v>
          </cell>
          <cell r="C24">
            <v>166.91290224500617</v>
          </cell>
          <cell r="E24">
            <v>28.727906664309707</v>
          </cell>
          <cell r="G24">
            <v>138.18499558069647</v>
          </cell>
          <cell r="I24">
            <v>45.53506307339449</v>
          </cell>
          <cell r="K24">
            <v>103.76755527522936</v>
          </cell>
          <cell r="M24">
            <v>25.843241112385321</v>
          </cell>
          <cell r="O24">
            <v>96.180606235665124</v>
          </cell>
          <cell r="Q24">
            <v>19.691821961009175</v>
          </cell>
          <cell r="S24">
            <v>7.5869490395642192</v>
          </cell>
        </row>
        <row r="25">
          <cell r="A25" t="str">
            <v xml:space="preserve">16 - Blood/Organs                  </v>
          </cell>
          <cell r="C25">
            <v>28.244194449354779</v>
          </cell>
          <cell r="E25">
            <v>8.4455987272405864</v>
          </cell>
          <cell r="G25">
            <v>19.798595722114193</v>
          </cell>
          <cell r="I25">
            <v>93.139859518348615</v>
          </cell>
          <cell r="K25">
            <v>29.529905676605502</v>
          </cell>
          <cell r="M25">
            <v>16.717104357798164</v>
          </cell>
          <cell r="O25">
            <v>11.003446315940366</v>
          </cell>
          <cell r="Q25">
            <v>76.422755160550452</v>
          </cell>
          <cell r="S25">
            <v>18.526459360665136</v>
          </cell>
        </row>
        <row r="26">
          <cell r="A26" t="str">
            <v xml:space="preserve">17 - Other Neoplasms               </v>
          </cell>
          <cell r="C26">
            <v>60.568881032349296</v>
          </cell>
          <cell r="E26">
            <v>28.602102881385889</v>
          </cell>
          <cell r="G26">
            <v>31.966778150963407</v>
          </cell>
          <cell r="I26">
            <v>67.297190366972472</v>
          </cell>
          <cell r="K26">
            <v>65.069717674885311</v>
          </cell>
          <cell r="M26">
            <v>0</v>
          </cell>
          <cell r="O26">
            <v>18.072481307339448</v>
          </cell>
          <cell r="Q26">
            <v>67.297190366972472</v>
          </cell>
          <cell r="S26">
            <v>46.997236367545874</v>
          </cell>
        </row>
        <row r="27">
          <cell r="A27" t="str">
            <v xml:space="preserve">18 - Infectious-Parasitic          </v>
          </cell>
          <cell r="C27">
            <v>44.572721937422656</v>
          </cell>
          <cell r="E27">
            <v>27.959482411171997</v>
          </cell>
          <cell r="G27">
            <v>16.613239526250663</v>
          </cell>
          <cell r="I27">
            <v>121.1352049885321</v>
          </cell>
          <cell r="K27">
            <v>30.423270713876146</v>
          </cell>
          <cell r="M27">
            <v>108.74550172018348</v>
          </cell>
          <cell r="O27">
            <v>17.58056989678899</v>
          </cell>
          <cell r="Q27">
            <v>12.389703268348622</v>
          </cell>
          <cell r="S27">
            <v>12.842700860091742</v>
          </cell>
        </row>
        <row r="28">
          <cell r="A28" t="str">
            <v xml:space="preserve">19 - Mental Disorders              </v>
          </cell>
          <cell r="C28">
            <v>12.542411879087854</v>
          </cell>
          <cell r="E28">
            <v>3.438571681103058</v>
          </cell>
          <cell r="G28">
            <v>9.1038401979847965</v>
          </cell>
          <cell r="I28">
            <v>7.9886009174311923</v>
          </cell>
          <cell r="K28">
            <v>27.743891499426606</v>
          </cell>
          <cell r="M28">
            <v>0.31823394495412843</v>
          </cell>
          <cell r="O28">
            <v>6.3914578555045871</v>
          </cell>
          <cell r="Q28">
            <v>7.6703669724770638</v>
          </cell>
          <cell r="S28">
            <v>21.352433686926606</v>
          </cell>
        </row>
        <row r="29">
          <cell r="A29" t="str">
            <v xml:space="preserve">20 - Substance Disorders           </v>
          </cell>
          <cell r="C29">
            <v>3.9112108891638671</v>
          </cell>
          <cell r="E29">
            <v>2.8665639031288666</v>
          </cell>
          <cell r="G29">
            <v>1.0446469860350009</v>
          </cell>
          <cell r="I29">
            <v>0.77183342889908246</v>
          </cell>
          <cell r="K29">
            <v>4.9805997849770645</v>
          </cell>
          <cell r="M29">
            <v>0.15696674311926603</v>
          </cell>
          <cell r="O29">
            <v>2.6345747993119266</v>
          </cell>
          <cell r="Q29">
            <v>0.61486668577981651</v>
          </cell>
          <cell r="S29">
            <v>2.3460249856651374</v>
          </cell>
        </row>
        <row r="30">
          <cell r="A30" t="str">
            <v xml:space="preserve">21 - Injury and Poisoning          </v>
          </cell>
          <cell r="C30">
            <v>25.068596075658473</v>
          </cell>
          <cell r="E30">
            <v>15.942567438571679</v>
          </cell>
          <cell r="G30">
            <v>9.1260286370867956</v>
          </cell>
          <cell r="I30">
            <v>7.0822964449541281</v>
          </cell>
          <cell r="K30">
            <v>24.419699741972476</v>
          </cell>
          <cell r="M30">
            <v>3.8082325114678897</v>
          </cell>
          <cell r="O30">
            <v>9.2477107224770627</v>
          </cell>
          <cell r="Q30">
            <v>3.2740639334862385</v>
          </cell>
          <cell r="S30">
            <v>15.171989019495411</v>
          </cell>
        </row>
        <row r="31">
          <cell r="A31" t="str">
            <v xml:space="preserve">22 - Burns                         </v>
          </cell>
          <cell r="C31">
            <v>0.32618702492487184</v>
          </cell>
          <cell r="E31">
            <v>0</v>
          </cell>
          <cell r="G31">
            <v>0.32618702492487184</v>
          </cell>
          <cell r="I31">
            <v>8.2189162844036705</v>
          </cell>
          <cell r="K31">
            <v>0.98820528956422016</v>
          </cell>
          <cell r="M31">
            <v>2.5424526949541284</v>
          </cell>
          <cell r="O31">
            <v>0.38801606938073391</v>
          </cell>
          <cell r="Q31">
            <v>5.6764635894495408</v>
          </cell>
          <cell r="S31">
            <v>0.60018922018348619</v>
          </cell>
        </row>
        <row r="32">
          <cell r="A32" t="str">
            <v>23 - Selected Factors**</v>
          </cell>
          <cell r="C32">
            <v>137.29222697542866</v>
          </cell>
          <cell r="E32">
            <v>16.449346296623652</v>
          </cell>
          <cell r="G32">
            <v>120.842880678805</v>
          </cell>
          <cell r="I32">
            <v>123.73071244266055</v>
          </cell>
          <cell r="K32">
            <v>130.99104658830274</v>
          </cell>
          <cell r="M32">
            <v>5.2828813073394487</v>
          </cell>
          <cell r="O32">
            <v>12.978190166284403</v>
          </cell>
          <cell r="Q32">
            <v>118.4478311353211</v>
          </cell>
          <cell r="S32">
            <v>118.01285642201833</v>
          </cell>
        </row>
        <row r="33">
          <cell r="A33" t="str">
            <v>Unclassifiable</v>
          </cell>
          <cell r="C33">
            <v>0.47789570443698071</v>
          </cell>
          <cell r="E33">
            <v>0</v>
          </cell>
          <cell r="G33">
            <v>0.47789570443698071</v>
          </cell>
          <cell r="I33">
            <v>1.5036381880733944</v>
          </cell>
          <cell r="K33">
            <v>2.8603119409403668</v>
          </cell>
          <cell r="M33">
            <v>0</v>
          </cell>
          <cell r="O33">
            <v>1.2022471616972477</v>
          </cell>
          <cell r="Q33">
            <v>1.5036381880733944</v>
          </cell>
          <cell r="S33">
            <v>1.6580648222477061</v>
          </cell>
        </row>
        <row r="34">
          <cell r="A34" t="str">
            <v>Totals:</v>
          </cell>
          <cell r="C34">
            <v>1972.3986353190737</v>
          </cell>
          <cell r="E34">
            <v>630.55761711154321</v>
          </cell>
          <cell r="G34">
            <v>1341.8410182075304</v>
          </cell>
          <cell r="I34">
            <v>2199.5305432912846</v>
          </cell>
          <cell r="K34">
            <v>2008.9957900372706</v>
          </cell>
          <cell r="M34">
            <v>698.75819380733935</v>
          </cell>
          <cell r="O34">
            <v>728.53748321387604</v>
          </cell>
          <cell r="Q34">
            <v>1500.7723494839449</v>
          </cell>
          <cell r="S34">
            <v>1280.4583068233944</v>
          </cell>
        </row>
        <row r="36">
          <cell r="A36" t="str">
            <v>*   Includes Facility and Professional claims</v>
          </cell>
        </row>
        <row r="37">
          <cell r="A37" t="str">
            <v>** Includes Miscellaneous factors related to health status, illness or injury (preventive services, undiagnosed conditions, family history of disease, etc.).</v>
          </cell>
        </row>
      </sheetData>
      <sheetData sheetId="47" refreshError="1">
        <row r="1">
          <cell r="A1" t="str">
            <v>MITSUBISHI CATERPILLAR FORKLIFT AMERICA INC. - Plan Sponsor ID 0000000000182577</v>
          </cell>
        </row>
        <row r="2">
          <cell r="A2" t="str">
            <v>Integrated</v>
          </cell>
        </row>
        <row r="3">
          <cell r="A3" t="str">
            <v>Current Data For Claims Processed/Paid February 01, 2004 - January 31, 2005</v>
          </cell>
        </row>
        <row r="4">
          <cell r="A4" t="str">
            <v>Prior Data For Claims Processed/Paid February 01, 2003 - January 31, 2004</v>
          </cell>
        </row>
        <row r="5">
          <cell r="A5" t="str">
            <v>Inpatient MDC Analysis - Medical Detail*</v>
          </cell>
        </row>
        <row r="7">
          <cell r="C7" t="str">
            <v>Prior Period</v>
          </cell>
          <cell r="I7" t="str">
            <v>Current Period</v>
          </cell>
        </row>
        <row r="8">
          <cell r="C8" t="str">
            <v>Admissionsper 1,000</v>
          </cell>
          <cell r="E8" t="str">
            <v>Average Paid Amount per Admission</v>
          </cell>
          <cell r="G8" t="str">
            <v>Days of CarePer 1,000</v>
          </cell>
          <cell r="I8" t="str">
            <v>Admissionsper 1,000</v>
          </cell>
          <cell r="M8" t="str">
            <v>Average Paid Amount per Admission</v>
          </cell>
          <cell r="Q8" t="str">
            <v>Days of CarePer 1,000</v>
          </cell>
        </row>
        <row r="9">
          <cell r="A9" t="str">
            <v>Major Diagnostic Categories (MDCs)</v>
          </cell>
          <cell r="C9" t="str">
            <v>Customer</v>
          </cell>
          <cell r="E9" t="str">
            <v>Customer</v>
          </cell>
          <cell r="G9" t="str">
            <v>Customer</v>
          </cell>
          <cell r="I9" t="str">
            <v>Customer</v>
          </cell>
          <cell r="K9" t="str">
            <v>AetnaBOB</v>
          </cell>
          <cell r="M9" t="str">
            <v>Customer</v>
          </cell>
          <cell r="O9" t="str">
            <v>AetnaBOB</v>
          </cell>
          <cell r="Q9" t="str">
            <v>Customer</v>
          </cell>
          <cell r="S9" t="str">
            <v>AetnaBOB</v>
          </cell>
        </row>
        <row r="10">
          <cell r="A10" t="str">
            <v xml:space="preserve">01 - Nervous System                </v>
          </cell>
          <cell r="C10">
            <v>6.3637970655824638</v>
          </cell>
          <cell r="E10">
            <v>8026.7926666666663</v>
          </cell>
          <cell r="G10">
            <v>19.515644334452887</v>
          </cell>
          <cell r="I10">
            <v>3.8704128440366969</v>
          </cell>
          <cell r="K10">
            <v>4.3162413990825685</v>
          </cell>
          <cell r="M10">
            <v>9471.637777777778</v>
          </cell>
          <cell r="O10">
            <v>11634.240686679885</v>
          </cell>
          <cell r="Q10">
            <v>12.471330275229358</v>
          </cell>
          <cell r="S10">
            <v>18.313976490825688</v>
          </cell>
        </row>
        <row r="11">
          <cell r="A11" t="str">
            <v xml:space="preserve">02 - Eye                           </v>
          </cell>
          <cell r="C11">
            <v>0</v>
          </cell>
          <cell r="E11" t="str">
            <v>N/A</v>
          </cell>
          <cell r="G11">
            <v>0</v>
          </cell>
          <cell r="I11">
            <v>0</v>
          </cell>
          <cell r="K11">
            <v>0.13395928899082568</v>
          </cell>
          <cell r="M11" t="str">
            <v>N/A</v>
          </cell>
          <cell r="O11">
            <v>6328.044943820224</v>
          </cell>
          <cell r="Q11">
            <v>0</v>
          </cell>
          <cell r="S11">
            <v>0.31143922018348619</v>
          </cell>
        </row>
        <row r="12">
          <cell r="A12" t="str">
            <v xml:space="preserve">03 - Ear, Nose and Throat          </v>
          </cell>
          <cell r="C12">
            <v>1.2727594131164928</v>
          </cell>
          <cell r="E12">
            <v>6139.1500000000005</v>
          </cell>
          <cell r="G12">
            <v>2.5455188262329855</v>
          </cell>
          <cell r="I12">
            <v>1.290137614678899</v>
          </cell>
          <cell r="K12">
            <v>0.9705705275229356</v>
          </cell>
          <cell r="M12">
            <v>5797.9233333333332</v>
          </cell>
          <cell r="O12">
            <v>7045.3310292879614</v>
          </cell>
          <cell r="Q12">
            <v>3.0103211009174311</v>
          </cell>
          <cell r="S12">
            <v>2.7032683486238529</v>
          </cell>
        </row>
        <row r="13">
          <cell r="A13" t="str">
            <v xml:space="preserve">04 - Respiratory System            </v>
          </cell>
          <cell r="C13">
            <v>6.7880502032879617</v>
          </cell>
          <cell r="E13">
            <v>9157.734375</v>
          </cell>
          <cell r="G13">
            <v>20.788403747569383</v>
          </cell>
          <cell r="I13">
            <v>8.1708715596330279</v>
          </cell>
          <cell r="K13">
            <v>5.1726347477064216</v>
          </cell>
          <cell r="M13">
            <v>9433.6026315789477</v>
          </cell>
          <cell r="O13">
            <v>11369.252674986075</v>
          </cell>
          <cell r="Q13">
            <v>38.274082568807337</v>
          </cell>
          <cell r="S13">
            <v>22.815825688073396</v>
          </cell>
        </row>
        <row r="14">
          <cell r="A14" t="str">
            <v xml:space="preserve">05 - Circulatory System            </v>
          </cell>
          <cell r="C14">
            <v>6.7880502032879617</v>
          </cell>
          <cell r="E14">
            <v>13654.778749999999</v>
          </cell>
          <cell r="G14">
            <v>14.00035354428142</v>
          </cell>
          <cell r="I14">
            <v>10.751146788990825</v>
          </cell>
          <cell r="K14">
            <v>9.1832425458715594</v>
          </cell>
          <cell r="M14">
            <v>12467.809600000001</v>
          </cell>
          <cell r="O14">
            <v>13245.499384193201</v>
          </cell>
          <cell r="Q14">
            <v>28.38302752293578</v>
          </cell>
          <cell r="S14">
            <v>25.140997706422016</v>
          </cell>
        </row>
        <row r="15">
          <cell r="A15" t="str">
            <v xml:space="preserve">06 - Digestive System              </v>
          </cell>
          <cell r="C15">
            <v>4.6667845147604732</v>
          </cell>
          <cell r="E15">
            <v>7684.7472727272725</v>
          </cell>
          <cell r="G15">
            <v>13.151847268870425</v>
          </cell>
          <cell r="I15">
            <v>6.0206422018348622</v>
          </cell>
          <cell r="K15">
            <v>6.2280103211009177</v>
          </cell>
          <cell r="M15">
            <v>6736.9335714285717</v>
          </cell>
          <cell r="O15">
            <v>8065.2479595641544</v>
          </cell>
          <cell r="Q15">
            <v>16.341743119266056</v>
          </cell>
          <cell r="S15">
            <v>21.360292431192661</v>
          </cell>
        </row>
        <row r="16">
          <cell r="A16" t="str">
            <v xml:space="preserve">07 - Hepatobiliary Sys/Pancreas    </v>
          </cell>
          <cell r="C16">
            <v>0.84850627541099521</v>
          </cell>
          <cell r="E16">
            <v>5901.86</v>
          </cell>
          <cell r="G16">
            <v>0.84850627541099521</v>
          </cell>
          <cell r="I16">
            <v>1.290137614678899</v>
          </cell>
          <cell r="K16">
            <v>2.4239965596330273</v>
          </cell>
          <cell r="M16">
            <v>7847.3666666666659</v>
          </cell>
          <cell r="O16">
            <v>9864.0099882908144</v>
          </cell>
          <cell r="Q16">
            <v>5.5905963302752291</v>
          </cell>
          <cell r="S16">
            <v>9.2822391055045852</v>
          </cell>
        </row>
        <row r="17">
          <cell r="A17" t="str">
            <v xml:space="preserve">08 - Musculoskeletal/Connective    </v>
          </cell>
          <cell r="C17">
            <v>3.3940251016439809</v>
          </cell>
          <cell r="E17">
            <v>16137.977500000001</v>
          </cell>
          <cell r="G17">
            <v>10.606328442637439</v>
          </cell>
          <cell r="I17">
            <v>6.0206422018348622</v>
          </cell>
          <cell r="K17">
            <v>5.7659690366972471</v>
          </cell>
          <cell r="M17">
            <v>12972.162857142857</v>
          </cell>
          <cell r="O17">
            <v>16204.714248422561</v>
          </cell>
          <cell r="Q17">
            <v>15.481651376146788</v>
          </cell>
          <cell r="S17">
            <v>19.959073967889903</v>
          </cell>
        </row>
        <row r="18">
          <cell r="A18" t="str">
            <v xml:space="preserve">09 - Skin, Subcutaneous, Breast    </v>
          </cell>
          <cell r="C18">
            <v>0.84850627541099521</v>
          </cell>
          <cell r="E18">
            <v>9782.35</v>
          </cell>
          <cell r="G18">
            <v>2.1212656885274876</v>
          </cell>
          <cell r="I18">
            <v>1.7201834862385319</v>
          </cell>
          <cell r="K18">
            <v>1.8649799311926607</v>
          </cell>
          <cell r="M18">
            <v>11476.735000000001</v>
          </cell>
          <cell r="O18">
            <v>7973.1648257891929</v>
          </cell>
          <cell r="Q18">
            <v>11.611238532110091</v>
          </cell>
          <cell r="S18">
            <v>7.9271645642201829</v>
          </cell>
        </row>
        <row r="19">
          <cell r="A19" t="str">
            <v xml:space="preserve">10 - Endocrine, Metabolic          </v>
          </cell>
          <cell r="C19">
            <v>1.6970125508219904</v>
          </cell>
          <cell r="E19">
            <v>19781.4725</v>
          </cell>
          <cell r="G19">
            <v>2.9697719639384834</v>
          </cell>
          <cell r="I19">
            <v>2.580275229357798</v>
          </cell>
          <cell r="K19">
            <v>2.4298021788990827</v>
          </cell>
          <cell r="M19">
            <v>14870.115</v>
          </cell>
          <cell r="O19">
            <v>9322.4912302437133</v>
          </cell>
          <cell r="Q19">
            <v>6.8807339449541276</v>
          </cell>
          <cell r="S19">
            <v>7.0190797018348619</v>
          </cell>
        </row>
        <row r="20">
          <cell r="A20" t="str">
            <v xml:space="preserve">11 - Kidney, Urinary Tract         </v>
          </cell>
          <cell r="C20">
            <v>1.2727594131164928</v>
          </cell>
          <cell r="E20">
            <v>3071.7633333333338</v>
          </cell>
          <cell r="G20">
            <v>2.5455188262329855</v>
          </cell>
          <cell r="I20">
            <v>1.290137614678899</v>
          </cell>
          <cell r="K20">
            <v>2.1187499999999999</v>
          </cell>
          <cell r="M20">
            <v>3933.3733333333334</v>
          </cell>
          <cell r="O20">
            <v>7809.9207802224564</v>
          </cell>
          <cell r="Q20">
            <v>4.3004587155963296</v>
          </cell>
          <cell r="S20">
            <v>6.7515911697247706</v>
          </cell>
        </row>
        <row r="21">
          <cell r="A21" t="str">
            <v xml:space="preserve">12 - Male Reproductive             </v>
          </cell>
          <cell r="C21">
            <v>0.84850627541099521</v>
          </cell>
          <cell r="E21">
            <v>12027.07</v>
          </cell>
          <cell r="G21">
            <v>1.2727594131164928</v>
          </cell>
          <cell r="I21">
            <v>0.43004587155963298</v>
          </cell>
          <cell r="K21">
            <v>0.42789564220183479</v>
          </cell>
          <cell r="M21">
            <v>12110.14</v>
          </cell>
          <cell r="O21">
            <v>10548.081608040202</v>
          </cell>
          <cell r="Q21">
            <v>0.86009174311926595</v>
          </cell>
          <cell r="S21">
            <v>1.2701834862385319</v>
          </cell>
        </row>
        <row r="22">
          <cell r="A22" t="str">
            <v xml:space="preserve">13 - Female Reproductive           </v>
          </cell>
          <cell r="C22">
            <v>1.2727594131164928</v>
          </cell>
          <cell r="E22">
            <v>6079.6533333333327</v>
          </cell>
          <cell r="G22">
            <v>3.8182782393494783</v>
          </cell>
          <cell r="I22">
            <v>5.1605504587155959</v>
          </cell>
          <cell r="K22">
            <v>3.6193090596330273</v>
          </cell>
          <cell r="M22">
            <v>5116.9891666666672</v>
          </cell>
          <cell r="O22">
            <v>5985.9605399175389</v>
          </cell>
          <cell r="Q22">
            <v>11.611238532110091</v>
          </cell>
          <cell r="S22">
            <v>8.2083715596330258</v>
          </cell>
        </row>
        <row r="23">
          <cell r="A23" t="str">
            <v xml:space="preserve">14 - Pregnancy/Childbirth          </v>
          </cell>
          <cell r="C23">
            <v>24.182428849213363</v>
          </cell>
          <cell r="E23">
            <v>5138.9307017543861</v>
          </cell>
          <cell r="G23">
            <v>51.334629662365209</v>
          </cell>
          <cell r="I23">
            <v>12.901376146788991</v>
          </cell>
          <cell r="K23">
            <v>13.162456995412844</v>
          </cell>
          <cell r="M23">
            <v>4376.0039999999999</v>
          </cell>
          <cell r="O23">
            <v>5066.427208066103</v>
          </cell>
          <cell r="Q23">
            <v>27.092889908256879</v>
          </cell>
          <cell r="S23">
            <v>31.774627293577982</v>
          </cell>
        </row>
        <row r="24">
          <cell r="A24" t="str">
            <v xml:space="preserve">15 - Newborns                      </v>
          </cell>
          <cell r="C24">
            <v>18.667138059041893</v>
          </cell>
          <cell r="E24">
            <v>1538.9561363636365</v>
          </cell>
          <cell r="G24">
            <v>47.940604560721226</v>
          </cell>
          <cell r="I24">
            <v>11.181192660550458</v>
          </cell>
          <cell r="K24">
            <v>14.649512614678898</v>
          </cell>
          <cell r="M24">
            <v>2311.3134615384615</v>
          </cell>
          <cell r="O24">
            <v>6565.4475179803321</v>
          </cell>
          <cell r="Q24">
            <v>32.683486238532112</v>
          </cell>
          <cell r="S24">
            <v>51.691513761467888</v>
          </cell>
        </row>
        <row r="25">
          <cell r="A25" t="str">
            <v xml:space="preserve">16 - Blood/Organs                  </v>
          </cell>
          <cell r="C25">
            <v>0.84850627541099521</v>
          </cell>
          <cell r="E25">
            <v>9953.49</v>
          </cell>
          <cell r="G25">
            <v>4.6667845147604732</v>
          </cell>
          <cell r="I25">
            <v>2.580275229357798</v>
          </cell>
          <cell r="K25">
            <v>0.68428899082568806</v>
          </cell>
          <cell r="M25">
            <v>6478.8066666666664</v>
          </cell>
          <cell r="O25">
            <v>16080.115950226244</v>
          </cell>
          <cell r="Q25">
            <v>7.7408256880733939</v>
          </cell>
          <cell r="S25">
            <v>2.6936353211009174</v>
          </cell>
        </row>
        <row r="26">
          <cell r="A26" t="str">
            <v xml:space="preserve">17 - Other Neoplasms               </v>
          </cell>
          <cell r="C26">
            <v>4.2425313770549753</v>
          </cell>
          <cell r="E26">
            <v>6741.753999999999</v>
          </cell>
          <cell r="G26">
            <v>10.182075304931942</v>
          </cell>
          <cell r="I26">
            <v>0</v>
          </cell>
          <cell r="K26">
            <v>0.84198681192660541</v>
          </cell>
          <cell r="M26" t="str">
            <v>N/A</v>
          </cell>
          <cell r="O26">
            <v>21464.090709433578</v>
          </cell>
          <cell r="Q26">
            <v>0</v>
          </cell>
          <cell r="S26">
            <v>5.1388761467889905</v>
          </cell>
        </row>
        <row r="27">
          <cell r="A27" t="str">
            <v xml:space="preserve">18 - Infectious-Parasitic          </v>
          </cell>
          <cell r="C27">
            <v>2.5455188262329855</v>
          </cell>
          <cell r="E27">
            <v>10983.805</v>
          </cell>
          <cell r="G27">
            <v>17.394378645925404</v>
          </cell>
          <cell r="I27">
            <v>1.290137614678899</v>
          </cell>
          <cell r="K27">
            <v>1.2571530963302751</v>
          </cell>
          <cell r="M27">
            <v>84289.846666666665</v>
          </cell>
          <cell r="O27">
            <v>13984.430335579655</v>
          </cell>
          <cell r="Q27">
            <v>14.621559633027521</v>
          </cell>
          <cell r="S27">
            <v>6.420197821100917</v>
          </cell>
        </row>
        <row r="28">
          <cell r="A28" t="str">
            <v xml:space="preserve">19 - Mental Disorders              </v>
          </cell>
          <cell r="C28">
            <v>1.6970125508219904</v>
          </cell>
          <cell r="E28">
            <v>2026.25</v>
          </cell>
          <cell r="G28">
            <v>1.6970125508219904</v>
          </cell>
          <cell r="I28">
            <v>0</v>
          </cell>
          <cell r="K28">
            <v>1.6140051605504586</v>
          </cell>
          <cell r="M28" t="str">
            <v>N/A</v>
          </cell>
          <cell r="O28">
            <v>3959.9984013215744</v>
          </cell>
          <cell r="Q28">
            <v>0</v>
          </cell>
          <cell r="S28">
            <v>8.0605217889908243</v>
          </cell>
        </row>
        <row r="29">
          <cell r="A29" t="str">
            <v xml:space="preserve">20 - Substance Disorders           </v>
          </cell>
          <cell r="C29">
            <v>1.2727594131164928</v>
          </cell>
          <cell r="E29">
            <v>2252.2433333333333</v>
          </cell>
          <cell r="G29">
            <v>7.6365564786989566</v>
          </cell>
          <cell r="I29">
            <v>0</v>
          </cell>
          <cell r="K29">
            <v>0.99379300458715591</v>
          </cell>
          <cell r="M29" t="str">
            <v>N/A</v>
          </cell>
          <cell r="O29">
            <v>2651.0297286771388</v>
          </cell>
          <cell r="Q29">
            <v>0</v>
          </cell>
          <cell r="S29">
            <v>4.1162700688073395</v>
          </cell>
        </row>
        <row r="30">
          <cell r="A30" t="str">
            <v xml:space="preserve">21 - Injury and Poisoning          </v>
          </cell>
          <cell r="C30">
            <v>1.6970125508219904</v>
          </cell>
          <cell r="E30">
            <v>9394.49</v>
          </cell>
          <cell r="G30">
            <v>2.1212656885274876</v>
          </cell>
          <cell r="I30">
            <v>1.290137614678899</v>
          </cell>
          <cell r="K30">
            <v>1.2344466743119265</v>
          </cell>
          <cell r="M30">
            <v>2951.8033333333333</v>
          </cell>
          <cell r="O30">
            <v>7491.3812924577596</v>
          </cell>
          <cell r="Q30">
            <v>2.1502293577981648</v>
          </cell>
          <cell r="S30">
            <v>3.8822391055045866</v>
          </cell>
        </row>
        <row r="31">
          <cell r="A31" t="str">
            <v xml:space="preserve">22 - Burns                         </v>
          </cell>
          <cell r="C31">
            <v>0</v>
          </cell>
          <cell r="E31" t="str">
            <v>N/A</v>
          </cell>
          <cell r="G31">
            <v>0</v>
          </cell>
          <cell r="I31">
            <v>0.86009174311926595</v>
          </cell>
          <cell r="K31">
            <v>4.5713876146788991E-2</v>
          </cell>
          <cell r="M31">
            <v>2956.0250000000001</v>
          </cell>
          <cell r="O31">
            <v>8487.9275634995302</v>
          </cell>
          <cell r="Q31">
            <v>1.7201834862385319</v>
          </cell>
          <cell r="S31">
            <v>0.30331135321100916</v>
          </cell>
        </row>
        <row r="32">
          <cell r="A32" t="str">
            <v>23 - Selected Factors**</v>
          </cell>
          <cell r="C32">
            <v>0.42425313770549761</v>
          </cell>
          <cell r="E32">
            <v>38772.480000000003</v>
          </cell>
          <cell r="G32">
            <v>15.273112957397913</v>
          </cell>
          <cell r="I32">
            <v>0.43004587155963298</v>
          </cell>
          <cell r="K32">
            <v>0.90915997706422025</v>
          </cell>
          <cell r="M32">
            <v>12284.46</v>
          </cell>
          <cell r="O32">
            <v>14274.924648786717</v>
          </cell>
          <cell r="Q32">
            <v>0.43004587155963298</v>
          </cell>
          <cell r="S32">
            <v>9.140625</v>
          </cell>
        </row>
        <row r="33">
          <cell r="A33" t="str">
            <v>Unclassifiable</v>
          </cell>
          <cell r="C33">
            <v>0</v>
          </cell>
          <cell r="E33" t="str">
            <v>N/A</v>
          </cell>
          <cell r="G33">
            <v>0</v>
          </cell>
          <cell r="I33">
            <v>0</v>
          </cell>
          <cell r="K33">
            <v>0.10480217889908257</v>
          </cell>
          <cell r="M33" t="str">
            <v>N/A</v>
          </cell>
          <cell r="O33">
            <v>11471.585556011489</v>
          </cell>
          <cell r="Q33">
            <v>0</v>
          </cell>
          <cell r="S33">
            <v>0.78436066513761471</v>
          </cell>
        </row>
        <row r="34">
          <cell r="A34" t="str">
            <v>Totals:</v>
          </cell>
          <cell r="C34">
            <v>91.638677744387479</v>
          </cell>
          <cell r="E34">
            <v>6880.9113425925934</v>
          </cell>
          <cell r="G34">
            <v>252.43061693477108</v>
          </cell>
          <cell r="I34">
            <v>79.12844036697247</v>
          </cell>
          <cell r="K34">
            <v>80.152723623853205</v>
          </cell>
          <cell r="M34">
            <v>8830.6832608695659</v>
          </cell>
          <cell r="O34">
            <v>9089.3665277403688</v>
          </cell>
          <cell r="Q34">
            <v>241.2557339449541</v>
          </cell>
          <cell r="S34">
            <v>275.06955275229359</v>
          </cell>
        </row>
        <row r="36">
          <cell r="A36" t="str">
            <v>*   Includes Facility and Professional claims</v>
          </cell>
        </row>
        <row r="37">
          <cell r="A37" t="str">
            <v>** Includes Miscellaneous factors related to health status, illness or injury (preventive services, undiagnosed conditions, family history of disease, etc.).</v>
          </cell>
        </row>
      </sheetData>
      <sheetData sheetId="48" refreshError="1">
        <row r="1">
          <cell r="A1" t="str">
            <v>MITSUBISHI CATERPILLAR FORKLIFT AMERICA INC. - Plan Sponsor ID 0000000000182577</v>
          </cell>
        </row>
        <row r="2">
          <cell r="A2" t="str">
            <v>Integrated</v>
          </cell>
        </row>
        <row r="3">
          <cell r="A3" t="str">
            <v>Current Data For Claims Processed/Paid February 01, 2004 - January 31, 2005</v>
          </cell>
        </row>
        <row r="4">
          <cell r="A4" t="str">
            <v>Prior Data For Claims Processed/Paid February 01, 2003 - January 31, 2004</v>
          </cell>
        </row>
        <row r="5">
          <cell r="A5" t="str">
            <v>Ambulatory MDC Analysis - Medical Detail*</v>
          </cell>
        </row>
        <row r="7">
          <cell r="D7" t="str">
            <v>Prior Period</v>
          </cell>
          <cell r="H7" t="str">
            <v>Current Period</v>
          </cell>
        </row>
        <row r="8">
          <cell r="D8" t="str">
            <v>Claimantsper 1,000</v>
          </cell>
          <cell r="F8" t="str">
            <v>Average Paid Amount per Claimant</v>
          </cell>
          <cell r="H8" t="str">
            <v>Claimants per 1,000</v>
          </cell>
          <cell r="L8" t="str">
            <v>Average Paid Amount per Claimant</v>
          </cell>
        </row>
        <row r="9">
          <cell r="B9" t="str">
            <v>Major Diagnostic Categories (MDCs)</v>
          </cell>
          <cell r="D9" t="str">
            <v>Customer</v>
          </cell>
          <cell r="F9" t="str">
            <v>Customer</v>
          </cell>
          <cell r="H9" t="str">
            <v>Customer</v>
          </cell>
          <cell r="J9" t="str">
            <v>Aetna BOB</v>
          </cell>
          <cell r="L9" t="str">
            <v>Customer</v>
          </cell>
          <cell r="N9" t="str">
            <v>Aetna BOB</v>
          </cell>
        </row>
        <row r="10">
          <cell r="B10" t="str">
            <v xml:space="preserve">01 - Nervous System                </v>
          </cell>
          <cell r="D10">
            <v>92.487184019798462</v>
          </cell>
          <cell r="F10">
            <v>2213.7690366972479</v>
          </cell>
          <cell r="H10">
            <v>104.93119266055045</v>
          </cell>
          <cell r="J10">
            <v>94.749598623853203</v>
          </cell>
          <cell r="L10">
            <v>1822.3978278688526</v>
          </cell>
          <cell r="N10">
            <v>986.64857773356016</v>
          </cell>
        </row>
        <row r="11">
          <cell r="B11" t="str">
            <v xml:space="preserve">02 - Eye                           </v>
          </cell>
          <cell r="D11">
            <v>67.880502032879605</v>
          </cell>
          <cell r="F11">
            <v>324.45012499999996</v>
          </cell>
          <cell r="H11">
            <v>90.309633027522935</v>
          </cell>
          <cell r="J11">
            <v>94.711625573394485</v>
          </cell>
          <cell r="L11">
            <v>380.24847619047614</v>
          </cell>
          <cell r="N11">
            <v>287.23999426070475</v>
          </cell>
        </row>
        <row r="12">
          <cell r="B12" t="str">
            <v xml:space="preserve">03 - Ear, Nose and Throat          </v>
          </cell>
          <cell r="D12">
            <v>421.7076188792646</v>
          </cell>
          <cell r="F12">
            <v>225.5351509054326</v>
          </cell>
          <cell r="H12">
            <v>399.08256880733944</v>
          </cell>
          <cell r="J12">
            <v>380.32151662844035</v>
          </cell>
          <cell r="L12">
            <v>233.94887931034484</v>
          </cell>
          <cell r="N12">
            <v>280.66566622300087</v>
          </cell>
        </row>
        <row r="13">
          <cell r="B13" t="str">
            <v xml:space="preserve">04 - Respiratory System            </v>
          </cell>
          <cell r="D13">
            <v>153.57963584939014</v>
          </cell>
          <cell r="F13">
            <v>326.74063535911603</v>
          </cell>
          <cell r="H13">
            <v>172.87844036697248</v>
          </cell>
          <cell r="J13">
            <v>145.44018061926604</v>
          </cell>
          <cell r="L13">
            <v>439.43166666666667</v>
          </cell>
          <cell r="N13">
            <v>317.16731052236133</v>
          </cell>
        </row>
        <row r="14">
          <cell r="B14" t="str">
            <v xml:space="preserve">05 - Circulatory System            </v>
          </cell>
          <cell r="D14">
            <v>129.82146013788227</v>
          </cell>
          <cell r="F14">
            <v>555.72333333333336</v>
          </cell>
          <cell r="H14">
            <v>146.21559633027522</v>
          </cell>
          <cell r="J14">
            <v>162.67323681192659</v>
          </cell>
          <cell r="L14">
            <v>837.53297058823534</v>
          </cell>
          <cell r="N14">
            <v>669.15674486047646</v>
          </cell>
        </row>
        <row r="15">
          <cell r="B15" t="str">
            <v xml:space="preserve">06 - Digestive System              </v>
          </cell>
          <cell r="D15">
            <v>175.21654587237052</v>
          </cell>
          <cell r="F15">
            <v>624.2310895883777</v>
          </cell>
          <cell r="H15">
            <v>180.61926605504587</v>
          </cell>
          <cell r="J15">
            <v>158.32362385321099</v>
          </cell>
          <cell r="L15">
            <v>619.40676190476188</v>
          </cell>
          <cell r="N15">
            <v>770.85911566643642</v>
          </cell>
        </row>
        <row r="16">
          <cell r="B16" t="str">
            <v xml:space="preserve">07 - Hepatobiliary Sys/Pancreas    </v>
          </cell>
          <cell r="D16">
            <v>17.818631783630899</v>
          </cell>
          <cell r="F16">
            <v>591.16047619047617</v>
          </cell>
          <cell r="H16">
            <v>18.922018348623851</v>
          </cell>
          <cell r="J16">
            <v>17.106837729357796</v>
          </cell>
          <cell r="L16">
            <v>703.5654545454546</v>
          </cell>
          <cell r="N16">
            <v>1227.0121395406131</v>
          </cell>
        </row>
        <row r="17">
          <cell r="B17" t="str">
            <v xml:space="preserve">08 - Musculoskeletal/Connective    </v>
          </cell>
          <cell r="D17">
            <v>223.15715043309172</v>
          </cell>
          <cell r="F17">
            <v>824.14001901140693</v>
          </cell>
          <cell r="H17">
            <v>225.77408256880733</v>
          </cell>
          <cell r="J17">
            <v>253.48434633027523</v>
          </cell>
          <cell r="L17">
            <v>889.90348571428569</v>
          </cell>
          <cell r="N17">
            <v>912.19035209274773</v>
          </cell>
        </row>
        <row r="18">
          <cell r="B18" t="str">
            <v xml:space="preserve">09 - Skin, Subcutaneous, Breast    </v>
          </cell>
          <cell r="D18">
            <v>241.82428849213363</v>
          </cell>
          <cell r="F18">
            <v>395.93491228070172</v>
          </cell>
          <cell r="H18">
            <v>258.88761467889907</v>
          </cell>
          <cell r="J18">
            <v>265.28919151376147</v>
          </cell>
          <cell r="L18">
            <v>366.53262458471761</v>
          </cell>
          <cell r="N18">
            <v>367.1225379154456</v>
          </cell>
        </row>
        <row r="19">
          <cell r="B19" t="str">
            <v xml:space="preserve">10 - Endocrine, Metabolic          </v>
          </cell>
          <cell r="D19">
            <v>141.70054799363618</v>
          </cell>
          <cell r="F19">
            <v>238.23835329341318</v>
          </cell>
          <cell r="H19">
            <v>162.9873853211009</v>
          </cell>
          <cell r="J19">
            <v>159.83076261467892</v>
          </cell>
          <cell r="L19">
            <v>227.84540897097625</v>
          </cell>
          <cell r="N19">
            <v>274.63123049627643</v>
          </cell>
        </row>
        <row r="20">
          <cell r="B20" t="str">
            <v xml:space="preserve">11 - Kidney, Urinary Tract         </v>
          </cell>
          <cell r="D20">
            <v>78.486830475517053</v>
          </cell>
          <cell r="F20">
            <v>380.45713513513516</v>
          </cell>
          <cell r="H20">
            <v>78.2683486238532</v>
          </cell>
          <cell r="J20">
            <v>78.496702981651367</v>
          </cell>
          <cell r="L20">
            <v>1026.2615384615385</v>
          </cell>
          <cell r="N20">
            <v>786.64897907752652</v>
          </cell>
        </row>
        <row r="21">
          <cell r="B21" t="str">
            <v xml:space="preserve">12 - Male Reproductive             </v>
          </cell>
          <cell r="D21">
            <v>24.606681986918861</v>
          </cell>
          <cell r="F21">
            <v>744.27327586206889</v>
          </cell>
          <cell r="H21">
            <v>20.212155963302752</v>
          </cell>
          <cell r="J21">
            <v>24.11206995412844</v>
          </cell>
          <cell r="L21">
            <v>525.25191489361703</v>
          </cell>
          <cell r="N21">
            <v>574.69883143149639</v>
          </cell>
        </row>
        <row r="22">
          <cell r="B22" t="str">
            <v xml:space="preserve">13 - Female Reproductive           </v>
          </cell>
          <cell r="D22">
            <v>95.881209121442453</v>
          </cell>
          <cell r="F22">
            <v>300.41707964601767</v>
          </cell>
          <cell r="H22">
            <v>104.50114678899082</v>
          </cell>
          <cell r="J22">
            <v>91.506106651376143</v>
          </cell>
          <cell r="L22">
            <v>419.09028806584365</v>
          </cell>
          <cell r="N22">
            <v>481.2626089024364</v>
          </cell>
        </row>
        <row r="23">
          <cell r="B23" t="str">
            <v xml:space="preserve">14 - Pregnancy/Childbirth          </v>
          </cell>
          <cell r="D23">
            <v>28.000707088562841</v>
          </cell>
          <cell r="F23">
            <v>1422.9956060606062</v>
          </cell>
          <cell r="H23">
            <v>24.942660550458715</v>
          </cell>
          <cell r="J23">
            <v>18.884432339449539</v>
          </cell>
          <cell r="L23">
            <v>3109.308275862069</v>
          </cell>
          <cell r="N23">
            <v>940.10155399589189</v>
          </cell>
        </row>
        <row r="24">
          <cell r="B24" t="str">
            <v xml:space="preserve">15 - Newborns                      </v>
          </cell>
          <cell r="D24">
            <v>9.3335690295209464</v>
          </cell>
          <cell r="F24">
            <v>14805.161363636364</v>
          </cell>
          <cell r="H24">
            <v>5.5905963302752291</v>
          </cell>
          <cell r="J24">
            <v>7.8181049311926607</v>
          </cell>
          <cell r="L24">
            <v>3522.3115384615385</v>
          </cell>
          <cell r="N24">
            <v>970.43325797455395</v>
          </cell>
        </row>
        <row r="25">
          <cell r="B25" t="str">
            <v xml:space="preserve">16 - Blood/Organs                  </v>
          </cell>
          <cell r="D25">
            <v>30.121972777090331</v>
          </cell>
          <cell r="F25">
            <v>657.28084507042252</v>
          </cell>
          <cell r="H25">
            <v>35.693807339449542</v>
          </cell>
          <cell r="J25">
            <v>28.473466169724773</v>
          </cell>
          <cell r="L25">
            <v>2141.0648192771087</v>
          </cell>
          <cell r="N25">
            <v>650.65697482113808</v>
          </cell>
        </row>
        <row r="26">
          <cell r="B26" t="str">
            <v xml:space="preserve">17 - Other Neoplasms               </v>
          </cell>
          <cell r="D26">
            <v>6.3637970655824638</v>
          </cell>
          <cell r="F26">
            <v>5023.2240000000002</v>
          </cell>
          <cell r="H26">
            <v>8.6009174311926593</v>
          </cell>
          <cell r="J26">
            <v>10.635378440366971</v>
          </cell>
          <cell r="L26">
            <v>7824.42</v>
          </cell>
          <cell r="N26">
            <v>4418.9528967926635</v>
          </cell>
        </row>
        <row r="27">
          <cell r="B27" t="str">
            <v xml:space="preserve">18 - Infectious-Parasitic          </v>
          </cell>
          <cell r="D27">
            <v>78.486830475517053</v>
          </cell>
          <cell r="F27">
            <v>211.66913513513515</v>
          </cell>
          <cell r="H27">
            <v>70.527522935779814</v>
          </cell>
          <cell r="J27">
            <v>56.669552752293569</v>
          </cell>
          <cell r="L27">
            <v>175.67189024390242</v>
          </cell>
          <cell r="N27">
            <v>226.62435534347784</v>
          </cell>
        </row>
        <row r="28">
          <cell r="B28" t="str">
            <v xml:space="preserve">19 - Mental Disorders              </v>
          </cell>
          <cell r="D28">
            <v>50.486123386954212</v>
          </cell>
          <cell r="F28">
            <v>180.32361344537813</v>
          </cell>
          <cell r="H28">
            <v>43.434633027522935</v>
          </cell>
          <cell r="J28">
            <v>71.841743119266056</v>
          </cell>
          <cell r="L28">
            <v>176.59564356435644</v>
          </cell>
          <cell r="N28">
            <v>297.21486088497272</v>
          </cell>
        </row>
        <row r="29">
          <cell r="B29" t="str">
            <v xml:space="preserve">20 - Substance Disorders           </v>
          </cell>
          <cell r="D29">
            <v>2.9697719639384834</v>
          </cell>
          <cell r="F29">
            <v>351.76000000000005</v>
          </cell>
          <cell r="H29">
            <v>0.86009174311926595</v>
          </cell>
          <cell r="J29">
            <v>2.4136324541284404</v>
          </cell>
          <cell r="L29">
            <v>714.88499999999999</v>
          </cell>
          <cell r="N29">
            <v>971.98932739420945</v>
          </cell>
        </row>
        <row r="30">
          <cell r="B30" t="str">
            <v xml:space="preserve">21 - Injury and Poisoning          </v>
          </cell>
          <cell r="D30">
            <v>43.273820045960754</v>
          </cell>
          <cell r="F30">
            <v>210.89029411764707</v>
          </cell>
          <cell r="H30">
            <v>37.413990825688067</v>
          </cell>
          <cell r="J30">
            <v>44.956608371559632</v>
          </cell>
          <cell r="L30">
            <v>87.509080459770118</v>
          </cell>
          <cell r="N30">
            <v>337.48073017655594</v>
          </cell>
        </row>
        <row r="31">
          <cell r="B31" t="str">
            <v xml:space="preserve">22 - Burns                         </v>
          </cell>
          <cell r="D31">
            <v>1.2727594131164928</v>
          </cell>
          <cell r="F31">
            <v>256.28333333333336</v>
          </cell>
          <cell r="H31">
            <v>1.7201834862385319</v>
          </cell>
          <cell r="J31">
            <v>2.019538417431193</v>
          </cell>
          <cell r="L31">
            <v>3299.9175</v>
          </cell>
          <cell r="N31">
            <v>297.19128638657611</v>
          </cell>
        </row>
        <row r="32">
          <cell r="B32" t="str">
            <v>23 - Selected Factors**</v>
          </cell>
          <cell r="D32">
            <v>475.5877673678628</v>
          </cell>
          <cell r="F32">
            <v>254.09165031222122</v>
          </cell>
          <cell r="H32">
            <v>492.40252293577981</v>
          </cell>
          <cell r="J32">
            <v>483.64863818807333</v>
          </cell>
          <cell r="L32">
            <v>240.5508209606987</v>
          </cell>
          <cell r="N32">
            <v>244.00535244788063</v>
          </cell>
        </row>
        <row r="33">
          <cell r="B33" t="str">
            <v>Unclassifiable</v>
          </cell>
          <cell r="D33">
            <v>2.5455188262329855</v>
          </cell>
          <cell r="F33">
            <v>187.74</v>
          </cell>
          <cell r="H33">
            <v>2.1502293577981648</v>
          </cell>
          <cell r="J33">
            <v>3.731293004587156</v>
          </cell>
          <cell r="L33">
            <v>699.29200000000003</v>
          </cell>
          <cell r="N33">
            <v>444.36736011064363</v>
          </cell>
        </row>
        <row r="34">
          <cell r="B34" t="str">
            <v>Totals:</v>
          </cell>
          <cell r="D34">
            <v>869.29467915856446</v>
          </cell>
          <cell r="F34">
            <v>1543.5974133723769</v>
          </cell>
          <cell r="H34">
            <v>889.76490825688074</v>
          </cell>
          <cell r="J34">
            <v>956.21030676605506</v>
          </cell>
          <cell r="L34">
            <v>1686.706607056549</v>
          </cell>
          <cell r="N34">
            <v>1339.096951541926</v>
          </cell>
        </row>
        <row r="36">
          <cell r="B36" t="str">
            <v>*   Includes Facility and Professional claims</v>
          </cell>
        </row>
        <row r="37">
          <cell r="B37" t="str">
            <v>** Includes Miscellaneous factors related to health status, illness or injury (preventive services, undiagnosed conditions, family history of disease, etc.).</v>
          </cell>
        </row>
      </sheetData>
      <sheetData sheetId="49" refreshError="1">
        <row r="1">
          <cell r="A1" t="str">
            <v>MITSUBISHI CATERPILLAR FORKLIFT AMERICA INC. - Plan Sponsor ID 0000000000182577</v>
          </cell>
        </row>
        <row r="6">
          <cell r="C6" t="str">
            <v>City, State</v>
          </cell>
          <cell r="E6" t="str">
            <v>Network orNon-Network</v>
          </cell>
          <cell r="G6" t="str">
            <v>Total Medical Paid Amount</v>
          </cell>
          <cell r="I6" t="str">
            <v>InpatientPaid Amount</v>
          </cell>
          <cell r="K6" t="str">
            <v>% of TotalInpatientPaid Amount</v>
          </cell>
          <cell r="M6" t="str">
            <v>AmbulatoryPaid Amount</v>
          </cell>
          <cell r="O6" t="str">
            <v>% of TotalAmbulatoryPaid Amount</v>
          </cell>
        </row>
        <row r="8">
          <cell r="A8" t="str">
            <v>The University of TX M.D. Anderson Cance</v>
          </cell>
          <cell r="C8" t="str">
            <v>Houston, TX</v>
          </cell>
          <cell r="E8" t="str">
            <v>Network</v>
          </cell>
          <cell r="G8">
            <v>300555.98</v>
          </cell>
          <cell r="I8">
            <v>100974.83</v>
          </cell>
          <cell r="K8">
            <v>8.0836617125458518E-2</v>
          </cell>
          <cell r="M8">
            <v>199581.15</v>
          </cell>
          <cell r="O8">
            <v>0.18845621051889691</v>
          </cell>
        </row>
        <row r="9">
          <cell r="A9" t="str">
            <v>Spring Branch Medical Center - HCA Affil</v>
          </cell>
          <cell r="C9" t="str">
            <v>Houston, TX</v>
          </cell>
          <cell r="E9" t="str">
            <v>Network</v>
          </cell>
          <cell r="G9">
            <v>252596.55</v>
          </cell>
          <cell r="I9">
            <v>242650.65</v>
          </cell>
          <cell r="K9">
            <v>0.19425690233193399</v>
          </cell>
          <cell r="M9">
            <v>9945.9</v>
          </cell>
          <cell r="O9">
            <v>9.3915012725394997E-3</v>
          </cell>
        </row>
        <row r="10">
          <cell r="A10" t="str">
            <v>Memorial Hermann Memorial City Hospital</v>
          </cell>
          <cell r="C10" t="str">
            <v>Houston, TX</v>
          </cell>
          <cell r="E10" t="str">
            <v>Network</v>
          </cell>
          <cell r="G10">
            <v>202660.87</v>
          </cell>
          <cell r="I10">
            <v>102885.28</v>
          </cell>
          <cell r="K10">
            <v>8.2366050898086129E-2</v>
          </cell>
          <cell r="M10">
            <v>99775.59</v>
          </cell>
          <cell r="O10">
            <v>9.4213955544835498E-2</v>
          </cell>
        </row>
        <row r="11">
          <cell r="A11" t="str">
            <v>Texas Children's Hospital</v>
          </cell>
          <cell r="C11" t="str">
            <v>Houston, TX</v>
          </cell>
          <cell r="E11" t="str">
            <v>Network</v>
          </cell>
          <cell r="G11">
            <v>163373.57999999999</v>
          </cell>
          <cell r="I11">
            <v>116918.83</v>
          </cell>
          <cell r="K11">
            <v>9.3600778485753058E-2</v>
          </cell>
          <cell r="M11">
            <v>46454.75</v>
          </cell>
          <cell r="O11">
            <v>4.386529562337288E-2</v>
          </cell>
        </row>
        <row r="12">
          <cell r="A12" t="str">
            <v>St. Luke's Episcopal Hospital</v>
          </cell>
          <cell r="C12" t="str">
            <v>Houston, TX</v>
          </cell>
          <cell r="E12" t="str">
            <v>Network</v>
          </cell>
          <cell r="G12">
            <v>107529</v>
          </cell>
          <cell r="I12">
            <v>75290.289999999994</v>
          </cell>
          <cell r="K12">
            <v>6.0274549073216929E-2</v>
          </cell>
          <cell r="M12">
            <v>32238.71</v>
          </cell>
          <cell r="O12">
            <v>3.0441678077401932E-2</v>
          </cell>
        </row>
        <row r="13">
          <cell r="A13" t="str">
            <v>Memorial Hermann Southwest Hospital</v>
          </cell>
          <cell r="C13" t="str">
            <v>Houston, TX</v>
          </cell>
          <cell r="E13" t="str">
            <v>Network</v>
          </cell>
          <cell r="G13">
            <v>104168.35</v>
          </cell>
          <cell r="I13">
            <v>48138.23</v>
          </cell>
          <cell r="K13">
            <v>3.8537640198129185E-2</v>
          </cell>
          <cell r="M13">
            <v>56030.12</v>
          </cell>
          <cell r="O13">
            <v>5.2906920769416631E-2</v>
          </cell>
        </row>
        <row r="14">
          <cell r="A14" t="str">
            <v>Baystate Medical Center</v>
          </cell>
          <cell r="C14" t="str">
            <v>Springfield, MA</v>
          </cell>
          <cell r="E14" t="str">
            <v>Network</v>
          </cell>
          <cell r="G14">
            <v>92982.11</v>
          </cell>
          <cell r="I14">
            <v>92982.11</v>
          </cell>
          <cell r="K14">
            <v>7.4437948799589634E-2</v>
          </cell>
          <cell r="M14">
            <v>0</v>
          </cell>
          <cell r="O14">
            <v>0</v>
          </cell>
        </row>
        <row r="15">
          <cell r="A15" t="str">
            <v>Woman's Hospital of Texas - HCA Affiliat</v>
          </cell>
          <cell r="C15" t="str">
            <v>Houston, TX</v>
          </cell>
          <cell r="E15" t="str">
            <v>Network</v>
          </cell>
          <cell r="G15">
            <v>56246.86</v>
          </cell>
          <cell r="I15">
            <v>54356.63</v>
          </cell>
          <cell r="K15">
            <v>4.3515855263536581E-2</v>
          </cell>
          <cell r="M15">
            <v>1890.23</v>
          </cell>
          <cell r="O15">
            <v>1.784865869392648E-3</v>
          </cell>
        </row>
        <row r="16">
          <cell r="A16" t="str">
            <v>Valley Baptist Medical Center</v>
          </cell>
          <cell r="C16" t="str">
            <v>Harlingen, TX</v>
          </cell>
          <cell r="E16" t="str">
            <v>Network</v>
          </cell>
          <cell r="G16">
            <v>54609.21</v>
          </cell>
          <cell r="I16">
            <v>33244.57</v>
          </cell>
          <cell r="K16">
            <v>2.6614341183743555E-2</v>
          </cell>
          <cell r="M16">
            <v>21364.639999999999</v>
          </cell>
          <cell r="O16">
            <v>2.0173744331568613E-2</v>
          </cell>
        </row>
        <row r="17">
          <cell r="A17" t="str">
            <v>Houston Northwest Medical Center</v>
          </cell>
          <cell r="C17" t="str">
            <v>Houston, TX</v>
          </cell>
          <cell r="E17" t="str">
            <v>Network</v>
          </cell>
          <cell r="G17">
            <v>53716.6</v>
          </cell>
          <cell r="I17">
            <v>31442.03</v>
          </cell>
          <cell r="K17">
            <v>2.517129606216896E-2</v>
          </cell>
          <cell r="M17">
            <v>22274.57</v>
          </cell>
          <cell r="O17">
            <v>2.1032953528616834E-2</v>
          </cell>
        </row>
        <row r="18">
          <cell r="A18" t="str">
            <v>Renaissance Hospital-Houston</v>
          </cell>
          <cell r="C18" t="str">
            <v>Houston, TX</v>
          </cell>
          <cell r="E18" t="str">
            <v>Network</v>
          </cell>
          <cell r="G18">
            <v>50226.17</v>
          </cell>
          <cell r="I18">
            <v>50099.61</v>
          </cell>
          <cell r="K18">
            <v>4.01078465960754E-2</v>
          </cell>
          <cell r="M18">
            <v>126.56</v>
          </cell>
          <cell r="O18">
            <v>1.1950536412517711E-4</v>
          </cell>
        </row>
        <row r="19">
          <cell r="A19" t="str">
            <v>Cypress-Fairbanks Medical Center Hospita</v>
          </cell>
          <cell r="C19" t="str">
            <v>Houston, TX</v>
          </cell>
          <cell r="E19" t="str">
            <v>Network</v>
          </cell>
          <cell r="G19">
            <v>50119.54</v>
          </cell>
          <cell r="I19">
            <v>16667.400000000001</v>
          </cell>
          <cell r="K19">
            <v>1.3343287948856832E-2</v>
          </cell>
          <cell r="M19">
            <v>33452.14</v>
          </cell>
          <cell r="O19">
            <v>3.1587469749260445E-2</v>
          </cell>
        </row>
        <row r="20">
          <cell r="A20" t="str">
            <v>The Methodist Hospital</v>
          </cell>
          <cell r="C20" t="str">
            <v>Houston, TX</v>
          </cell>
          <cell r="E20" t="str">
            <v>Network</v>
          </cell>
          <cell r="G20">
            <v>49736.92</v>
          </cell>
          <cell r="I20">
            <v>0</v>
          </cell>
          <cell r="K20">
            <v>0</v>
          </cell>
          <cell r="M20">
            <v>49736.92</v>
          </cell>
          <cell r="O20">
            <v>4.6964512761257932E-2</v>
          </cell>
        </row>
        <row r="21">
          <cell r="A21" t="str">
            <v>Methodist Willowbrook Hospital</v>
          </cell>
          <cell r="C21" t="str">
            <v>Houston, TX</v>
          </cell>
          <cell r="E21" t="str">
            <v>Network</v>
          </cell>
          <cell r="G21">
            <v>45172.72</v>
          </cell>
          <cell r="I21">
            <v>10132.18</v>
          </cell>
          <cell r="K21">
            <v>8.111438814071073E-3</v>
          </cell>
          <cell r="M21">
            <v>35040.54</v>
          </cell>
          <cell r="O21">
            <v>3.3087330055648179E-2</v>
          </cell>
        </row>
        <row r="22">
          <cell r="A22" t="str">
            <v>Lake Hospital System-East</v>
          </cell>
          <cell r="C22" t="str">
            <v>Painesville, OH</v>
          </cell>
          <cell r="E22" t="str">
            <v>Network</v>
          </cell>
          <cell r="G22">
            <v>40151.699999999997</v>
          </cell>
          <cell r="I22">
            <v>30526.04</v>
          </cell>
          <cell r="K22">
            <v>2.4437989227973266E-2</v>
          </cell>
          <cell r="M22">
            <v>9625.66</v>
          </cell>
          <cell r="O22">
            <v>9.0891119093327467E-3</v>
          </cell>
        </row>
        <row r="23">
          <cell r="A23" t="str">
            <v>Memorial Hermann Hospital</v>
          </cell>
          <cell r="C23" t="str">
            <v>Houston, TX</v>
          </cell>
          <cell r="E23" t="str">
            <v>Network</v>
          </cell>
          <cell r="G23">
            <v>38308.78</v>
          </cell>
          <cell r="I23">
            <v>13056.95</v>
          </cell>
          <cell r="K23">
            <v>1.0452898687487323E-2</v>
          </cell>
          <cell r="M23">
            <v>25251.83</v>
          </cell>
          <cell r="O23">
            <v>2.3844256787113396E-2</v>
          </cell>
        </row>
        <row r="24">
          <cell r="A24" t="str">
            <v>Northeast Medical Center Hospital</v>
          </cell>
          <cell r="C24" t="str">
            <v>Humble, TX</v>
          </cell>
          <cell r="E24" t="str">
            <v>Network</v>
          </cell>
          <cell r="G24">
            <v>35546.410000000003</v>
          </cell>
          <cell r="I24">
            <v>0</v>
          </cell>
          <cell r="K24">
            <v>0</v>
          </cell>
          <cell r="M24">
            <v>35546.410000000003</v>
          </cell>
          <cell r="O24">
            <v>3.3565002136479435E-2</v>
          </cell>
        </row>
        <row r="25">
          <cell r="A25" t="str">
            <v>West Houston Medical Center - HCA Affili</v>
          </cell>
          <cell r="C25" t="str">
            <v>Houston, TX</v>
          </cell>
          <cell r="E25" t="str">
            <v>Network</v>
          </cell>
          <cell r="G25">
            <v>33992.1</v>
          </cell>
          <cell r="I25">
            <v>2208.6</v>
          </cell>
          <cell r="K25">
            <v>1.768121348491378E-3</v>
          </cell>
          <cell r="M25">
            <v>31783.5</v>
          </cell>
          <cell r="O25">
            <v>3.001184213552913E-2</v>
          </cell>
        </row>
        <row r="26">
          <cell r="A26" t="str">
            <v>West Houston Medical Center - HCA Affili</v>
          </cell>
          <cell r="C26" t="str">
            <v>Houston, TX</v>
          </cell>
          <cell r="E26" t="str">
            <v>Non-Network</v>
          </cell>
          <cell r="G26">
            <v>123</v>
          </cell>
          <cell r="I26">
            <v>0</v>
          </cell>
          <cell r="K26">
            <v>0</v>
          </cell>
          <cell r="M26">
            <v>123</v>
          </cell>
          <cell r="O26">
            <v>1.1614380362987347E-4</v>
          </cell>
        </row>
        <row r="27">
          <cell r="A27" t="str">
            <v>Community Hospital East</v>
          </cell>
          <cell r="C27" t="str">
            <v>Indianapolis, IN</v>
          </cell>
          <cell r="E27" t="str">
            <v>Network</v>
          </cell>
          <cell r="G27">
            <v>33461.86</v>
          </cell>
          <cell r="I27">
            <v>29858.35</v>
          </cell>
          <cell r="K27">
            <v>2.3903461951339102E-2</v>
          </cell>
          <cell r="M27">
            <v>3603.51</v>
          </cell>
          <cell r="O27">
            <v>3.4026451855145149E-3</v>
          </cell>
        </row>
        <row r="28">
          <cell r="A28" t="str">
            <v>Memorial Hermann Fort Bend Hospital</v>
          </cell>
          <cell r="C28" t="str">
            <v>Missouri City, TX</v>
          </cell>
          <cell r="E28" t="str">
            <v>Network</v>
          </cell>
          <cell r="G28">
            <v>32136.560000000001</v>
          </cell>
          <cell r="I28">
            <v>21071.69</v>
          </cell>
          <cell r="K28">
            <v>1.686919538974567E-2</v>
          </cell>
          <cell r="M28">
            <v>11064.87</v>
          </cell>
          <cell r="O28">
            <v>1.0448098280244537E-2</v>
          </cell>
        </row>
        <row r="29">
          <cell r="A29" t="str">
            <v>Memorial Hermann Katy Hospital</v>
          </cell>
          <cell r="C29" t="str">
            <v>Katy, TX</v>
          </cell>
          <cell r="E29" t="str">
            <v>Network</v>
          </cell>
          <cell r="G29">
            <v>32094.74</v>
          </cell>
          <cell r="I29">
            <v>5839.14</v>
          </cell>
          <cell r="K29">
            <v>4.6745939014896072E-3</v>
          </cell>
          <cell r="M29">
            <v>26255.599999999999</v>
          </cell>
          <cell r="O29">
            <v>2.4792075208004111E-2</v>
          </cell>
        </row>
        <row r="30">
          <cell r="A30" t="str">
            <v>Christus St. Catherine Health &amp; Wellness</v>
          </cell>
          <cell r="C30" t="str">
            <v>Katy, TX</v>
          </cell>
          <cell r="E30" t="str">
            <v>Network</v>
          </cell>
          <cell r="G30">
            <v>30145.81</v>
          </cell>
          <cell r="I30">
            <v>11986.49</v>
          </cell>
          <cell r="K30">
            <v>9.5959290330881186E-3</v>
          </cell>
          <cell r="M30">
            <v>18159.32</v>
          </cell>
          <cell r="O30">
            <v>1.7147093464488079E-2</v>
          </cell>
        </row>
        <row r="31">
          <cell r="A31" t="str">
            <v>East Houston Medical Center - HCA Affili</v>
          </cell>
          <cell r="C31" t="str">
            <v>Houston, TX</v>
          </cell>
          <cell r="E31" t="str">
            <v>Network</v>
          </cell>
          <cell r="G31">
            <v>23254.400000000001</v>
          </cell>
          <cell r="I31">
            <v>14280.8</v>
          </cell>
          <cell r="K31">
            <v>1.1432666555073653E-2</v>
          </cell>
          <cell r="M31">
            <v>8973.6</v>
          </cell>
          <cell r="O31">
            <v>8.473398668723842E-3</v>
          </cell>
        </row>
        <row r="32">
          <cell r="A32" t="str">
            <v>Select Specialty Hospital-Houston Height</v>
          </cell>
          <cell r="C32" t="str">
            <v>Houston, TX</v>
          </cell>
          <cell r="E32" t="str">
            <v>Network</v>
          </cell>
          <cell r="G32">
            <v>20241.509999999998</v>
          </cell>
          <cell r="I32">
            <v>20241.509999999998</v>
          </cell>
          <cell r="K32">
            <v>1.6204584785249349E-2</v>
          </cell>
          <cell r="M32">
            <v>0</v>
          </cell>
          <cell r="O32">
            <v>0</v>
          </cell>
        </row>
        <row r="33">
          <cell r="A33" t="str">
            <v>Twelve Oaks Medical Center</v>
          </cell>
          <cell r="C33" t="str">
            <v>Houston, TX</v>
          </cell>
          <cell r="E33" t="str">
            <v>Network</v>
          </cell>
          <cell r="G33">
            <v>19254.96</v>
          </cell>
          <cell r="I33">
            <v>10670.93</v>
          </cell>
          <cell r="K33">
            <v>8.542741619694422E-3</v>
          </cell>
          <cell r="M33">
            <v>8584.0300000000007</v>
          </cell>
          <cell r="O33">
            <v>8.1055438591296162E-3</v>
          </cell>
        </row>
        <row r="35">
          <cell r="A35" t="str">
            <v>All Other Hospitals:</v>
          </cell>
          <cell r="G35">
            <v>385748.07999999984</v>
          </cell>
          <cell r="I35">
            <v>113599.27000000002</v>
          </cell>
          <cell r="K35">
            <v>9.094326471974834E-2</v>
          </cell>
          <cell r="M35">
            <v>272148.80999999994</v>
          </cell>
          <cell r="O35">
            <v>0.25697884509547753</v>
          </cell>
        </row>
        <row r="38">
          <cell r="A38" t="str">
            <v>Totals:</v>
          </cell>
          <cell r="G38">
            <v>2308154.37</v>
          </cell>
          <cell r="I38">
            <v>1249122.4099999999</v>
          </cell>
          <cell r="K38">
            <v>1</v>
          </cell>
          <cell r="M38">
            <v>1059031.96</v>
          </cell>
          <cell r="O38">
            <v>1</v>
          </cell>
        </row>
      </sheetData>
      <sheetData sheetId="50" refreshError="1">
        <row r="1">
          <cell r="A1" t="str">
            <v>MITSUBISHI CATERPILLAR FORKLIFT AMERICA INC. - Plan Sponsor ID 0000000000182577</v>
          </cell>
        </row>
        <row r="2">
          <cell r="A2" t="str">
            <v>Integrated</v>
          </cell>
        </row>
        <row r="3">
          <cell r="A3" t="str">
            <v>Current Data For Claims Processed/Paid February 01, 2004 - January 31, 2005</v>
          </cell>
        </row>
        <row r="4">
          <cell r="A4" t="str">
            <v>Health Profile - Top 25 Diseases Ranked by Paid Amount*</v>
          </cell>
        </row>
        <row r="5">
          <cell r="A5" t="str">
            <v>Top 25 Diseases</v>
          </cell>
          <cell r="C5" t="str">
            <v>Number ofUnique Claimantswith Disease</v>
          </cell>
          <cell r="E5" t="str">
            <v>Prevalence</v>
          </cell>
          <cell r="G5" t="str">
            <v>BOB Prevalence***</v>
          </cell>
          <cell r="I5" t="str">
            <v xml:space="preserve"> Total Paid Amount for Claimants with Disease</v>
          </cell>
          <cell r="K5" t="str">
            <v>Total Paid Amount Per Claimantwith Disease</v>
          </cell>
          <cell r="M5" t="str">
            <v>Total Paid Amount Per Member for Population</v>
          </cell>
        </row>
        <row r="7">
          <cell r="A7" t="str">
            <v>Total Continuously Enrolled Members in Population**: 2,008</v>
          </cell>
        </row>
        <row r="9">
          <cell r="A9" t="str">
            <v xml:space="preserve">Hypertension                                      </v>
          </cell>
          <cell r="C9">
            <v>196</v>
          </cell>
          <cell r="E9">
            <v>9.7609561752988044E-2</v>
          </cell>
          <cell r="G9">
            <v>0.12013500000000001</v>
          </cell>
          <cell r="I9">
            <v>1757324.98</v>
          </cell>
          <cell r="K9">
            <v>8965.9437755102044</v>
          </cell>
          <cell r="M9">
            <v>875.16184262948207</v>
          </cell>
        </row>
        <row r="10">
          <cell r="A10" t="str">
            <v xml:space="preserve">Hyperlipidemia                                    </v>
          </cell>
          <cell r="C10">
            <v>209</v>
          </cell>
          <cell r="E10">
            <v>0.10408366533864542</v>
          </cell>
          <cell r="G10">
            <v>0.101342</v>
          </cell>
          <cell r="I10">
            <v>1202099.9099999999</v>
          </cell>
          <cell r="K10">
            <v>5751.6742105263156</v>
          </cell>
          <cell r="M10">
            <v>598.65533366533862</v>
          </cell>
        </row>
        <row r="11">
          <cell r="A11" t="str">
            <v xml:space="preserve">Nonspecific Gastritis/Dyspepsia                   </v>
          </cell>
          <cell r="C11">
            <v>123</v>
          </cell>
          <cell r="E11">
            <v>6.1254980079681276E-2</v>
          </cell>
          <cell r="G11">
            <v>3.141E-2</v>
          </cell>
          <cell r="I11">
            <v>903784.86</v>
          </cell>
          <cell r="K11">
            <v>7347.8443902439021</v>
          </cell>
          <cell r="M11">
            <v>450.09206175298806</v>
          </cell>
        </row>
        <row r="12">
          <cell r="A12" t="str">
            <v xml:space="preserve">Ischemic Heart Disease                            </v>
          </cell>
          <cell r="C12">
            <v>39</v>
          </cell>
          <cell r="E12">
            <v>1.9422310756972112E-2</v>
          </cell>
          <cell r="G12">
            <v>2.2313E-2</v>
          </cell>
          <cell r="I12">
            <v>873442.09</v>
          </cell>
          <cell r="K12">
            <v>22395.951025641025</v>
          </cell>
          <cell r="M12">
            <v>434.98112051792828</v>
          </cell>
        </row>
        <row r="13">
          <cell r="A13" t="str">
            <v xml:space="preserve">Allergy                                           </v>
          </cell>
          <cell r="C13">
            <v>257</v>
          </cell>
          <cell r="E13">
            <v>0.12798804780876494</v>
          </cell>
          <cell r="G13">
            <v>7.6649999999999996E-2</v>
          </cell>
          <cell r="I13">
            <v>666806.82999999996</v>
          </cell>
          <cell r="K13">
            <v>2594.5791050583657</v>
          </cell>
          <cell r="M13">
            <v>332.07511454183265</v>
          </cell>
        </row>
        <row r="14">
          <cell r="A14" t="str">
            <v xml:space="preserve">Diabetes Mellitus                                 </v>
          </cell>
          <cell r="C14">
            <v>68</v>
          </cell>
          <cell r="E14">
            <v>3.386454183266932E-2</v>
          </cell>
          <cell r="G14">
            <v>4.2699999999999995E-2</v>
          </cell>
          <cell r="I14">
            <v>640189.51</v>
          </cell>
          <cell r="K14">
            <v>9414.5516176470592</v>
          </cell>
          <cell r="M14">
            <v>318.81947709163347</v>
          </cell>
        </row>
        <row r="15">
          <cell r="A15" t="str">
            <v xml:space="preserve">Depression                                        </v>
          </cell>
          <cell r="C15">
            <v>68</v>
          </cell>
          <cell r="E15">
            <v>3.386454183266932E-2</v>
          </cell>
          <cell r="G15">
            <v>4.0975999999999999E-2</v>
          </cell>
          <cell r="I15">
            <v>607202.61</v>
          </cell>
          <cell r="K15">
            <v>8929.4501470588239</v>
          </cell>
          <cell r="M15">
            <v>302.39173804780876</v>
          </cell>
        </row>
        <row r="16">
          <cell r="A16" t="str">
            <v xml:space="preserve">Chronic Thyroid Disorders                         </v>
          </cell>
          <cell r="C16">
            <v>64</v>
          </cell>
          <cell r="E16">
            <v>3.1872509960159362E-2</v>
          </cell>
          <cell r="G16">
            <v>3.4807999999999999E-2</v>
          </cell>
          <cell r="I16">
            <v>605381.84</v>
          </cell>
          <cell r="K16">
            <v>9459.0912499999995</v>
          </cell>
          <cell r="M16">
            <v>301.48498007968124</v>
          </cell>
        </row>
        <row r="17">
          <cell r="A17" t="str">
            <v xml:space="preserve">Asthma                                            </v>
          </cell>
          <cell r="C17">
            <v>82</v>
          </cell>
          <cell r="E17">
            <v>4.0836653386454182E-2</v>
          </cell>
          <cell r="G17">
            <v>3.5699999999999996E-2</v>
          </cell>
          <cell r="I17">
            <v>587161.64</v>
          </cell>
          <cell r="K17">
            <v>7160.5078048780488</v>
          </cell>
          <cell r="M17">
            <v>292.41117529880478</v>
          </cell>
        </row>
        <row r="18">
          <cell r="A18" t="str">
            <v xml:space="preserve">Chronic Renal Failure                             </v>
          </cell>
          <cell r="C18">
            <v>3</v>
          </cell>
          <cell r="E18">
            <v>1.4940239043824701E-3</v>
          </cell>
          <cell r="G18">
            <v>2.0999999999999999E-3</v>
          </cell>
          <cell r="I18">
            <v>490200.72</v>
          </cell>
          <cell r="K18">
            <v>163400.24</v>
          </cell>
          <cell r="M18">
            <v>244.12386454183266</v>
          </cell>
        </row>
        <row r="19">
          <cell r="A19" t="str">
            <v xml:space="preserve">Heart Failure                                     </v>
          </cell>
          <cell r="C19">
            <v>14</v>
          </cell>
          <cell r="E19">
            <v>6.9721115537848604E-3</v>
          </cell>
          <cell r="G19">
            <v>6.9999999999999993E-3</v>
          </cell>
          <cell r="I19">
            <v>462025.5</v>
          </cell>
          <cell r="K19">
            <v>33001.821428571428</v>
          </cell>
          <cell r="M19">
            <v>230.09238047808765</v>
          </cell>
        </row>
        <row r="20">
          <cell r="A20" t="str">
            <v xml:space="preserve">Low Back Pain                                     </v>
          </cell>
          <cell r="C20">
            <v>78</v>
          </cell>
          <cell r="E20">
            <v>3.8844621513944223E-2</v>
          </cell>
          <cell r="G20">
            <v>5.1215000000000004E-2</v>
          </cell>
          <cell r="I20">
            <v>440840.74</v>
          </cell>
          <cell r="K20">
            <v>5651.8043589743593</v>
          </cell>
          <cell r="M20">
            <v>219.54220119521912</v>
          </cell>
        </row>
        <row r="21">
          <cell r="A21" t="str">
            <v xml:space="preserve">Vascular Disease                                  </v>
          </cell>
          <cell r="C21">
            <v>7</v>
          </cell>
          <cell r="E21">
            <v>3.4860557768924302E-3</v>
          </cell>
          <cell r="G21">
            <v>4.1289999999999999E-3</v>
          </cell>
          <cell r="I21">
            <v>383100.29</v>
          </cell>
          <cell r="K21">
            <v>54728.612857142856</v>
          </cell>
          <cell r="M21">
            <v>190.78699701195217</v>
          </cell>
        </row>
        <row r="22">
          <cell r="A22" t="str">
            <v xml:space="preserve">Migraine and Other Headaches                      </v>
          </cell>
          <cell r="C22">
            <v>72</v>
          </cell>
          <cell r="E22">
            <v>3.5856573705179286E-2</v>
          </cell>
          <cell r="G22">
            <v>2.7410999999999998E-2</v>
          </cell>
          <cell r="I22">
            <v>284767.13</v>
          </cell>
          <cell r="K22">
            <v>3955.0990277777778</v>
          </cell>
          <cell r="M22">
            <v>141.81629980079683</v>
          </cell>
        </row>
        <row r="23">
          <cell r="A23" t="str">
            <v xml:space="preserve">Menopause                                         </v>
          </cell>
          <cell r="C23">
            <v>56</v>
          </cell>
          <cell r="E23">
            <v>2.7888446215139442E-2</v>
          </cell>
          <cell r="G23">
            <v>2.3399999999999997E-2</v>
          </cell>
          <cell r="I23">
            <v>229123.21</v>
          </cell>
          <cell r="K23">
            <v>4091.4858928571425</v>
          </cell>
          <cell r="M23">
            <v>114.1051842629482</v>
          </cell>
        </row>
        <row r="24">
          <cell r="A24" t="str">
            <v xml:space="preserve">Otitis Media                                      </v>
          </cell>
          <cell r="C24">
            <v>113</v>
          </cell>
          <cell r="E24">
            <v>5.6274900398406373E-2</v>
          </cell>
          <cell r="G24">
            <v>3.9267999999999997E-2</v>
          </cell>
          <cell r="I24">
            <v>213464.66</v>
          </cell>
          <cell r="K24">
            <v>1889.0677876106195</v>
          </cell>
          <cell r="M24">
            <v>106.3071015936255</v>
          </cell>
        </row>
        <row r="25">
          <cell r="A25" t="str">
            <v xml:space="preserve">Benign Prostatic Hypertrophy                      </v>
          </cell>
          <cell r="C25">
            <v>11</v>
          </cell>
          <cell r="E25">
            <v>5.4780876494023908E-3</v>
          </cell>
          <cell r="G25">
            <v>8.4550000000000007E-3</v>
          </cell>
          <cell r="I25">
            <v>195684.08</v>
          </cell>
          <cell r="K25">
            <v>17789.461818181819</v>
          </cell>
          <cell r="M25">
            <v>97.452231075697199</v>
          </cell>
        </row>
        <row r="26">
          <cell r="A26" t="str">
            <v xml:space="preserve">Chronic Obstructive Pulmonary Disease             </v>
          </cell>
          <cell r="C26">
            <v>14</v>
          </cell>
          <cell r="E26">
            <v>6.9721115537848604E-3</v>
          </cell>
          <cell r="G26">
            <v>7.3000000000000001E-3</v>
          </cell>
          <cell r="I26">
            <v>184288.83</v>
          </cell>
          <cell r="K26">
            <v>13163.487857142856</v>
          </cell>
          <cell r="M26">
            <v>91.777305776892419</v>
          </cell>
        </row>
        <row r="27">
          <cell r="A27" t="str">
            <v xml:space="preserve">Cataract                                          </v>
          </cell>
          <cell r="C27">
            <v>14</v>
          </cell>
          <cell r="E27">
            <v>6.9721115537848604E-3</v>
          </cell>
          <cell r="G27">
            <v>1.1029000000000001E-2</v>
          </cell>
          <cell r="I27">
            <v>169061.68</v>
          </cell>
          <cell r="K27">
            <v>12075.834285714285</v>
          </cell>
          <cell r="M27">
            <v>84.194063745019918</v>
          </cell>
        </row>
        <row r="28">
          <cell r="A28" t="str">
            <v xml:space="preserve">Prostate Cancer                                   </v>
          </cell>
          <cell r="C28">
            <v>4</v>
          </cell>
          <cell r="E28">
            <v>1.9920318725099601E-3</v>
          </cell>
          <cell r="G28">
            <v>3.0999999999999999E-3</v>
          </cell>
          <cell r="I28">
            <v>164002.01999999999</v>
          </cell>
          <cell r="K28">
            <v>41000.504999999997</v>
          </cell>
          <cell r="M28">
            <v>81.674312749003974</v>
          </cell>
        </row>
        <row r="29">
          <cell r="A29" t="str">
            <v xml:space="preserve">Ventricular Arrhythmia                            </v>
          </cell>
          <cell r="C29">
            <v>2</v>
          </cell>
          <cell r="E29">
            <v>9.9601593625498006E-4</v>
          </cell>
          <cell r="G29">
            <v>1.1000000000000001E-3</v>
          </cell>
          <cell r="I29">
            <v>134550.60999999999</v>
          </cell>
          <cell r="K29">
            <v>67275.304999999993</v>
          </cell>
          <cell r="M29">
            <v>67.007275896414342</v>
          </cell>
        </row>
        <row r="30">
          <cell r="A30" t="str">
            <v xml:space="preserve">Glaucoma                                          </v>
          </cell>
          <cell r="C30">
            <v>18</v>
          </cell>
          <cell r="E30">
            <v>8.9641434262948214E-3</v>
          </cell>
          <cell r="G30">
            <v>1.2433000000000001E-2</v>
          </cell>
          <cell r="I30">
            <v>124434.65</v>
          </cell>
          <cell r="K30">
            <v>6913.0361111111106</v>
          </cell>
          <cell r="M30">
            <v>61.969447211155376</v>
          </cell>
        </row>
        <row r="31">
          <cell r="A31" t="str">
            <v xml:space="preserve">Osteoporosis                                      </v>
          </cell>
          <cell r="C31">
            <v>29</v>
          </cell>
          <cell r="E31">
            <v>1.444223107569721E-2</v>
          </cell>
          <cell r="G31">
            <v>7.7859999999999995E-3</v>
          </cell>
          <cell r="I31">
            <v>108466.51</v>
          </cell>
          <cell r="K31">
            <v>3740.2244827586205</v>
          </cell>
          <cell r="M31">
            <v>54.017186254980075</v>
          </cell>
        </row>
        <row r="32">
          <cell r="A32" t="str">
            <v xml:space="preserve">Osteoarthritis                                    </v>
          </cell>
          <cell r="C32">
            <v>15</v>
          </cell>
          <cell r="E32">
            <v>7.4701195219123509E-3</v>
          </cell>
          <cell r="G32">
            <v>1.8200000000000001E-2</v>
          </cell>
          <cell r="I32">
            <v>103728.77</v>
          </cell>
          <cell r="K32">
            <v>6915.2513333333336</v>
          </cell>
          <cell r="M32">
            <v>51.657753984063746</v>
          </cell>
        </row>
        <row r="33">
          <cell r="A33" t="str">
            <v xml:space="preserve">Kidney Stones                                     </v>
          </cell>
          <cell r="C33">
            <v>8</v>
          </cell>
          <cell r="E33">
            <v>3.9840637450199202E-3</v>
          </cell>
          <cell r="G33">
            <v>5.8999999999999999E-3</v>
          </cell>
          <cell r="I33">
            <v>85906.99</v>
          </cell>
          <cell r="K33">
            <v>10738.373750000001</v>
          </cell>
          <cell r="M33">
            <v>42.782365537848605</v>
          </cell>
        </row>
        <row r="35">
          <cell r="A35" t="str">
            <v>Total All Claimants (with or without disease)</v>
          </cell>
          <cell r="C35">
            <v>1695</v>
          </cell>
          <cell r="E35" t="str">
            <v>N/A</v>
          </cell>
          <cell r="G35" t="str">
            <v>N/A</v>
          </cell>
          <cell r="I35">
            <v>4567305.57</v>
          </cell>
          <cell r="K35">
            <v>2694.5755575221242</v>
          </cell>
          <cell r="M35">
            <v>2274.554566733068</v>
          </cell>
        </row>
        <row r="37">
          <cell r="A37" t="str">
            <v>Diseases Corresponding to Aetna Healthy Outlook Programs</v>
          </cell>
        </row>
        <row r="38">
          <cell r="A38" t="str">
            <v>Asthma</v>
          </cell>
          <cell r="C38">
            <v>82</v>
          </cell>
          <cell r="E38">
            <v>4.0836653386454182E-2</v>
          </cell>
          <cell r="G38">
            <v>3.5699999999999996E-2</v>
          </cell>
          <cell r="I38">
            <v>587161.64</v>
          </cell>
          <cell r="K38">
            <v>7160.5078048780488</v>
          </cell>
          <cell r="M38">
            <v>292.41117529880478</v>
          </cell>
        </row>
        <row r="39">
          <cell r="A39" t="str">
            <v>Congestive Heart Failure (Heart Failure)</v>
          </cell>
          <cell r="C39">
            <v>14</v>
          </cell>
          <cell r="E39">
            <v>6.9721115537848604E-3</v>
          </cell>
          <cell r="G39">
            <v>6.9999999999999993E-3</v>
          </cell>
          <cell r="I39">
            <v>462025.5</v>
          </cell>
          <cell r="K39">
            <v>33001.821428571428</v>
          </cell>
          <cell r="M39">
            <v>230.09238047808765</v>
          </cell>
        </row>
        <row r="40">
          <cell r="A40" t="str">
            <v>Coronary Artery Disease (Ischemic Heart Disease)</v>
          </cell>
          <cell r="C40">
            <v>39</v>
          </cell>
          <cell r="E40">
            <v>1.9422310756972112E-2</v>
          </cell>
          <cell r="G40">
            <v>2.2313E-2</v>
          </cell>
          <cell r="I40">
            <v>873442.09</v>
          </cell>
          <cell r="K40">
            <v>22395.951025641025</v>
          </cell>
          <cell r="M40">
            <v>434.98112051792828</v>
          </cell>
        </row>
        <row r="41">
          <cell r="A41" t="str">
            <v>Diabetes (Diabetes Mellitus)</v>
          </cell>
          <cell r="C41">
            <v>68</v>
          </cell>
          <cell r="E41">
            <v>3.386454183266932E-2</v>
          </cell>
          <cell r="G41">
            <v>4.2699999999999995E-2</v>
          </cell>
          <cell r="I41">
            <v>640189.51</v>
          </cell>
          <cell r="K41">
            <v>9414.5516176470592</v>
          </cell>
          <cell r="M41">
            <v>318.81947709163347</v>
          </cell>
        </row>
        <row r="43">
          <cell r="A43" t="str">
            <v>*  The time period for this report is independent of the overall report package and will always reflect at least 12 months of incurred services for the most recent data available.</v>
          </cell>
        </row>
        <row r="44">
          <cell r="A44" t="str">
            <v>** All measures are based only on continuously enrolled members with a threshold of 100 members required.</v>
          </cell>
        </row>
        <row r="45">
          <cell r="A45" t="str">
            <v>*** Aetna BOB norms are generated by product category once a year, but are not adjusted for demographics.  BOB includes populations both with and without Rx benefits.  Reported prevalence rates are generally higher when Rx data is available.</v>
          </cell>
        </row>
      </sheetData>
      <sheetData sheetId="51" refreshError="1">
        <row r="1">
          <cell r="A1" t="str">
            <v>MITSUBISHI CATERPILLAR FORKLIFT AMERICA INC. - Plan Sponsor ID 0000000000182577</v>
          </cell>
        </row>
        <row r="7">
          <cell r="C7" t="str">
            <v>Total MedicalPaid Amount</v>
          </cell>
          <cell r="E7" t="str">
            <v>InpatientPaid Amount</v>
          </cell>
          <cell r="G7" t="str">
            <v>AmbulatoryPaid Amount</v>
          </cell>
          <cell r="I7" t="str">
            <v>ICD-9Code</v>
          </cell>
          <cell r="J7" t="str">
            <v>ICD-9 Description</v>
          </cell>
          <cell r="L7" t="str">
            <v>Srv Rndrd in Last Quarter?</v>
          </cell>
          <cell r="N7" t="str">
            <v>Reviewed  byPatient Mgmt¹</v>
          </cell>
          <cell r="P7" t="str">
            <v>Reviewed  byComplexCase Mgmt²</v>
          </cell>
          <cell r="R7" t="str">
            <v>ComplexCase MgmtIntervention</v>
          </cell>
          <cell r="T7" t="str">
            <v>Status</v>
          </cell>
          <cell r="V7" t="str">
            <v>Declined Reason</v>
          </cell>
        </row>
        <row r="9">
          <cell r="C9">
            <v>330503.33</v>
          </cell>
          <cell r="E9">
            <v>308888.45</v>
          </cell>
          <cell r="G9">
            <v>21614.880000000001</v>
          </cell>
          <cell r="I9" t="str">
            <v>038.2</v>
          </cell>
          <cell r="J9" t="str">
            <v>Pneumococcal Septicemia</v>
          </cell>
          <cell r="L9" t="str">
            <v>Yes</v>
          </cell>
          <cell r="N9" t="str">
            <v>Yes</v>
          </cell>
          <cell r="P9" t="str">
            <v>Yes</v>
          </cell>
          <cell r="R9" t="str">
            <v>Accepted</v>
          </cell>
          <cell r="T9" t="str">
            <v>Closed</v>
          </cell>
          <cell r="V9">
            <v>0</v>
          </cell>
        </row>
        <row r="10">
          <cell r="C10">
            <v>325420.59999999998</v>
          </cell>
          <cell r="E10">
            <v>111442.67</v>
          </cell>
          <cell r="G10">
            <v>213977.93</v>
          </cell>
          <cell r="I10" t="str">
            <v>198.3</v>
          </cell>
          <cell r="J10" t="str">
            <v>Secondary Malignant Neoplasm O</v>
          </cell>
          <cell r="L10" t="str">
            <v>Yes</v>
          </cell>
          <cell r="N10" t="str">
            <v>Yes</v>
          </cell>
          <cell r="P10" t="str">
            <v>Yes</v>
          </cell>
          <cell r="R10" t="str">
            <v>Accepted</v>
          </cell>
          <cell r="T10" t="str">
            <v>Closed</v>
          </cell>
          <cell r="V10">
            <v>0</v>
          </cell>
        </row>
        <row r="11">
          <cell r="C11">
            <v>255447.9</v>
          </cell>
          <cell r="E11">
            <v>0</v>
          </cell>
          <cell r="G11">
            <v>255447.9</v>
          </cell>
          <cell r="I11" t="str">
            <v>359.0</v>
          </cell>
          <cell r="J11" t="str">
            <v>Congenital Hereditary Muscular</v>
          </cell>
          <cell r="L11" t="str">
            <v>Yes</v>
          </cell>
          <cell r="N11" t="str">
            <v>Yes</v>
          </cell>
          <cell r="P11" t="str">
            <v>Yes</v>
          </cell>
          <cell r="R11" t="str">
            <v>Accepted</v>
          </cell>
          <cell r="T11" t="str">
            <v>Active</v>
          </cell>
          <cell r="V11">
            <v>0</v>
          </cell>
        </row>
        <row r="12">
          <cell r="C12">
            <v>158926.71</v>
          </cell>
          <cell r="E12">
            <v>238.78</v>
          </cell>
          <cell r="G12">
            <v>158687.93</v>
          </cell>
          <cell r="I12" t="str">
            <v>273.1</v>
          </cell>
          <cell r="J12" t="str">
            <v>Monoclonal Paraproteinemia</v>
          </cell>
          <cell r="L12" t="str">
            <v>Yes</v>
          </cell>
          <cell r="N12" t="str">
            <v>Yes</v>
          </cell>
          <cell r="P12" t="str">
            <v>Yes</v>
          </cell>
          <cell r="R12" t="str">
            <v>Accepted</v>
          </cell>
          <cell r="T12" t="str">
            <v>Closed</v>
          </cell>
          <cell r="V12">
            <v>0</v>
          </cell>
        </row>
        <row r="13">
          <cell r="C13">
            <v>133000.88</v>
          </cell>
          <cell r="E13">
            <v>104090.62</v>
          </cell>
          <cell r="G13">
            <v>28910.26</v>
          </cell>
          <cell r="I13" t="str">
            <v>414.01</v>
          </cell>
          <cell r="J13" t="str">
            <v>Coronary Atherosclerosis Of Na</v>
          </cell>
          <cell r="L13" t="str">
            <v>Yes</v>
          </cell>
          <cell r="N13" t="str">
            <v>Yes</v>
          </cell>
          <cell r="P13" t="str">
            <v>Yes</v>
          </cell>
          <cell r="R13" t="str">
            <v>Declined</v>
          </cell>
          <cell r="T13" t="str">
            <v>Closed</v>
          </cell>
          <cell r="V13" t="str">
            <v>Unlikely to benefit from   CM</v>
          </cell>
        </row>
        <row r="14">
          <cell r="C14">
            <v>129437.17</v>
          </cell>
          <cell r="E14">
            <v>0</v>
          </cell>
          <cell r="G14">
            <v>129437.17</v>
          </cell>
          <cell r="I14" t="str">
            <v>585</v>
          </cell>
          <cell r="J14" t="str">
            <v>Chronic Renal Failure</v>
          </cell>
          <cell r="L14" t="str">
            <v>Yes</v>
          </cell>
          <cell r="N14" t="str">
            <v>Yes</v>
          </cell>
          <cell r="P14" t="str">
            <v>Yes</v>
          </cell>
          <cell r="R14" t="str">
            <v>Accepted</v>
          </cell>
          <cell r="T14" t="str">
            <v>Active</v>
          </cell>
          <cell r="V14">
            <v>0</v>
          </cell>
        </row>
        <row r="15">
          <cell r="C15">
            <v>124394.62</v>
          </cell>
          <cell r="E15">
            <v>0</v>
          </cell>
          <cell r="G15">
            <v>124394.62</v>
          </cell>
          <cell r="I15" t="str">
            <v>656.2</v>
          </cell>
          <cell r="J15" t="str">
            <v>Isoimmunization From Other/uns</v>
          </cell>
          <cell r="L15" t="str">
            <v>No</v>
          </cell>
          <cell r="N15" t="str">
            <v>Yes</v>
          </cell>
          <cell r="P15" t="str">
            <v>Yes</v>
          </cell>
          <cell r="R15" t="str">
            <v>Accepted</v>
          </cell>
          <cell r="T15" t="str">
            <v>Closed</v>
          </cell>
          <cell r="V15">
            <v>0</v>
          </cell>
        </row>
        <row r="16">
          <cell r="C16">
            <v>112189.16</v>
          </cell>
          <cell r="E16">
            <v>38175.03</v>
          </cell>
          <cell r="G16">
            <v>74014.13</v>
          </cell>
          <cell r="I16" t="str">
            <v>353.1</v>
          </cell>
          <cell r="J16" t="str">
            <v>Lumbosacral Plexus Lesions</v>
          </cell>
          <cell r="L16" t="str">
            <v>No</v>
          </cell>
          <cell r="N16" t="str">
            <v>Yes</v>
          </cell>
          <cell r="P16" t="str">
            <v>Yes</v>
          </cell>
          <cell r="R16" t="str">
            <v>Accepted</v>
          </cell>
          <cell r="T16" t="str">
            <v>Closed</v>
          </cell>
          <cell r="V16">
            <v>0</v>
          </cell>
        </row>
        <row r="17">
          <cell r="C17">
            <v>77247.27</v>
          </cell>
          <cell r="E17">
            <v>14321.83</v>
          </cell>
          <cell r="G17">
            <v>62925.440000000002</v>
          </cell>
          <cell r="I17" t="str">
            <v>162.8</v>
          </cell>
          <cell r="J17" t="str">
            <v>Malignant Neoplasm Of Other Pa</v>
          </cell>
          <cell r="L17" t="str">
            <v>Yes</v>
          </cell>
          <cell r="N17" t="str">
            <v>Yes</v>
          </cell>
          <cell r="P17" t="str">
            <v>Yes</v>
          </cell>
          <cell r="R17" t="str">
            <v>Accepted</v>
          </cell>
          <cell r="T17" t="str">
            <v>Closed</v>
          </cell>
          <cell r="V17">
            <v>0</v>
          </cell>
        </row>
        <row r="18">
          <cell r="C18">
            <v>56966.29</v>
          </cell>
          <cell r="E18">
            <v>56648.480000000003</v>
          </cell>
          <cell r="G18">
            <v>317.81</v>
          </cell>
          <cell r="I18" t="str">
            <v>278.01</v>
          </cell>
          <cell r="J18" t="str">
            <v>Morbid Obesity</v>
          </cell>
          <cell r="L18" t="str">
            <v>Yes</v>
          </cell>
          <cell r="N18" t="str">
            <v>Yes</v>
          </cell>
          <cell r="P18" t="str">
            <v>No</v>
          </cell>
          <cell r="R18" t="str">
            <v>N/A</v>
          </cell>
          <cell r="T18" t="str">
            <v>N/A</v>
          </cell>
          <cell r="V18">
            <v>0</v>
          </cell>
        </row>
        <row r="19">
          <cell r="C19">
            <v>44199.53</v>
          </cell>
          <cell r="E19">
            <v>34236.22</v>
          </cell>
          <cell r="G19">
            <v>9963.31</v>
          </cell>
          <cell r="I19" t="str">
            <v>722.10</v>
          </cell>
          <cell r="J19" t="str">
            <v>Displacement Of Lumbar Interve</v>
          </cell>
          <cell r="L19" t="str">
            <v>Yes</v>
          </cell>
          <cell r="N19" t="str">
            <v>Yes</v>
          </cell>
          <cell r="P19" t="str">
            <v>Yes</v>
          </cell>
          <cell r="R19" t="str">
            <v>Accepted</v>
          </cell>
          <cell r="T19" t="str">
            <v>Closed</v>
          </cell>
          <cell r="V19">
            <v>0</v>
          </cell>
        </row>
        <row r="20">
          <cell r="C20">
            <v>42176.43</v>
          </cell>
          <cell r="E20">
            <v>41240.199999999997</v>
          </cell>
          <cell r="G20">
            <v>936.23</v>
          </cell>
          <cell r="I20" t="str">
            <v>V30.00</v>
          </cell>
          <cell r="J20" t="str">
            <v>Single Liveborn, Born In Hospi</v>
          </cell>
          <cell r="L20" t="str">
            <v>Yes</v>
          </cell>
          <cell r="N20" t="str">
            <v>No</v>
          </cell>
          <cell r="P20" t="str">
            <v>No</v>
          </cell>
          <cell r="R20" t="str">
            <v>N/A</v>
          </cell>
          <cell r="T20" t="str">
            <v>N/A</v>
          </cell>
          <cell r="V20">
            <v>0</v>
          </cell>
        </row>
        <row r="21">
          <cell r="C21">
            <v>41117.269999999997</v>
          </cell>
          <cell r="E21">
            <v>20655.47</v>
          </cell>
          <cell r="G21">
            <v>20461.8</v>
          </cell>
          <cell r="I21" t="str">
            <v>730.24</v>
          </cell>
          <cell r="J21" t="str">
            <v>Unspecified Osteomyelitis Hand</v>
          </cell>
          <cell r="L21" t="str">
            <v>Yes</v>
          </cell>
          <cell r="N21" t="str">
            <v>Yes</v>
          </cell>
          <cell r="P21" t="str">
            <v>Yes</v>
          </cell>
          <cell r="R21" t="str">
            <v>Declined</v>
          </cell>
          <cell r="T21" t="str">
            <v>Closed</v>
          </cell>
          <cell r="V21" t="str">
            <v>Member receiving appropriate c</v>
          </cell>
        </row>
        <row r="22">
          <cell r="C22">
            <v>39012.68</v>
          </cell>
          <cell r="E22">
            <v>22309.13</v>
          </cell>
          <cell r="G22">
            <v>16703.55</v>
          </cell>
          <cell r="I22" t="str">
            <v>722.71</v>
          </cell>
          <cell r="J22" t="str">
            <v>Intervertebral Disc Disorder W</v>
          </cell>
          <cell r="L22" t="str">
            <v>Yes</v>
          </cell>
          <cell r="N22" t="str">
            <v>Yes</v>
          </cell>
          <cell r="P22" t="str">
            <v>No</v>
          </cell>
          <cell r="R22" t="str">
            <v>N/A</v>
          </cell>
          <cell r="T22" t="str">
            <v>N/A</v>
          </cell>
          <cell r="V22">
            <v>0</v>
          </cell>
        </row>
        <row r="23">
          <cell r="C23">
            <v>38905.35</v>
          </cell>
          <cell r="E23">
            <v>29014.87</v>
          </cell>
          <cell r="G23">
            <v>9890.48</v>
          </cell>
          <cell r="I23" t="str">
            <v>747.10</v>
          </cell>
          <cell r="J23" t="str">
            <v>Coarctation Of Aorta (preducta</v>
          </cell>
          <cell r="L23" t="str">
            <v>Yes</v>
          </cell>
          <cell r="N23" t="str">
            <v>Yes</v>
          </cell>
          <cell r="P23" t="str">
            <v>No</v>
          </cell>
          <cell r="R23" t="str">
            <v>N/A</v>
          </cell>
          <cell r="T23" t="str">
            <v>N/A</v>
          </cell>
          <cell r="V23">
            <v>0</v>
          </cell>
        </row>
        <row r="24">
          <cell r="C24">
            <v>38695.040000000001</v>
          </cell>
          <cell r="E24">
            <v>24916.73</v>
          </cell>
          <cell r="G24">
            <v>13778.31</v>
          </cell>
          <cell r="I24" t="str">
            <v>414.01</v>
          </cell>
          <cell r="J24" t="str">
            <v>Coronary Atherosclerosis Of Na</v>
          </cell>
          <cell r="L24" t="str">
            <v>Yes</v>
          </cell>
          <cell r="N24" t="str">
            <v>Yes</v>
          </cell>
          <cell r="P24" t="str">
            <v>No</v>
          </cell>
          <cell r="R24" t="str">
            <v>N/A</v>
          </cell>
          <cell r="T24" t="str">
            <v>N/A</v>
          </cell>
          <cell r="V24">
            <v>0</v>
          </cell>
        </row>
        <row r="25">
          <cell r="C25">
            <v>35685.919999999998</v>
          </cell>
          <cell r="E25">
            <v>8645.52</v>
          </cell>
          <cell r="G25">
            <v>27040.400000000001</v>
          </cell>
          <cell r="I25" t="str">
            <v>180.9</v>
          </cell>
          <cell r="J25" t="str">
            <v>Malignant Neoplasm Of Cervix U</v>
          </cell>
          <cell r="L25" t="str">
            <v>No</v>
          </cell>
          <cell r="N25" t="str">
            <v>Yes</v>
          </cell>
          <cell r="P25" t="str">
            <v>No</v>
          </cell>
          <cell r="R25" t="str">
            <v>N/A</v>
          </cell>
          <cell r="T25" t="str">
            <v>N/A</v>
          </cell>
          <cell r="V25">
            <v>0</v>
          </cell>
        </row>
        <row r="26">
          <cell r="C26">
            <v>34947.01</v>
          </cell>
          <cell r="E26">
            <v>29093.46</v>
          </cell>
          <cell r="G26">
            <v>5853.55</v>
          </cell>
          <cell r="I26" t="str">
            <v>414.01</v>
          </cell>
          <cell r="J26" t="str">
            <v>Coronary Atherosclerosis Of Na</v>
          </cell>
          <cell r="L26" t="str">
            <v>Yes</v>
          </cell>
          <cell r="N26" t="str">
            <v>Yes</v>
          </cell>
          <cell r="P26" t="str">
            <v>Yes</v>
          </cell>
          <cell r="R26" t="str">
            <v>Declined</v>
          </cell>
          <cell r="T26" t="str">
            <v>Closed</v>
          </cell>
          <cell r="V26" t="str">
            <v>Member receiving appropriate c</v>
          </cell>
        </row>
        <row r="27">
          <cell r="C27">
            <v>34357.06</v>
          </cell>
          <cell r="E27">
            <v>33776.400000000001</v>
          </cell>
          <cell r="G27">
            <v>580.66</v>
          </cell>
          <cell r="I27" t="str">
            <v>410.71</v>
          </cell>
          <cell r="J27" t="str">
            <v>Acute Myocardial Infarction, S</v>
          </cell>
          <cell r="L27" t="str">
            <v>Yes</v>
          </cell>
          <cell r="N27" t="str">
            <v>Yes</v>
          </cell>
          <cell r="P27" t="str">
            <v>Yes</v>
          </cell>
          <cell r="R27" t="str">
            <v>Accepted</v>
          </cell>
          <cell r="T27" t="str">
            <v>Closed</v>
          </cell>
          <cell r="V27">
            <v>0</v>
          </cell>
        </row>
        <row r="28">
          <cell r="C28">
            <v>33559.589999999997</v>
          </cell>
          <cell r="E28">
            <v>24710.74</v>
          </cell>
          <cell r="G28">
            <v>8848.85</v>
          </cell>
          <cell r="I28" t="str">
            <v>414.01</v>
          </cell>
          <cell r="J28" t="str">
            <v>Coronary Atherosclerosis Of Na</v>
          </cell>
          <cell r="L28" t="str">
            <v>Yes</v>
          </cell>
          <cell r="N28" t="str">
            <v>Yes</v>
          </cell>
          <cell r="P28" t="str">
            <v>Yes</v>
          </cell>
          <cell r="R28" t="str">
            <v>Declined</v>
          </cell>
          <cell r="T28" t="str">
            <v>Closed</v>
          </cell>
          <cell r="V28" t="str">
            <v>Member receiving appropriate c</v>
          </cell>
        </row>
        <row r="29">
          <cell r="C29">
            <v>33307.120000000003</v>
          </cell>
          <cell r="E29">
            <v>30507.82</v>
          </cell>
          <cell r="G29">
            <v>2799.3</v>
          </cell>
          <cell r="I29" t="str">
            <v>493.92</v>
          </cell>
          <cell r="J29" t="str">
            <v>Unspecified Asthma, With Acute</v>
          </cell>
          <cell r="L29" t="str">
            <v>No</v>
          </cell>
          <cell r="N29" t="str">
            <v>Yes</v>
          </cell>
          <cell r="P29" t="str">
            <v>No</v>
          </cell>
          <cell r="R29" t="str">
            <v>N/A</v>
          </cell>
          <cell r="T29" t="str">
            <v>N/A</v>
          </cell>
          <cell r="V29">
            <v>0</v>
          </cell>
        </row>
        <row r="30">
          <cell r="C30">
            <v>31623.4</v>
          </cell>
          <cell r="E30">
            <v>5028.22</v>
          </cell>
          <cell r="G30">
            <v>26595.18</v>
          </cell>
          <cell r="I30" t="str">
            <v>135</v>
          </cell>
          <cell r="J30" t="str">
            <v>Sarcoidosis</v>
          </cell>
          <cell r="L30" t="str">
            <v>Yes</v>
          </cell>
          <cell r="N30" t="str">
            <v>Yes</v>
          </cell>
          <cell r="P30" t="str">
            <v>Yes</v>
          </cell>
          <cell r="R30" t="str">
            <v>Accepted</v>
          </cell>
          <cell r="T30" t="str">
            <v>Closed</v>
          </cell>
          <cell r="V30">
            <v>0</v>
          </cell>
        </row>
        <row r="31">
          <cell r="C31">
            <v>31401.23</v>
          </cell>
          <cell r="E31">
            <v>9099.57</v>
          </cell>
          <cell r="G31">
            <v>22301.66</v>
          </cell>
          <cell r="I31" t="str">
            <v>440.21</v>
          </cell>
          <cell r="J31" t="str">
            <v>Atherosclerosis Of Arteries Of</v>
          </cell>
          <cell r="L31" t="str">
            <v>Yes</v>
          </cell>
          <cell r="N31" t="str">
            <v>Yes</v>
          </cell>
          <cell r="P31" t="str">
            <v>No</v>
          </cell>
          <cell r="R31" t="str">
            <v>N/A</v>
          </cell>
          <cell r="T31" t="str">
            <v>N/A</v>
          </cell>
          <cell r="V31">
            <v>0</v>
          </cell>
        </row>
        <row r="32">
          <cell r="C32">
            <v>31323.75</v>
          </cell>
          <cell r="E32">
            <v>27194.57</v>
          </cell>
          <cell r="G32">
            <v>4129.18</v>
          </cell>
          <cell r="I32" t="str">
            <v>282.62</v>
          </cell>
          <cell r="J32" t="str">
            <v>Hb-s Disease With Mention Of C</v>
          </cell>
          <cell r="L32" t="str">
            <v>Yes</v>
          </cell>
          <cell r="N32" t="str">
            <v>Yes</v>
          </cell>
          <cell r="P32" t="str">
            <v>Yes</v>
          </cell>
          <cell r="R32" t="str">
            <v>Declined</v>
          </cell>
          <cell r="T32" t="str">
            <v>Closed</v>
          </cell>
          <cell r="V32" t="str">
            <v>Member receiving appropriate c</v>
          </cell>
        </row>
        <row r="33">
          <cell r="C33">
            <v>30570.959999999999</v>
          </cell>
          <cell r="E33">
            <v>24246.92</v>
          </cell>
          <cell r="G33">
            <v>6324.04</v>
          </cell>
          <cell r="I33" t="str">
            <v>V55.3</v>
          </cell>
          <cell r="J33" t="str">
            <v>Attention To Colostomy</v>
          </cell>
          <cell r="L33" t="str">
            <v>Yes</v>
          </cell>
          <cell r="N33" t="str">
            <v>Yes</v>
          </cell>
          <cell r="P33" t="str">
            <v>No</v>
          </cell>
          <cell r="R33" t="str">
            <v>N/A</v>
          </cell>
          <cell r="T33" t="str">
            <v>N/A</v>
          </cell>
          <cell r="V33">
            <v>0</v>
          </cell>
        </row>
        <row r="34">
          <cell r="C34">
            <v>30071.06</v>
          </cell>
          <cell r="E34">
            <v>20621.86</v>
          </cell>
          <cell r="G34">
            <v>9449.2000000000007</v>
          </cell>
          <cell r="I34" t="str">
            <v>996.4</v>
          </cell>
          <cell r="J34" t="str">
            <v>Malfunction Internal Orthopedi</v>
          </cell>
          <cell r="L34" t="str">
            <v>Yes</v>
          </cell>
          <cell r="N34" t="str">
            <v>Yes</v>
          </cell>
          <cell r="P34" t="str">
            <v>No</v>
          </cell>
          <cell r="R34" t="str">
            <v>N/A</v>
          </cell>
          <cell r="T34" t="str">
            <v>N/A</v>
          </cell>
          <cell r="V34">
            <v>0</v>
          </cell>
        </row>
        <row r="35">
          <cell r="C35">
            <v>28383.08</v>
          </cell>
          <cell r="E35">
            <v>14277.78</v>
          </cell>
          <cell r="G35">
            <v>14105.3</v>
          </cell>
          <cell r="I35" t="str">
            <v>577.0</v>
          </cell>
          <cell r="J35" t="str">
            <v>Acute Pancreatitis</v>
          </cell>
          <cell r="L35" t="str">
            <v>Yes</v>
          </cell>
          <cell r="N35" t="str">
            <v>Yes</v>
          </cell>
          <cell r="P35" t="str">
            <v>No</v>
          </cell>
          <cell r="R35" t="str">
            <v>N/A</v>
          </cell>
          <cell r="T35" t="str">
            <v>N/A</v>
          </cell>
          <cell r="V35">
            <v>0</v>
          </cell>
        </row>
        <row r="36">
          <cell r="C36">
            <v>27793.68</v>
          </cell>
          <cell r="E36">
            <v>1113.3</v>
          </cell>
          <cell r="G36">
            <v>26680.38</v>
          </cell>
          <cell r="I36" t="str">
            <v>840.4</v>
          </cell>
          <cell r="J36" t="str">
            <v>Rotator Cuff (capsule) Sprain</v>
          </cell>
          <cell r="L36" t="str">
            <v>Yes</v>
          </cell>
          <cell r="N36" t="str">
            <v>Yes</v>
          </cell>
          <cell r="P36" t="str">
            <v>No</v>
          </cell>
          <cell r="R36" t="str">
            <v>N/A</v>
          </cell>
          <cell r="T36" t="str">
            <v>N/A</v>
          </cell>
          <cell r="V36">
            <v>0</v>
          </cell>
        </row>
        <row r="37">
          <cell r="C37">
            <v>27098.19</v>
          </cell>
          <cell r="E37">
            <v>14186.63</v>
          </cell>
          <cell r="G37">
            <v>12911.56</v>
          </cell>
          <cell r="I37" t="str">
            <v>722.0</v>
          </cell>
          <cell r="J37" t="str">
            <v>Cervical Disc Displacement</v>
          </cell>
          <cell r="L37" t="str">
            <v>Yes</v>
          </cell>
          <cell r="N37" t="str">
            <v>Yes</v>
          </cell>
          <cell r="P37" t="str">
            <v>No</v>
          </cell>
          <cell r="R37" t="str">
            <v>N/A</v>
          </cell>
          <cell r="T37" t="str">
            <v>N/A</v>
          </cell>
          <cell r="V37">
            <v>0</v>
          </cell>
        </row>
        <row r="38">
          <cell r="C38">
            <v>27036.720000000001</v>
          </cell>
          <cell r="E38">
            <v>22.21</v>
          </cell>
          <cell r="G38">
            <v>27014.51</v>
          </cell>
          <cell r="I38" t="str">
            <v>493.90</v>
          </cell>
          <cell r="J38" t="str">
            <v>Asthma, Unspecified Without St</v>
          </cell>
          <cell r="L38" t="str">
            <v>Yes</v>
          </cell>
          <cell r="N38" t="str">
            <v>Yes</v>
          </cell>
          <cell r="P38" t="str">
            <v>Yes</v>
          </cell>
          <cell r="R38" t="str">
            <v>Accepted</v>
          </cell>
          <cell r="T38" t="str">
            <v>Logged</v>
          </cell>
          <cell r="V38">
            <v>0</v>
          </cell>
        </row>
        <row r="39">
          <cell r="C39">
            <v>27021.56</v>
          </cell>
          <cell r="E39">
            <v>7821</v>
          </cell>
          <cell r="G39">
            <v>19200.560000000001</v>
          </cell>
          <cell r="I39" t="str">
            <v>277.89</v>
          </cell>
          <cell r="J39" t="str">
            <v>Other Specified Disorders Of M</v>
          </cell>
          <cell r="L39" t="str">
            <v>Yes</v>
          </cell>
          <cell r="N39" t="str">
            <v>Yes</v>
          </cell>
          <cell r="P39" t="str">
            <v>Yes</v>
          </cell>
          <cell r="R39" t="str">
            <v>Accepted</v>
          </cell>
          <cell r="T39" t="str">
            <v>Closed</v>
          </cell>
          <cell r="V39">
            <v>0</v>
          </cell>
        </row>
        <row r="40">
          <cell r="C40">
            <v>26426.240000000002</v>
          </cell>
          <cell r="E40">
            <v>21241.69</v>
          </cell>
          <cell r="G40">
            <v>5184.55</v>
          </cell>
          <cell r="I40" t="str">
            <v>410.71</v>
          </cell>
          <cell r="J40" t="str">
            <v>Acute Myocardial Infarction, S</v>
          </cell>
          <cell r="L40" t="str">
            <v>Yes</v>
          </cell>
          <cell r="N40" t="str">
            <v>Yes</v>
          </cell>
          <cell r="P40" t="str">
            <v>No</v>
          </cell>
          <cell r="R40" t="str">
            <v>N/A</v>
          </cell>
          <cell r="T40" t="str">
            <v>N/A</v>
          </cell>
          <cell r="V40">
            <v>0</v>
          </cell>
        </row>
        <row r="41">
          <cell r="C41">
            <v>26033.7</v>
          </cell>
          <cell r="E41">
            <v>13663.66</v>
          </cell>
          <cell r="G41">
            <v>12370.04</v>
          </cell>
          <cell r="I41" t="str">
            <v>682.6</v>
          </cell>
          <cell r="J41" t="str">
            <v>Cellulitis And Abscess Of Leg,</v>
          </cell>
          <cell r="L41" t="str">
            <v>Yes</v>
          </cell>
          <cell r="N41" t="str">
            <v>Yes</v>
          </cell>
          <cell r="P41" t="str">
            <v>Yes</v>
          </cell>
          <cell r="R41" t="str">
            <v>Accepted</v>
          </cell>
          <cell r="T41" t="str">
            <v>Closed</v>
          </cell>
          <cell r="V41">
            <v>0</v>
          </cell>
        </row>
        <row r="42">
          <cell r="C42">
            <v>25119.68</v>
          </cell>
          <cell r="E42">
            <v>11606.4</v>
          </cell>
          <cell r="G42">
            <v>13513.28</v>
          </cell>
          <cell r="I42" t="str">
            <v>530.81</v>
          </cell>
          <cell r="J42" t="str">
            <v>Esophageal Reflux</v>
          </cell>
          <cell r="L42" t="str">
            <v>Yes</v>
          </cell>
          <cell r="N42" t="str">
            <v>Yes</v>
          </cell>
          <cell r="P42" t="str">
            <v>Yes</v>
          </cell>
          <cell r="R42" t="str">
            <v>Accepted</v>
          </cell>
          <cell r="T42" t="str">
            <v>Closed</v>
          </cell>
          <cell r="V42">
            <v>0</v>
          </cell>
        </row>
        <row r="45">
          <cell r="C45">
            <v>2489400.1800000011</v>
          </cell>
          <cell r="E45">
            <v>1103036.2299999995</v>
          </cell>
          <cell r="G45">
            <v>1386363.9500000002</v>
          </cell>
          <cell r="I45">
            <v>0</v>
          </cell>
          <cell r="J45">
            <v>0</v>
          </cell>
          <cell r="R45">
            <v>0</v>
          </cell>
          <cell r="T45">
            <v>0</v>
          </cell>
        </row>
      </sheetData>
      <sheetData sheetId="52" refreshError="1">
        <row r="1">
          <cell r="A1" t="str">
            <v>MITSUBISHI CATERPILLAR FORKLIFT AMERICA INC. - Plan Sponsor ID 0000000000182577</v>
          </cell>
        </row>
        <row r="7">
          <cell r="C7" t="str">
            <v>Total MedicalPaid Amount</v>
          </cell>
          <cell r="E7" t="str">
            <v>InpatientPaid Amount</v>
          </cell>
          <cell r="G7" t="str">
            <v>AmbulatoryPaid Amount</v>
          </cell>
          <cell r="I7" t="str">
            <v>ICD-9Code</v>
          </cell>
          <cell r="J7" t="str">
            <v>ICD-9 Description</v>
          </cell>
          <cell r="L7" t="str">
            <v>Srv Rndrd in Last Quarter?</v>
          </cell>
          <cell r="N7" t="str">
            <v>Reviewed  byPatient Mgmt¹</v>
          </cell>
          <cell r="P7" t="str">
            <v>Reviewed  byComplexCase Mgmt²</v>
          </cell>
          <cell r="R7" t="str">
            <v>ComplexCase MgmtIntervention</v>
          </cell>
          <cell r="T7" t="str">
            <v>Status</v>
          </cell>
          <cell r="V7" t="str">
            <v>Declined Reason</v>
          </cell>
        </row>
        <row r="9">
          <cell r="C9">
            <v>425100.5</v>
          </cell>
          <cell r="E9">
            <v>46459.1</v>
          </cell>
          <cell r="G9">
            <v>378641.4</v>
          </cell>
          <cell r="I9" t="str">
            <v>765.10</v>
          </cell>
          <cell r="J9" t="str">
            <v>Disorders Relating To Other Pr</v>
          </cell>
          <cell r="L9" t="str">
            <v>Yes</v>
          </cell>
          <cell r="N9" t="str">
            <v>Yes</v>
          </cell>
          <cell r="P9" t="str">
            <v>Yes</v>
          </cell>
          <cell r="R9" t="str">
            <v>Accepted</v>
          </cell>
          <cell r="T9" t="str">
            <v>Active</v>
          </cell>
          <cell r="V9">
            <v>0</v>
          </cell>
        </row>
        <row r="10">
          <cell r="C10">
            <v>216855.18</v>
          </cell>
          <cell r="E10">
            <v>0</v>
          </cell>
          <cell r="G10">
            <v>216855.18</v>
          </cell>
          <cell r="I10" t="str">
            <v>359.0</v>
          </cell>
          <cell r="J10" t="str">
            <v>Congenital Hereditary Muscular</v>
          </cell>
          <cell r="L10" t="str">
            <v>Yes</v>
          </cell>
          <cell r="N10" t="str">
            <v>Yes</v>
          </cell>
          <cell r="P10" t="str">
            <v>Yes</v>
          </cell>
          <cell r="R10" t="str">
            <v>Accepted</v>
          </cell>
          <cell r="T10" t="str">
            <v>Closed</v>
          </cell>
          <cell r="V10">
            <v>0</v>
          </cell>
        </row>
        <row r="11">
          <cell r="C11">
            <v>135118.54999999999</v>
          </cell>
          <cell r="E11">
            <v>19684.96</v>
          </cell>
          <cell r="G11">
            <v>115433.59</v>
          </cell>
          <cell r="I11" t="str">
            <v>V58.1</v>
          </cell>
          <cell r="J11" t="str">
            <v>Maintenance Chemotherapy</v>
          </cell>
          <cell r="L11" t="str">
            <v>Yes</v>
          </cell>
          <cell r="N11" t="str">
            <v>Yes</v>
          </cell>
          <cell r="P11" t="str">
            <v>Yes</v>
          </cell>
          <cell r="R11" t="str">
            <v>Accepted</v>
          </cell>
          <cell r="T11" t="str">
            <v>Closed</v>
          </cell>
          <cell r="V11">
            <v>0</v>
          </cell>
        </row>
        <row r="12">
          <cell r="C12">
            <v>102612.02</v>
          </cell>
          <cell r="E12">
            <v>62738.37</v>
          </cell>
          <cell r="G12">
            <v>39873.65</v>
          </cell>
          <cell r="I12" t="str">
            <v>724.2</v>
          </cell>
          <cell r="J12" t="str">
            <v>Lumbago</v>
          </cell>
          <cell r="L12" t="str">
            <v>Yes</v>
          </cell>
          <cell r="N12" t="str">
            <v>Yes</v>
          </cell>
          <cell r="P12" t="str">
            <v>Yes</v>
          </cell>
          <cell r="R12" t="str">
            <v>Declined</v>
          </cell>
          <cell r="T12" t="str">
            <v>Closed</v>
          </cell>
          <cell r="V12" t="str">
            <v>COB/Aetna Not Primary</v>
          </cell>
        </row>
        <row r="13">
          <cell r="C13">
            <v>100146.32</v>
          </cell>
          <cell r="E13">
            <v>79982.009999999995</v>
          </cell>
          <cell r="G13">
            <v>20164.310000000001</v>
          </cell>
          <cell r="I13" t="str">
            <v>202.58</v>
          </cell>
          <cell r="J13" t="str">
            <v>Letterer-siwe Disease Lymph No</v>
          </cell>
          <cell r="L13" t="str">
            <v>Yes</v>
          </cell>
          <cell r="N13" t="str">
            <v>Yes</v>
          </cell>
          <cell r="P13" t="str">
            <v>Yes</v>
          </cell>
          <cell r="R13" t="str">
            <v>Accepted</v>
          </cell>
          <cell r="T13" t="str">
            <v>Closed</v>
          </cell>
          <cell r="V13">
            <v>0</v>
          </cell>
        </row>
        <row r="14">
          <cell r="C14">
            <v>79374</v>
          </cell>
          <cell r="E14">
            <v>60838.75</v>
          </cell>
          <cell r="G14">
            <v>18535.25</v>
          </cell>
          <cell r="I14" t="str">
            <v>424.0</v>
          </cell>
          <cell r="J14" t="str">
            <v>Mitral Valve Disorders</v>
          </cell>
          <cell r="L14" t="str">
            <v>No</v>
          </cell>
          <cell r="N14" t="str">
            <v>Yes</v>
          </cell>
          <cell r="P14" t="str">
            <v>Yes</v>
          </cell>
          <cell r="R14" t="str">
            <v>Accepted</v>
          </cell>
          <cell r="T14" t="str">
            <v>Closed</v>
          </cell>
          <cell r="V14">
            <v>0</v>
          </cell>
        </row>
        <row r="15">
          <cell r="C15">
            <v>72276.25</v>
          </cell>
          <cell r="E15">
            <v>72211.509999999995</v>
          </cell>
          <cell r="G15">
            <v>64.739999999999995</v>
          </cell>
          <cell r="I15" t="str">
            <v>278.01</v>
          </cell>
          <cell r="J15" t="str">
            <v>Morbid Obesity</v>
          </cell>
          <cell r="L15" t="str">
            <v>No</v>
          </cell>
          <cell r="N15" t="str">
            <v>No</v>
          </cell>
          <cell r="P15" t="str">
            <v>No</v>
          </cell>
          <cell r="R15" t="str">
            <v>N/A</v>
          </cell>
          <cell r="T15" t="str">
            <v>N/A</v>
          </cell>
          <cell r="V15">
            <v>0</v>
          </cell>
        </row>
        <row r="16">
          <cell r="C16">
            <v>63721.09</v>
          </cell>
          <cell r="E16">
            <v>62612.33</v>
          </cell>
          <cell r="G16">
            <v>1108.76</v>
          </cell>
          <cell r="I16" t="str">
            <v>414.01</v>
          </cell>
          <cell r="J16" t="str">
            <v>Coronary Atherosclerosis Of Na</v>
          </cell>
          <cell r="L16" t="str">
            <v>Yes</v>
          </cell>
          <cell r="N16" t="str">
            <v>Yes</v>
          </cell>
          <cell r="P16" t="str">
            <v>No</v>
          </cell>
          <cell r="R16" t="str">
            <v>N/A</v>
          </cell>
          <cell r="T16" t="str">
            <v>N/A</v>
          </cell>
          <cell r="V16">
            <v>0</v>
          </cell>
        </row>
        <row r="17">
          <cell r="C17">
            <v>62667.8</v>
          </cell>
          <cell r="E17">
            <v>17731.13</v>
          </cell>
          <cell r="G17">
            <v>44936.67</v>
          </cell>
          <cell r="I17" t="str">
            <v>174.9</v>
          </cell>
          <cell r="J17" t="str">
            <v>Malignant Neoplasm Of Breast (</v>
          </cell>
          <cell r="L17" t="str">
            <v>Yes</v>
          </cell>
          <cell r="N17" t="str">
            <v>Yes</v>
          </cell>
          <cell r="P17" t="str">
            <v>Yes</v>
          </cell>
          <cell r="R17" t="str">
            <v>Declined</v>
          </cell>
          <cell r="T17" t="str">
            <v>Closed</v>
          </cell>
          <cell r="V17" t="str">
            <v>Unlikely to benefit from   CM</v>
          </cell>
        </row>
        <row r="18">
          <cell r="C18">
            <v>56227.61</v>
          </cell>
          <cell r="E18">
            <v>14601.34</v>
          </cell>
          <cell r="G18">
            <v>41626.269999999997</v>
          </cell>
          <cell r="I18" t="str">
            <v>656.2</v>
          </cell>
          <cell r="J18" t="str">
            <v>Isoimmunization From Other/uns</v>
          </cell>
          <cell r="L18" t="str">
            <v>Yes</v>
          </cell>
          <cell r="N18" t="str">
            <v>Yes</v>
          </cell>
          <cell r="P18" t="str">
            <v>No</v>
          </cell>
          <cell r="R18" t="str">
            <v>N/A</v>
          </cell>
          <cell r="T18" t="str">
            <v>N/A</v>
          </cell>
          <cell r="V18">
            <v>0</v>
          </cell>
        </row>
        <row r="19">
          <cell r="C19">
            <v>53024.95</v>
          </cell>
          <cell r="E19">
            <v>47969.58</v>
          </cell>
          <cell r="G19">
            <v>5055.37</v>
          </cell>
          <cell r="I19" t="str">
            <v>480.9</v>
          </cell>
          <cell r="J19" t="str">
            <v>Viral Pneumonia, Unspecified</v>
          </cell>
          <cell r="L19" t="str">
            <v>Yes</v>
          </cell>
          <cell r="N19" t="str">
            <v>Yes</v>
          </cell>
          <cell r="P19" t="str">
            <v>No</v>
          </cell>
          <cell r="R19" t="str">
            <v>N/A</v>
          </cell>
          <cell r="T19" t="str">
            <v>N/A</v>
          </cell>
          <cell r="V19">
            <v>0</v>
          </cell>
        </row>
        <row r="20">
          <cell r="C20">
            <v>49882.78</v>
          </cell>
          <cell r="E20">
            <v>38239.25</v>
          </cell>
          <cell r="G20">
            <v>11643.53</v>
          </cell>
          <cell r="I20" t="str">
            <v>998.59</v>
          </cell>
          <cell r="J20" t="str">
            <v>Other Postoperative Infection</v>
          </cell>
          <cell r="L20" t="str">
            <v>Yes</v>
          </cell>
          <cell r="N20" t="str">
            <v>Yes</v>
          </cell>
          <cell r="P20" t="str">
            <v>Yes</v>
          </cell>
          <cell r="R20" t="str">
            <v>Accepted</v>
          </cell>
          <cell r="T20" t="str">
            <v>Closed</v>
          </cell>
          <cell r="V20">
            <v>0</v>
          </cell>
        </row>
        <row r="21">
          <cell r="C21">
            <v>47168.86</v>
          </cell>
          <cell r="E21">
            <v>40566.86</v>
          </cell>
          <cell r="G21">
            <v>6602</v>
          </cell>
          <cell r="I21" t="str">
            <v>965.09</v>
          </cell>
          <cell r="J21" t="str">
            <v>Poisoning By Other Opiates And</v>
          </cell>
          <cell r="L21" t="str">
            <v>Yes</v>
          </cell>
          <cell r="N21" t="str">
            <v>Yes</v>
          </cell>
          <cell r="P21" t="str">
            <v>No</v>
          </cell>
          <cell r="R21" t="str">
            <v>N/A</v>
          </cell>
          <cell r="T21" t="str">
            <v>N/A</v>
          </cell>
          <cell r="V21">
            <v>0</v>
          </cell>
        </row>
        <row r="22">
          <cell r="C22">
            <v>46572.34</v>
          </cell>
          <cell r="E22">
            <v>42154.080000000002</v>
          </cell>
          <cell r="G22">
            <v>4418.26</v>
          </cell>
          <cell r="I22" t="str">
            <v>V57.89</v>
          </cell>
          <cell r="J22" t="str">
            <v>Care Involving Other Specified</v>
          </cell>
          <cell r="L22" t="str">
            <v>Yes</v>
          </cell>
          <cell r="N22" t="str">
            <v>Yes</v>
          </cell>
          <cell r="P22" t="str">
            <v>Yes</v>
          </cell>
          <cell r="R22" t="str">
            <v>Accepted</v>
          </cell>
          <cell r="T22" t="str">
            <v>Closed</v>
          </cell>
          <cell r="V22">
            <v>0</v>
          </cell>
        </row>
        <row r="23">
          <cell r="C23">
            <v>41547.360000000001</v>
          </cell>
          <cell r="E23">
            <v>30428.9</v>
          </cell>
          <cell r="G23">
            <v>11118.46</v>
          </cell>
          <cell r="I23" t="str">
            <v>721.0</v>
          </cell>
          <cell r="J23" t="str">
            <v>Cervical Spondylosis Without M</v>
          </cell>
          <cell r="L23" t="str">
            <v>Yes</v>
          </cell>
          <cell r="N23" t="str">
            <v>Yes</v>
          </cell>
          <cell r="P23" t="str">
            <v>No</v>
          </cell>
          <cell r="R23" t="str">
            <v>N/A</v>
          </cell>
          <cell r="T23" t="str">
            <v>N/A</v>
          </cell>
          <cell r="V23">
            <v>0</v>
          </cell>
        </row>
        <row r="24">
          <cell r="C24">
            <v>41232.959999999999</v>
          </cell>
          <cell r="E24">
            <v>12691.93</v>
          </cell>
          <cell r="G24">
            <v>28541.03</v>
          </cell>
          <cell r="I24" t="str">
            <v>273.1</v>
          </cell>
          <cell r="J24" t="str">
            <v>Monoclonal Paraproteinemia</v>
          </cell>
          <cell r="L24" t="str">
            <v>Yes</v>
          </cell>
          <cell r="N24" t="str">
            <v>Yes</v>
          </cell>
          <cell r="P24" t="str">
            <v>No</v>
          </cell>
          <cell r="R24" t="str">
            <v>N/A</v>
          </cell>
          <cell r="T24" t="str">
            <v>N/A</v>
          </cell>
          <cell r="V24">
            <v>0</v>
          </cell>
        </row>
        <row r="25">
          <cell r="C25">
            <v>40193.58</v>
          </cell>
          <cell r="E25">
            <v>34540.51</v>
          </cell>
          <cell r="G25">
            <v>5653.07</v>
          </cell>
          <cell r="I25" t="str">
            <v>560.81</v>
          </cell>
          <cell r="J25" t="str">
            <v>Intestinal Or Peritoneal Adhes</v>
          </cell>
          <cell r="L25" t="str">
            <v>No</v>
          </cell>
          <cell r="N25" t="str">
            <v>Yes</v>
          </cell>
          <cell r="P25" t="str">
            <v>No</v>
          </cell>
          <cell r="R25" t="str">
            <v>N/A</v>
          </cell>
          <cell r="T25" t="str">
            <v>N/A</v>
          </cell>
          <cell r="V25">
            <v>0</v>
          </cell>
        </row>
        <row r="26">
          <cell r="C26">
            <v>38910.89</v>
          </cell>
          <cell r="E26">
            <v>37104.199999999997</v>
          </cell>
          <cell r="G26">
            <v>1806.69</v>
          </cell>
          <cell r="I26" t="str">
            <v>414.01</v>
          </cell>
          <cell r="J26" t="str">
            <v>Coronary Atherosclerosis Of Na</v>
          </cell>
          <cell r="L26" t="str">
            <v>Yes</v>
          </cell>
          <cell r="N26" t="str">
            <v>Yes</v>
          </cell>
          <cell r="P26" t="str">
            <v>No</v>
          </cell>
          <cell r="R26" t="str">
            <v>N/A</v>
          </cell>
          <cell r="T26" t="str">
            <v>N/A</v>
          </cell>
          <cell r="V26">
            <v>0</v>
          </cell>
        </row>
        <row r="27">
          <cell r="C27">
            <v>35274.65</v>
          </cell>
          <cell r="E27">
            <v>32385.02</v>
          </cell>
          <cell r="G27">
            <v>2889.63</v>
          </cell>
          <cell r="I27" t="str">
            <v>852.03</v>
          </cell>
          <cell r="J27" t="str">
            <v>Subarachnoid Hemorrhage Follow</v>
          </cell>
          <cell r="L27" t="str">
            <v>Yes</v>
          </cell>
          <cell r="N27" t="str">
            <v>Yes</v>
          </cell>
          <cell r="P27" t="str">
            <v>No</v>
          </cell>
          <cell r="R27" t="str">
            <v>N/A</v>
          </cell>
          <cell r="T27" t="str">
            <v>N/A</v>
          </cell>
          <cell r="V27">
            <v>0</v>
          </cell>
        </row>
        <row r="28">
          <cell r="C28">
            <v>30530.25</v>
          </cell>
          <cell r="E28">
            <v>0</v>
          </cell>
          <cell r="G28">
            <v>30530.25</v>
          </cell>
          <cell r="I28" t="str">
            <v>784.7</v>
          </cell>
          <cell r="J28" t="str">
            <v>Epistaxis</v>
          </cell>
          <cell r="L28" t="str">
            <v>Yes</v>
          </cell>
          <cell r="N28" t="str">
            <v>Yes</v>
          </cell>
          <cell r="P28" t="str">
            <v>No</v>
          </cell>
          <cell r="R28" t="str">
            <v>N/A</v>
          </cell>
          <cell r="T28" t="str">
            <v>N/A</v>
          </cell>
          <cell r="V28">
            <v>0</v>
          </cell>
        </row>
        <row r="29">
          <cell r="C29">
            <v>29854.62</v>
          </cell>
          <cell r="E29">
            <v>17526.38</v>
          </cell>
          <cell r="G29">
            <v>12328.24</v>
          </cell>
          <cell r="I29" t="str">
            <v>185</v>
          </cell>
          <cell r="J29" t="str">
            <v>Malignant Neoplasm Of Prostate</v>
          </cell>
          <cell r="L29" t="str">
            <v>No</v>
          </cell>
          <cell r="N29" t="str">
            <v>Yes</v>
          </cell>
          <cell r="P29" t="str">
            <v>No</v>
          </cell>
          <cell r="R29" t="str">
            <v>N/A</v>
          </cell>
          <cell r="T29" t="str">
            <v>N/A</v>
          </cell>
          <cell r="V29">
            <v>0</v>
          </cell>
        </row>
        <row r="30">
          <cell r="C30">
            <v>28757.86</v>
          </cell>
          <cell r="E30">
            <v>26799.21</v>
          </cell>
          <cell r="G30">
            <v>1958.65</v>
          </cell>
          <cell r="I30" t="str">
            <v>V30.00</v>
          </cell>
          <cell r="J30" t="str">
            <v>Single Liveborn, Born In Hospi</v>
          </cell>
          <cell r="L30" t="str">
            <v>Yes</v>
          </cell>
          <cell r="N30" t="str">
            <v>No</v>
          </cell>
          <cell r="P30" t="str">
            <v>No</v>
          </cell>
          <cell r="R30" t="str">
            <v>N/A</v>
          </cell>
          <cell r="T30" t="str">
            <v>N/A</v>
          </cell>
          <cell r="V30">
            <v>0</v>
          </cell>
        </row>
        <row r="31">
          <cell r="C31">
            <v>28602.799999999999</v>
          </cell>
          <cell r="E31">
            <v>25293.27</v>
          </cell>
          <cell r="G31">
            <v>3309.53</v>
          </cell>
          <cell r="I31" t="str">
            <v>427.31</v>
          </cell>
          <cell r="J31" t="str">
            <v>Atrial Fibrillation</v>
          </cell>
          <cell r="L31" t="str">
            <v>Yes</v>
          </cell>
          <cell r="N31" t="str">
            <v>Yes</v>
          </cell>
          <cell r="P31" t="str">
            <v>No</v>
          </cell>
          <cell r="R31" t="str">
            <v>N/A</v>
          </cell>
          <cell r="T31" t="str">
            <v>N/A</v>
          </cell>
          <cell r="V31">
            <v>0</v>
          </cell>
        </row>
        <row r="32">
          <cell r="C32">
            <v>27585.71</v>
          </cell>
          <cell r="E32">
            <v>0</v>
          </cell>
          <cell r="G32">
            <v>27585.71</v>
          </cell>
          <cell r="I32" t="str">
            <v>436</v>
          </cell>
          <cell r="J32" t="str">
            <v>Acute, But Ill-defined, Cerebr</v>
          </cell>
          <cell r="L32" t="str">
            <v>Yes</v>
          </cell>
          <cell r="N32" t="str">
            <v>No</v>
          </cell>
          <cell r="P32" t="str">
            <v>No</v>
          </cell>
          <cell r="R32" t="str">
            <v>N/A</v>
          </cell>
          <cell r="T32" t="str">
            <v>N/A</v>
          </cell>
          <cell r="V32">
            <v>0</v>
          </cell>
        </row>
        <row r="33">
          <cell r="C33">
            <v>25263.75</v>
          </cell>
          <cell r="E33">
            <v>13348.91</v>
          </cell>
          <cell r="G33">
            <v>11914.84</v>
          </cell>
          <cell r="I33" t="str">
            <v>486</v>
          </cell>
          <cell r="J33" t="str">
            <v>Pneumonia, Organism Unspecifie</v>
          </cell>
          <cell r="L33" t="str">
            <v>Yes</v>
          </cell>
          <cell r="N33" t="str">
            <v>Yes</v>
          </cell>
          <cell r="P33" t="str">
            <v>Yes</v>
          </cell>
          <cell r="R33" t="str">
            <v>Accepted</v>
          </cell>
          <cell r="T33" t="str">
            <v>Closed</v>
          </cell>
          <cell r="V33">
            <v>0</v>
          </cell>
        </row>
        <row r="34">
          <cell r="C34">
            <v>25175.66</v>
          </cell>
          <cell r="E34">
            <v>0</v>
          </cell>
          <cell r="G34">
            <v>25175.66</v>
          </cell>
          <cell r="I34" t="str">
            <v>174.4</v>
          </cell>
          <cell r="J34" t="str">
            <v>Malignant Neoplasm Of Upper-ou</v>
          </cell>
          <cell r="L34" t="str">
            <v>Yes</v>
          </cell>
          <cell r="N34" t="str">
            <v>Yes</v>
          </cell>
          <cell r="P34" t="str">
            <v>No</v>
          </cell>
          <cell r="R34" t="str">
            <v>N/A</v>
          </cell>
          <cell r="T34" t="str">
            <v>N/A</v>
          </cell>
          <cell r="V34">
            <v>0</v>
          </cell>
        </row>
        <row r="37">
          <cell r="C37">
            <v>1903678.3400000005</v>
          </cell>
          <cell r="E37">
            <v>835907.60000000009</v>
          </cell>
          <cell r="G37">
            <v>1067770.74</v>
          </cell>
          <cell r="I37">
            <v>0</v>
          </cell>
          <cell r="J37">
            <v>0</v>
          </cell>
          <cell r="R37">
            <v>0</v>
          </cell>
          <cell r="T37">
            <v>0</v>
          </cell>
        </row>
      </sheetData>
      <sheetData sheetId="53" refreshError="1"/>
      <sheetData sheetId="54" refreshError="1">
        <row r="1">
          <cell r="A1" t="str">
            <v>MITSUBISHI CATERPILLAR FORKLIFT AMERICA INC. - Plan Sponsor ID 0000000000182577</v>
          </cell>
        </row>
        <row r="2">
          <cell r="A2" t="str">
            <v>Integrated</v>
          </cell>
        </row>
        <row r="3">
          <cell r="A3" t="str">
            <v>Current Data For Claims Processed/Paid February 01, 2004 - January 31, 2005</v>
          </cell>
        </row>
        <row r="4">
          <cell r="A4" t="str">
            <v>Prior Data For Claims Processed/Paid February 01, 2003 - January 31, 2004</v>
          </cell>
        </row>
        <row r="5">
          <cell r="A5" t="str">
            <v>Key Statistics by Generic, Brand Single-Source &amp; Brand Multi-Source</v>
          </cell>
        </row>
        <row r="8">
          <cell r="A8" t="str">
            <v>Generic</v>
          </cell>
          <cell r="C8" t="str">
            <v>CustomerPrior</v>
          </cell>
          <cell r="D8" t="str">
            <v>CustomerCurrent</v>
          </cell>
          <cell r="E8" t="str">
            <v>% Changefrom Prior</v>
          </cell>
          <cell r="F8" t="str">
            <v>AetnaBOB</v>
          </cell>
        </row>
        <row r="9">
          <cell r="B9" t="str">
            <v>Generic Pharmacy Paid Amount</v>
          </cell>
          <cell r="C9">
            <v>84387.65</v>
          </cell>
          <cell r="D9">
            <v>98787.98</v>
          </cell>
          <cell r="E9">
            <v>0.17064499366909736</v>
          </cell>
          <cell r="F9" t="str">
            <v>N/A</v>
          </cell>
        </row>
        <row r="10">
          <cell r="B10" t="str">
            <v>Generic Pharmacy Paid Amount per Eligible Member</v>
          </cell>
          <cell r="C10">
            <v>35.801725296093331</v>
          </cell>
          <cell r="D10">
            <v>42.483362958715588</v>
          </cell>
          <cell r="E10">
            <v>0.18662892939830905</v>
          </cell>
          <cell r="F10">
            <v>45.363467115825685</v>
          </cell>
        </row>
        <row r="11">
          <cell r="B11" t="str">
            <v>Generic Pharmacy Paid Amount per Utilizing Member</v>
          </cell>
          <cell r="C11">
            <v>47.117615857063093</v>
          </cell>
          <cell r="D11">
            <v>55.623862612612612</v>
          </cell>
          <cell r="E11">
            <v>0.18053219800751874</v>
          </cell>
          <cell r="F11">
            <v>58.569578940506823</v>
          </cell>
        </row>
        <row r="12">
          <cell r="B12" t="str">
            <v xml:space="preserve">Average Paid Amount Per Claim </v>
          </cell>
          <cell r="C12">
            <v>11.655752762430938</v>
          </cell>
          <cell r="D12">
            <v>12.879788787483703</v>
          </cell>
          <cell r="E12">
            <v>0.10501561331998249</v>
          </cell>
          <cell r="F12">
            <v>13.449435418577236</v>
          </cell>
        </row>
        <row r="13">
          <cell r="B13" t="str">
            <v>Number of Generic Pharmacy Claims Per Eligible Member</v>
          </cell>
          <cell r="C13">
            <v>3.0715927169878023</v>
          </cell>
          <cell r="D13">
            <v>3.298451834862385</v>
          </cell>
          <cell r="E13">
            <v>7.3857161016143785E-2</v>
          </cell>
          <cell r="F13">
            <v>3.3728900659403669</v>
          </cell>
        </row>
        <row r="14">
          <cell r="B14" t="str">
            <v>Calculated Ingredient Cost</v>
          </cell>
          <cell r="C14">
            <v>141401.66</v>
          </cell>
          <cell r="D14">
            <v>160788.28</v>
          </cell>
          <cell r="E14">
            <v>0.13710319949567773</v>
          </cell>
          <cell r="F14" t="str">
            <v>N/A</v>
          </cell>
        </row>
        <row r="15">
          <cell r="B15" t="str">
            <v>Total Copay Amount</v>
          </cell>
          <cell r="C15">
            <v>70987.789999999994</v>
          </cell>
          <cell r="D15">
            <v>75687.55</v>
          </cell>
          <cell r="E15">
            <v>6.6205188244344695E-2</v>
          </cell>
          <cell r="F15" t="str">
            <v>N/A</v>
          </cell>
        </row>
        <row r="16">
          <cell r="B16" t="str">
            <v>Generic Utilization</v>
          </cell>
          <cell r="C16">
            <v>0.46194091750143557</v>
          </cell>
          <cell r="D16">
            <v>0.46896973402629166</v>
          </cell>
          <cell r="E16">
            <v>7.0288165248560963E-3</v>
          </cell>
          <cell r="F16">
            <v>0.45391877232476135</v>
          </cell>
        </row>
        <row r="18">
          <cell r="A18" t="str">
            <v>Brand Single-Source</v>
          </cell>
        </row>
        <row r="19">
          <cell r="B19" t="str">
            <v xml:space="preserve"> Brand Single-Source Pharmacy Paid Amount</v>
          </cell>
          <cell r="C19">
            <v>654457.01</v>
          </cell>
          <cell r="D19">
            <v>817147.19</v>
          </cell>
          <cell r="E19">
            <v>0.24858803177919958</v>
          </cell>
          <cell r="F19" t="str">
            <v>N/A</v>
          </cell>
        </row>
        <row r="20">
          <cell r="B20" t="str">
            <v>Brand Single-Source Pharmacy Paid Amount per Eligible Member</v>
          </cell>
          <cell r="C20">
            <v>277.65543998585821</v>
          </cell>
          <cell r="D20">
            <v>351.41077551605503</v>
          </cell>
          <cell r="E20">
            <v>0.26563619835416652</v>
          </cell>
          <cell r="F20">
            <v>335.11607502866968</v>
          </cell>
        </row>
        <row r="21">
          <cell r="B21" t="str">
            <v>Brand Single-Source Pharmacy Paid Amount per Utilizing Member</v>
          </cell>
          <cell r="C21">
            <v>365.4142992741485</v>
          </cell>
          <cell r="D21">
            <v>460.10539977477475</v>
          </cell>
          <cell r="E21">
            <v>0.25913353880436185</v>
          </cell>
          <cell r="F21">
            <v>432.67432272118168</v>
          </cell>
        </row>
        <row r="22">
          <cell r="B22" t="str">
            <v xml:space="preserve">Average Paid Amount Per Claim </v>
          </cell>
          <cell r="C22">
            <v>85.00545655279906</v>
          </cell>
          <cell r="D22">
            <v>102.194495997999</v>
          </cell>
          <cell r="E22">
            <v>0.20221101258980223</v>
          </cell>
          <cell r="F22">
            <v>92.046358158858268</v>
          </cell>
        </row>
        <row r="23">
          <cell r="B23" t="str">
            <v>Number of Brand Single-Source Pharmacy Claims Per Eligible Member</v>
          </cell>
          <cell r="C23">
            <v>3.2663249071946261</v>
          </cell>
          <cell r="D23">
            <v>3.4386467889908254</v>
          </cell>
          <cell r="E23">
            <v>5.2757115930699858E-2</v>
          </cell>
          <cell r="F23">
            <v>3.6407314936926607</v>
          </cell>
        </row>
        <row r="24">
          <cell r="B24" t="str">
            <v>Calculated Ingredient Cost</v>
          </cell>
          <cell r="C24">
            <v>836971.23</v>
          </cell>
          <cell r="D24">
            <v>1016404.13</v>
          </cell>
          <cell r="E24">
            <v>0.2143835935674874</v>
          </cell>
          <cell r="F24" t="str">
            <v>N/A</v>
          </cell>
        </row>
        <row r="25">
          <cell r="B25" t="str">
            <v>Total Copay Amount</v>
          </cell>
          <cell r="C25">
            <v>195299.64</v>
          </cell>
          <cell r="D25">
            <v>211124.34</v>
          </cell>
          <cell r="E25">
            <v>8.102779912958355E-2</v>
          </cell>
          <cell r="F25" t="str">
            <v>N/A</v>
          </cell>
        </row>
        <row r="26">
          <cell r="B26" t="str">
            <v>Brand Single-Source Utilization</v>
          </cell>
          <cell r="C26">
            <v>0.49122695080712053</v>
          </cell>
          <cell r="D26">
            <v>0.48890247630693978</v>
          </cell>
          <cell r="E26">
            <v>-2.324474500180751E-3</v>
          </cell>
          <cell r="F26">
            <v>0.48996449266730568</v>
          </cell>
        </row>
        <row r="28">
          <cell r="A28" t="str">
            <v>Brand Multi-Source</v>
          </cell>
        </row>
        <row r="29">
          <cell r="B29" t="str">
            <v xml:space="preserve"> Brand Multi-Source Pharmacy Paid Amount</v>
          </cell>
          <cell r="C29">
            <v>16886.38</v>
          </cell>
          <cell r="D29">
            <v>11763.39</v>
          </cell>
          <cell r="E29">
            <v>-0.30338000210820798</v>
          </cell>
          <cell r="F29" t="str">
            <v>N/A</v>
          </cell>
        </row>
        <row r="30">
          <cell r="B30" t="str">
            <v>Brand Multi-Source Pharmacy Paid Amount per Eligible Member</v>
          </cell>
          <cell r="C30">
            <v>7.1640996994873607</v>
          </cell>
          <cell r="D30">
            <v>5.0587973050458706</v>
          </cell>
          <cell r="E30">
            <v>-0.29386838301428703</v>
          </cell>
          <cell r="F30">
            <v>14.544799154243119</v>
          </cell>
        </row>
        <row r="31">
          <cell r="B31" t="str">
            <v>Brand Multi-Source Pharmacy Paid Amount per Utilizing Member</v>
          </cell>
          <cell r="C31">
            <v>9.4284645449469568</v>
          </cell>
          <cell r="D31">
            <v>6.6235304054054049</v>
          </cell>
          <cell r="E31">
            <v>-0.29749638726114891</v>
          </cell>
          <cell r="F31">
            <v>18.779048789704788</v>
          </cell>
        </row>
        <row r="32">
          <cell r="B32" t="str">
            <v xml:space="preserve">Average Paid Amount Per Claim </v>
          </cell>
          <cell r="C32">
            <v>23.005967302452316</v>
          </cell>
          <cell r="D32">
            <v>17.073134978229316</v>
          </cell>
          <cell r="E32">
            <v>-0.25788232445199516</v>
          </cell>
          <cell r="F32">
            <v>37.288028925930995</v>
          </cell>
        </row>
        <row r="33">
          <cell r="B33" t="str">
            <v>Number of Brand Multi-Source Pharmacy Claims Per Eligible Member</v>
          </cell>
          <cell r="C33">
            <v>0.3114018030758352</v>
          </cell>
          <cell r="D33">
            <v>0.29630160550458712</v>
          </cell>
          <cell r="E33">
            <v>-4.8491040906307015E-2</v>
          </cell>
          <cell r="F33">
            <v>0.390066184059633</v>
          </cell>
        </row>
        <row r="34">
          <cell r="B34" t="str">
            <v>Calculated Ingredient Cost</v>
          </cell>
          <cell r="C34">
            <v>34343.769999999997</v>
          </cell>
          <cell r="D34">
            <v>28550.560000000001</v>
          </cell>
          <cell r="E34">
            <v>-0.16868299548942925</v>
          </cell>
          <cell r="F34" t="str">
            <v>N/A</v>
          </cell>
        </row>
        <row r="35">
          <cell r="B35" t="str">
            <v>Total Copay Amount</v>
          </cell>
          <cell r="C35">
            <v>18532.349999999999</v>
          </cell>
          <cell r="D35">
            <v>17632.52</v>
          </cell>
          <cell r="E35">
            <v>-4.8554554603166794E-2</v>
          </cell>
          <cell r="F35" t="str">
            <v>N/A</v>
          </cell>
        </row>
        <row r="36">
          <cell r="B36" t="str">
            <v>Brand Multi-Source Utilization</v>
          </cell>
          <cell r="C36">
            <v>4.6832131691443887E-2</v>
          </cell>
          <cell r="D36">
            <v>4.212778966676857E-2</v>
          </cell>
          <cell r="E36">
            <v>-4.7043420246753176E-3</v>
          </cell>
          <cell r="F36">
            <v>5.249455509436797E-2</v>
          </cell>
        </row>
      </sheetData>
      <sheetData sheetId="55" refreshError="1">
        <row r="1">
          <cell r="A1" t="str">
            <v>MITSUBISHI CATERPILLAR FORKLIFT AMERICA INC. - Plan Sponsor ID 0000000000182577</v>
          </cell>
        </row>
        <row r="2">
          <cell r="A2" t="str">
            <v>Integrated</v>
          </cell>
        </row>
        <row r="3">
          <cell r="A3" t="str">
            <v>Current Data For Claims Processed/Paid February 01, 2004 - January 31, 2005</v>
          </cell>
        </row>
        <row r="5">
          <cell r="A5" t="str">
            <v>Pharmacy GPI Roll-Up Categories</v>
          </cell>
        </row>
        <row r="7">
          <cell r="A7" t="str">
            <v>GPI Class</v>
          </cell>
          <cell r="C7" t="str">
            <v>Number of UtilizingMembers</v>
          </cell>
          <cell r="E7" t="str">
            <v>Number of Pharmacy Claims</v>
          </cell>
          <cell r="G7" t="str">
            <v>Pharmacy Paid Amount Per Utilizing Member</v>
          </cell>
        </row>
        <row r="8">
          <cell r="A8" t="str">
            <v>Anti-Infective Agents</v>
          </cell>
          <cell r="C8">
            <v>1167</v>
          </cell>
          <cell r="E8">
            <v>2668</v>
          </cell>
          <cell r="G8">
            <v>132.68233076263925</v>
          </cell>
        </row>
        <row r="9">
          <cell r="A9" t="str">
            <v xml:space="preserve">Biologicals </v>
          </cell>
          <cell r="C9">
            <v>0</v>
          </cell>
          <cell r="E9">
            <v>0</v>
          </cell>
          <cell r="G9" t="str">
            <v>N/A</v>
          </cell>
        </row>
        <row r="10">
          <cell r="A10" t="str">
            <v>Antineoplastic Agents</v>
          </cell>
          <cell r="C10">
            <v>11</v>
          </cell>
          <cell r="E10">
            <v>70</v>
          </cell>
          <cell r="G10">
            <v>925.85363636363627</v>
          </cell>
        </row>
        <row r="11">
          <cell r="A11" t="str">
            <v>Endocrine and Metabolic Drugs</v>
          </cell>
          <cell r="C11">
            <v>484</v>
          </cell>
          <cell r="E11">
            <v>2419</v>
          </cell>
          <cell r="G11">
            <v>225.44355371900826</v>
          </cell>
        </row>
        <row r="12">
          <cell r="A12" t="str">
            <v>Cardiovascular Agents</v>
          </cell>
          <cell r="C12">
            <v>360</v>
          </cell>
          <cell r="E12">
            <v>2780</v>
          </cell>
          <cell r="G12">
            <v>457.00919444444446</v>
          </cell>
        </row>
        <row r="13">
          <cell r="A13" t="str">
            <v>Respiratory Agents</v>
          </cell>
          <cell r="C13">
            <v>771</v>
          </cell>
          <cell r="E13">
            <v>2193</v>
          </cell>
          <cell r="G13">
            <v>99.063981841763948</v>
          </cell>
        </row>
        <row r="14">
          <cell r="A14" t="str">
            <v>Gastrointestinal Agents</v>
          </cell>
          <cell r="C14">
            <v>238</v>
          </cell>
          <cell r="E14">
            <v>726</v>
          </cell>
          <cell r="G14">
            <v>333.30668067226895</v>
          </cell>
        </row>
        <row r="15">
          <cell r="A15" t="str">
            <v>Genitourinary Products</v>
          </cell>
          <cell r="C15">
            <v>102</v>
          </cell>
          <cell r="E15">
            <v>192</v>
          </cell>
          <cell r="G15">
            <v>93.880196078431382</v>
          </cell>
        </row>
        <row r="16">
          <cell r="A16" t="str">
            <v>Central Nervous System Drugs</v>
          </cell>
          <cell r="C16">
            <v>254</v>
          </cell>
          <cell r="E16">
            <v>1225</v>
          </cell>
          <cell r="G16">
            <v>309.25464566929134</v>
          </cell>
        </row>
        <row r="17">
          <cell r="A17" t="str">
            <v>Stimulants/Anti-Obesity/Anorexients</v>
          </cell>
          <cell r="C17">
            <v>52</v>
          </cell>
          <cell r="E17">
            <v>219</v>
          </cell>
          <cell r="G17">
            <v>398.98961538461538</v>
          </cell>
        </row>
        <row r="18">
          <cell r="A18" t="str">
            <v>Misc. Psychotherapeutic and Neurological Agents</v>
          </cell>
          <cell r="C18">
            <v>4</v>
          </cell>
          <cell r="E18">
            <v>22</v>
          </cell>
          <cell r="G18">
            <v>9475.6299999999992</v>
          </cell>
        </row>
        <row r="19">
          <cell r="A19" t="str">
            <v>Analgesics and Anesthetics</v>
          </cell>
          <cell r="C19">
            <v>567</v>
          </cell>
          <cell r="E19">
            <v>1533</v>
          </cell>
          <cell r="G19">
            <v>138.176860670194</v>
          </cell>
        </row>
        <row r="20">
          <cell r="A20" t="str">
            <v>Neurolomuscular Drugs</v>
          </cell>
          <cell r="C20">
            <v>156</v>
          </cell>
          <cell r="E20">
            <v>440</v>
          </cell>
          <cell r="G20">
            <v>241.04192307692307</v>
          </cell>
        </row>
        <row r="21">
          <cell r="A21" t="str">
            <v>Nutritional Products</v>
          </cell>
          <cell r="C21">
            <v>91</v>
          </cell>
          <cell r="E21">
            <v>250</v>
          </cell>
          <cell r="G21">
            <v>5.9219780219780214</v>
          </cell>
        </row>
        <row r="22">
          <cell r="A22" t="str">
            <v>Hematological Agents</v>
          </cell>
          <cell r="C22">
            <v>60</v>
          </cell>
          <cell r="E22">
            <v>235</v>
          </cell>
          <cell r="G22">
            <v>316.11500000000001</v>
          </cell>
        </row>
        <row r="23">
          <cell r="A23" t="str">
            <v>Topical Products</v>
          </cell>
          <cell r="C23">
            <v>618</v>
          </cell>
          <cell r="E23">
            <v>1230</v>
          </cell>
          <cell r="G23">
            <v>72.44286407766991</v>
          </cell>
        </row>
        <row r="24">
          <cell r="A24" t="str">
            <v>Miscellaneous Products</v>
          </cell>
          <cell r="C24">
            <v>46</v>
          </cell>
          <cell r="E24">
            <v>153</v>
          </cell>
          <cell r="G24">
            <v>137.60499999999999</v>
          </cell>
        </row>
        <row r="25">
          <cell r="A25" t="str">
            <v>Unknown</v>
          </cell>
          <cell r="C25">
            <v>0</v>
          </cell>
          <cell r="E25">
            <v>0</v>
          </cell>
          <cell r="G25" t="str">
            <v>N/A</v>
          </cell>
        </row>
        <row r="26">
          <cell r="A26" t="str">
            <v>Total All Claims</v>
          </cell>
          <cell r="C26">
            <v>1776</v>
          </cell>
          <cell r="E26">
            <v>16355</v>
          </cell>
          <cell r="G26">
            <v>522.3527927927928</v>
          </cell>
        </row>
      </sheetData>
      <sheetData sheetId="56" refreshError="1"/>
      <sheetData sheetId="57" refreshError="1"/>
      <sheetData sheetId="58" refreshError="1"/>
      <sheetData sheetId="59" refreshError="1"/>
      <sheetData sheetId="60" refreshError="1"/>
      <sheetData sheetId="61" refreshError="1"/>
      <sheetData sheetId="62" refreshError="1"/>
      <sheetData sheetId="63" refreshError="1">
        <row r="3">
          <cell r="B3">
            <v>182577</v>
          </cell>
          <cell r="M3" t="str">
            <v>Has Rx Data</v>
          </cell>
          <cell r="Q3" t="b">
            <v>0</v>
          </cell>
        </row>
        <row r="4">
          <cell r="Q4" t="b">
            <v>0</v>
          </cell>
        </row>
        <row r="5">
          <cell r="B5" t="str">
            <v>15-B-Self Insured Aetna Choice POS II with Pharmacy</v>
          </cell>
          <cell r="T5" t="str">
            <v>Executive Summary</v>
          </cell>
        </row>
        <row r="6">
          <cell r="O6" t="str">
            <v>SI_Medical_levelab_template.xls</v>
          </cell>
        </row>
        <row r="10">
          <cell r="Y10" t="str">
            <v>The Executive Summary was not produced for this report because there was not a full 24 months of data available for the incurred time period of February 01, 2004 - January 31, 2005 and the prior period of February 01, 2003 - January 31, 2004.   Please see</v>
          </cell>
        </row>
        <row r="11">
          <cell r="H11" t="str">
            <v>Integrated</v>
          </cell>
        </row>
        <row r="13">
          <cell r="H13" t="str">
            <v>15</v>
          </cell>
        </row>
        <row r="14">
          <cell r="B14" t="str">
            <v>Level b 25K</v>
          </cell>
        </row>
        <row r="17">
          <cell r="B17">
            <v>141277</v>
          </cell>
        </row>
        <row r="21">
          <cell r="B21">
            <v>1</v>
          </cell>
        </row>
        <row r="26">
          <cell r="B26">
            <v>0</v>
          </cell>
        </row>
        <row r="29">
          <cell r="B29">
            <v>1</v>
          </cell>
        </row>
      </sheetData>
      <sheetData sheetId="64" refreshError="1">
        <row r="7">
          <cell r="E7">
            <v>0</v>
          </cell>
          <cell r="K7">
            <v>3</v>
          </cell>
          <cell r="L7">
            <v>3</v>
          </cell>
          <cell r="N7">
            <v>3</v>
          </cell>
          <cell r="P7">
            <v>3</v>
          </cell>
          <cell r="R7">
            <v>3</v>
          </cell>
        </row>
      </sheetData>
      <sheetData sheetId="65" refreshError="1">
        <row r="3">
          <cell r="A3" t="b">
            <v>0</v>
          </cell>
          <cell r="C3">
            <v>12</v>
          </cell>
          <cell r="G3">
            <v>12</v>
          </cell>
          <cell r="M3">
            <v>10070068</v>
          </cell>
          <cell r="S3">
            <v>2024.0527999999999</v>
          </cell>
          <cell r="Y3">
            <v>4877262.8569</v>
          </cell>
          <cell r="AB3">
            <v>0</v>
          </cell>
          <cell r="AN3">
            <v>4671584.8771000002</v>
          </cell>
          <cell r="AT3">
            <v>5424781.2845000001</v>
          </cell>
        </row>
        <row r="4">
          <cell r="G4">
            <v>20155498</v>
          </cell>
          <cell r="M4">
            <v>16902663</v>
          </cell>
          <cell r="S4">
            <v>17589.214499999998</v>
          </cell>
          <cell r="V4">
            <v>1694092.4942999999</v>
          </cell>
          <cell r="Y4">
            <v>1716543.6421000001</v>
          </cell>
          <cell r="AB4">
            <v>6651.1787000000004</v>
          </cell>
          <cell r="AN4">
            <v>4145733.4525000001</v>
          </cell>
          <cell r="AT4">
            <v>96088.509600000005</v>
          </cell>
        </row>
        <row r="5">
          <cell r="G5">
            <v>30830456</v>
          </cell>
          <cell r="M5">
            <v>9126560</v>
          </cell>
          <cell r="P5">
            <v>925138.14569999999</v>
          </cell>
          <cell r="S5">
            <v>802269.97210000001</v>
          </cell>
          <cell r="V5">
            <v>2977492.3827999998</v>
          </cell>
          <cell r="Y5">
            <v>3160719.2146999999</v>
          </cell>
          <cell r="AB5">
            <v>2795.6253999999999</v>
          </cell>
          <cell r="AN5">
            <v>0</v>
          </cell>
          <cell r="AT5">
            <v>195203.69010000001</v>
          </cell>
        </row>
        <row r="6">
          <cell r="G6">
            <v>21030587</v>
          </cell>
          <cell r="M6">
            <v>775482</v>
          </cell>
          <cell r="S6">
            <v>8656.9724000000006</v>
          </cell>
          <cell r="Y6">
            <v>203.02459999999999</v>
          </cell>
          <cell r="AB6">
            <v>3855.5533999999998</v>
          </cell>
          <cell r="AN6">
            <v>0</v>
          </cell>
          <cell r="AT6">
            <v>268530.56400000001</v>
          </cell>
        </row>
        <row r="7">
          <cell r="G7">
            <v>3786576</v>
          </cell>
          <cell r="M7">
            <v>36874773</v>
          </cell>
          <cell r="S7">
            <v>675163.20440000005</v>
          </cell>
          <cell r="Y7">
            <v>675.8587</v>
          </cell>
          <cell r="AH7">
            <v>272670.8014</v>
          </cell>
          <cell r="AN7">
            <v>0</v>
          </cell>
        </row>
        <row r="8">
          <cell r="G8">
            <v>75803117</v>
          </cell>
          <cell r="M8">
            <v>10361781</v>
          </cell>
          <cell r="S8">
            <v>852.08079999999995</v>
          </cell>
          <cell r="V8">
            <v>978.72550000000001</v>
          </cell>
          <cell r="Y8">
            <v>940.75739999999996</v>
          </cell>
          <cell r="AN8">
            <v>0</v>
          </cell>
        </row>
        <row r="9">
          <cell r="G9">
            <v>20807975</v>
          </cell>
          <cell r="M9">
            <v>15630256</v>
          </cell>
          <cell r="S9">
            <v>24229.306</v>
          </cell>
          <cell r="Y9">
            <v>116.69459999999999</v>
          </cell>
          <cell r="AN9">
            <v>0</v>
          </cell>
        </row>
        <row r="10">
          <cell r="G10">
            <v>28665065</v>
          </cell>
          <cell r="M10">
            <v>8895453</v>
          </cell>
          <cell r="S10">
            <v>88.375900000000001</v>
          </cell>
          <cell r="Y10">
            <v>829.38300000000004</v>
          </cell>
          <cell r="AB10">
            <v>1</v>
          </cell>
          <cell r="AN10">
            <v>0</v>
          </cell>
        </row>
        <row r="11">
          <cell r="G11">
            <v>19758515</v>
          </cell>
          <cell r="M11">
            <v>876211</v>
          </cell>
          <cell r="P11">
            <v>6574.8774000000003</v>
          </cell>
          <cell r="S11">
            <v>7287.9183000000003</v>
          </cell>
          <cell r="Y11">
            <v>8095.7110000000002</v>
          </cell>
          <cell r="AB11">
            <v>334152.13929999998</v>
          </cell>
          <cell r="AN11">
            <v>0</v>
          </cell>
        </row>
        <row r="12">
          <cell r="G12">
            <v>3091629</v>
          </cell>
          <cell r="M12">
            <v>35763701</v>
          </cell>
          <cell r="S12">
            <v>7991.7853999999998</v>
          </cell>
          <cell r="Y12">
            <v>418.29820000000001</v>
          </cell>
          <cell r="AB12">
            <v>116769.3835</v>
          </cell>
          <cell r="AN12">
            <v>0</v>
          </cell>
        </row>
        <row r="13">
          <cell r="G13">
            <v>72323184</v>
          </cell>
          <cell r="J13">
            <v>0</v>
          </cell>
          <cell r="M13">
            <v>0</v>
          </cell>
          <cell r="S13">
            <v>95589.543399999995</v>
          </cell>
          <cell r="V13">
            <v>2228.5234999999998</v>
          </cell>
          <cell r="Y13">
            <v>2344.4065000000001</v>
          </cell>
          <cell r="AB13">
            <v>217382.75589999999</v>
          </cell>
          <cell r="AN13">
            <v>4671584.8771000002</v>
          </cell>
        </row>
        <row r="14">
          <cell r="C14">
            <v>0</v>
          </cell>
          <cell r="G14">
            <v>0</v>
          </cell>
          <cell r="J14">
            <v>0</v>
          </cell>
          <cell r="M14">
            <v>0</v>
          </cell>
          <cell r="P14">
            <v>0</v>
          </cell>
          <cell r="S14">
            <v>0</v>
          </cell>
          <cell r="V14">
            <v>25000</v>
          </cell>
          <cell r="Y14">
            <v>25000</v>
          </cell>
          <cell r="AN14">
            <v>60416.228300000002</v>
          </cell>
        </row>
        <row r="15">
          <cell r="C15">
            <v>0</v>
          </cell>
          <cell r="G15">
            <v>0</v>
          </cell>
          <cell r="J15">
            <v>0</v>
          </cell>
          <cell r="M15">
            <v>0</v>
          </cell>
          <cell r="P15">
            <v>0</v>
          </cell>
          <cell r="S15">
            <v>0</v>
          </cell>
          <cell r="V15">
            <v>25.589099999999998</v>
          </cell>
          <cell r="Y15">
            <v>25.243300000000001</v>
          </cell>
        </row>
        <row r="16">
          <cell r="C16">
            <v>0</v>
          </cell>
          <cell r="G16">
            <v>0</v>
          </cell>
          <cell r="J16">
            <v>0</v>
          </cell>
          <cell r="M16">
            <v>0</v>
          </cell>
          <cell r="S16">
            <v>13370.0998</v>
          </cell>
          <cell r="V16">
            <v>1742846.9014999999</v>
          </cell>
          <cell r="Y16">
            <v>1647314.4669999999</v>
          </cell>
        </row>
        <row r="17">
          <cell r="C17">
            <v>0</v>
          </cell>
          <cell r="G17">
            <v>0</v>
          </cell>
          <cell r="J17">
            <v>0</v>
          </cell>
          <cell r="M17">
            <v>0</v>
          </cell>
          <cell r="P17">
            <v>556921.17799999996</v>
          </cell>
          <cell r="S17">
            <v>533587.2905</v>
          </cell>
          <cell r="V17">
            <v>181.6678</v>
          </cell>
          <cell r="Y17">
            <v>198.72620000000001</v>
          </cell>
          <cell r="AB17">
            <v>2</v>
          </cell>
        </row>
        <row r="18">
          <cell r="C18">
            <v>0</v>
          </cell>
          <cell r="G18">
            <v>0</v>
          </cell>
          <cell r="M18">
            <v>72638474</v>
          </cell>
          <cell r="P18">
            <v>5085.8906999999999</v>
          </cell>
          <cell r="S18">
            <v>4219.1147000000001</v>
          </cell>
          <cell r="V18">
            <v>10227.448700000001</v>
          </cell>
          <cell r="Y18">
            <v>10444.828100000001</v>
          </cell>
          <cell r="AB18">
            <v>65231.802100000001</v>
          </cell>
          <cell r="AH18">
            <v>0</v>
          </cell>
        </row>
        <row r="19">
          <cell r="G19">
            <v>148126301</v>
          </cell>
          <cell r="M19">
            <v>35750122</v>
          </cell>
          <cell r="P19">
            <v>368216.96769999998</v>
          </cell>
          <cell r="S19">
            <v>268682.68160000001</v>
          </cell>
          <cell r="V19">
            <v>11082.1803</v>
          </cell>
          <cell r="Y19">
            <v>10992.460800000001</v>
          </cell>
          <cell r="AB19">
            <v>1971.1859999999999</v>
          </cell>
          <cell r="AH19">
            <v>0</v>
          </cell>
        </row>
        <row r="20">
          <cell r="G20">
            <v>71704736</v>
          </cell>
          <cell r="M20">
            <v>2319119359</v>
          </cell>
          <cell r="V20">
            <v>4145733.4525000001</v>
          </cell>
          <cell r="Y20">
            <v>4348676.4228999997</v>
          </cell>
          <cell r="AB20">
            <v>63260.616099999999</v>
          </cell>
          <cell r="AH20">
            <v>0</v>
          </cell>
        </row>
        <row r="21">
          <cell r="G21">
            <v>5020529969</v>
          </cell>
          <cell r="J21">
            <v>12</v>
          </cell>
          <cell r="M21">
            <v>12</v>
          </cell>
          <cell r="V21">
            <v>96088.509600000005</v>
          </cell>
          <cell r="Y21">
            <v>46901.343800000002</v>
          </cell>
          <cell r="AH21">
            <v>0</v>
          </cell>
        </row>
        <row r="22">
          <cell r="V22">
            <v>195203.69010000001</v>
          </cell>
          <cell r="Y22">
            <v>70386.621100000004</v>
          </cell>
          <cell r="AH22">
            <v>26272.926299999999</v>
          </cell>
        </row>
        <row r="23">
          <cell r="V23">
            <v>205270.5208</v>
          </cell>
          <cell r="Y23">
            <v>211805.96530000001</v>
          </cell>
        </row>
        <row r="24">
          <cell r="V24">
            <v>268530.56400000001</v>
          </cell>
          <cell r="Y24">
            <v>139017.17910000001</v>
          </cell>
          <cell r="AB24">
            <v>3</v>
          </cell>
        </row>
        <row r="25">
          <cell r="AB25">
            <v>264114.10969999997</v>
          </cell>
        </row>
        <row r="26">
          <cell r="AB26">
            <v>15900.607599999999</v>
          </cell>
        </row>
        <row r="27">
          <cell r="AB27">
            <v>248213.50210000001</v>
          </cell>
        </row>
        <row r="31">
          <cell r="AB31">
            <v>4</v>
          </cell>
        </row>
        <row r="32">
          <cell r="AB32">
            <v>244015.50930000001</v>
          </cell>
        </row>
        <row r="33">
          <cell r="AB33">
            <v>136750.50810000001</v>
          </cell>
        </row>
        <row r="34">
          <cell r="AB34">
            <v>107265.0012</v>
          </cell>
        </row>
        <row r="38">
          <cell r="AB38">
            <v>5</v>
          </cell>
        </row>
        <row r="39">
          <cell r="AB39">
            <v>535967.30570000003</v>
          </cell>
        </row>
        <row r="40">
          <cell r="AB40">
            <v>282845.71840000001</v>
          </cell>
        </row>
        <row r="41">
          <cell r="AB41">
            <v>253121.58730000001</v>
          </cell>
        </row>
        <row r="45">
          <cell r="AB45">
            <v>6</v>
          </cell>
        </row>
        <row r="46">
          <cell r="AB46">
            <v>400598.3259</v>
          </cell>
        </row>
        <row r="47">
          <cell r="AB47">
            <v>116802.534</v>
          </cell>
        </row>
        <row r="48">
          <cell r="AB48">
            <v>283795.79190000001</v>
          </cell>
        </row>
        <row r="52">
          <cell r="AB52">
            <v>7</v>
          </cell>
        </row>
        <row r="53">
          <cell r="AB53">
            <v>104408.9173</v>
          </cell>
        </row>
        <row r="54">
          <cell r="AB54">
            <v>55599.4787</v>
          </cell>
        </row>
        <row r="55">
          <cell r="AB55">
            <v>48809.438600000001</v>
          </cell>
        </row>
        <row r="59">
          <cell r="AB59">
            <v>8</v>
          </cell>
        </row>
        <row r="60">
          <cell r="AB60">
            <v>754947.03529999999</v>
          </cell>
        </row>
        <row r="61">
          <cell r="AB61">
            <v>217269.56770000001</v>
          </cell>
        </row>
        <row r="62">
          <cell r="AB62">
            <v>537677.46750000003</v>
          </cell>
        </row>
        <row r="66">
          <cell r="AB66">
            <v>9</v>
          </cell>
        </row>
        <row r="67">
          <cell r="AB67">
            <v>261049.9045</v>
          </cell>
        </row>
        <row r="68">
          <cell r="AB68">
            <v>34577.223899999997</v>
          </cell>
        </row>
        <row r="69">
          <cell r="AB69">
            <v>226472.68049999999</v>
          </cell>
        </row>
        <row r="73">
          <cell r="AB73">
            <v>10</v>
          </cell>
        </row>
        <row r="74">
          <cell r="AB74">
            <v>154742.3958</v>
          </cell>
        </row>
        <row r="75">
          <cell r="AB75">
            <v>52673.007700000002</v>
          </cell>
        </row>
        <row r="76">
          <cell r="AB76">
            <v>102069.3882</v>
          </cell>
        </row>
        <row r="80">
          <cell r="AB80">
            <v>11</v>
          </cell>
        </row>
        <row r="81">
          <cell r="AB81">
            <v>182065.7426</v>
          </cell>
        </row>
        <row r="82">
          <cell r="AB82">
            <v>38477.917699999998</v>
          </cell>
        </row>
        <row r="83">
          <cell r="AB83">
            <v>143587.8248</v>
          </cell>
        </row>
        <row r="87">
          <cell r="AB87">
            <v>12</v>
          </cell>
        </row>
        <row r="88">
          <cell r="AB88">
            <v>42717.900199999996</v>
          </cell>
        </row>
        <row r="89">
          <cell r="AB89">
            <v>10495.341200000001</v>
          </cell>
        </row>
        <row r="90">
          <cell r="AB90">
            <v>32222.5589</v>
          </cell>
        </row>
        <row r="94">
          <cell r="AB94">
            <v>13</v>
          </cell>
        </row>
        <row r="95">
          <cell r="AB95">
            <v>152782.55919999999</v>
          </cell>
        </row>
        <row r="96">
          <cell r="AB96">
            <v>50378.442499999997</v>
          </cell>
        </row>
        <row r="97">
          <cell r="AB97">
            <v>102404.1167</v>
          </cell>
        </row>
        <row r="101">
          <cell r="AB101">
            <v>14</v>
          </cell>
        </row>
        <row r="102">
          <cell r="AB102">
            <v>196350.94769999999</v>
          </cell>
        </row>
        <row r="103">
          <cell r="AB103">
            <v>155068.64420000001</v>
          </cell>
        </row>
        <row r="104">
          <cell r="AB104">
            <v>41282.303500000002</v>
          </cell>
        </row>
        <row r="108">
          <cell r="AB108">
            <v>15</v>
          </cell>
        </row>
        <row r="109">
          <cell r="AB109">
            <v>241294.15520000001</v>
          </cell>
        </row>
        <row r="110">
          <cell r="AB110">
            <v>223651.96969999999</v>
          </cell>
        </row>
        <row r="111">
          <cell r="AB111">
            <v>17642.1855</v>
          </cell>
        </row>
        <row r="115">
          <cell r="AB115">
            <v>16</v>
          </cell>
        </row>
        <row r="116">
          <cell r="AB116">
            <v>68666.873999999996</v>
          </cell>
        </row>
        <row r="117">
          <cell r="AB117">
            <v>25586.680499999999</v>
          </cell>
        </row>
        <row r="118">
          <cell r="AB118">
            <v>43080.193500000001</v>
          </cell>
        </row>
        <row r="122">
          <cell r="AB122">
            <v>17</v>
          </cell>
        </row>
        <row r="123">
          <cell r="AB123">
            <v>151308.78349999999</v>
          </cell>
        </row>
        <row r="124">
          <cell r="AB124">
            <v>42024.5432</v>
          </cell>
        </row>
        <row r="125">
          <cell r="AB125">
            <v>109284.2403</v>
          </cell>
        </row>
        <row r="129">
          <cell r="AB129">
            <v>18</v>
          </cell>
        </row>
        <row r="130">
          <cell r="AB130">
            <v>70744.245500000005</v>
          </cell>
        </row>
        <row r="131">
          <cell r="AB131">
            <v>40880.6852</v>
          </cell>
        </row>
        <row r="132">
          <cell r="AB132">
            <v>29863.560399999998</v>
          </cell>
        </row>
        <row r="136">
          <cell r="AB136">
            <v>19</v>
          </cell>
        </row>
        <row r="137">
          <cell r="AB137">
            <v>64513.795700000002</v>
          </cell>
        </row>
        <row r="138">
          <cell r="AB138">
            <v>14862.27</v>
          </cell>
        </row>
        <row r="139">
          <cell r="AB139">
            <v>49651.525800000003</v>
          </cell>
        </row>
        <row r="143">
          <cell r="AB143">
            <v>20</v>
          </cell>
        </row>
        <row r="144">
          <cell r="AB144">
            <v>11581.554700000001</v>
          </cell>
        </row>
        <row r="145">
          <cell r="AB145">
            <v>6126.2646000000004</v>
          </cell>
        </row>
        <row r="146">
          <cell r="AB146">
            <v>5455.2901000000002</v>
          </cell>
        </row>
        <row r="150">
          <cell r="AB150">
            <v>21</v>
          </cell>
        </row>
        <row r="151">
          <cell r="AB151">
            <v>56783.941800000001</v>
          </cell>
        </row>
        <row r="152">
          <cell r="AB152">
            <v>21504.01</v>
          </cell>
        </row>
        <row r="153">
          <cell r="AB153">
            <v>35279.931799999998</v>
          </cell>
        </row>
        <row r="157">
          <cell r="AB157">
            <v>22</v>
          </cell>
        </row>
        <row r="158">
          <cell r="AB158">
            <v>2297.9067</v>
          </cell>
        </row>
        <row r="159">
          <cell r="AB159">
            <v>902.26670000000001</v>
          </cell>
        </row>
        <row r="160">
          <cell r="AB160">
            <v>1395.64</v>
          </cell>
        </row>
        <row r="164">
          <cell r="AB164">
            <v>23</v>
          </cell>
        </row>
        <row r="165">
          <cell r="AB165">
            <v>304597.84700000001</v>
          </cell>
        </row>
        <row r="166">
          <cell r="AB166">
            <v>30178.618200000001</v>
          </cell>
        </row>
        <row r="167">
          <cell r="AB167">
            <v>274419.22879999998</v>
          </cell>
        </row>
        <row r="171">
          <cell r="AB171">
            <v>-999</v>
          </cell>
        </row>
        <row r="172">
          <cell r="AB172">
            <v>4671584.8771000002</v>
          </cell>
        </row>
        <row r="173">
          <cell r="AB173">
            <v>1694092.4942999999</v>
          </cell>
        </row>
        <row r="174">
          <cell r="AB174">
            <v>2977492.3827999998</v>
          </cell>
        </row>
      </sheetData>
      <sheetData sheetId="66" refreshError="1">
        <row r="3">
          <cell r="B3">
            <v>12</v>
          </cell>
          <cell r="V3">
            <v>0</v>
          </cell>
          <cell r="Y3">
            <v>0</v>
          </cell>
          <cell r="AB3">
            <v>0</v>
          </cell>
          <cell r="AE3">
            <v>0</v>
          </cell>
          <cell r="AH3">
            <v>0</v>
          </cell>
          <cell r="AN3">
            <v>0</v>
          </cell>
        </row>
        <row r="4">
          <cell r="V4">
            <v>0</v>
          </cell>
          <cell r="Y4">
            <v>0</v>
          </cell>
          <cell r="AB4">
            <v>0</v>
          </cell>
          <cell r="AE4">
            <v>0</v>
          </cell>
          <cell r="AH4">
            <v>0</v>
          </cell>
          <cell r="AN4">
            <v>0</v>
          </cell>
        </row>
        <row r="5">
          <cell r="V5">
            <v>0</v>
          </cell>
          <cell r="Y5">
            <v>0</v>
          </cell>
          <cell r="AB5">
            <v>0</v>
          </cell>
          <cell r="AE5">
            <v>0</v>
          </cell>
          <cell r="AH5">
            <v>0</v>
          </cell>
          <cell r="AN5">
            <v>0</v>
          </cell>
        </row>
        <row r="6">
          <cell r="V6">
            <v>0</v>
          </cell>
          <cell r="Y6">
            <v>0</v>
          </cell>
          <cell r="AB6">
            <v>0</v>
          </cell>
          <cell r="AE6">
            <v>0</v>
          </cell>
          <cell r="AH6">
            <v>0</v>
          </cell>
          <cell r="AN6">
            <v>0</v>
          </cell>
        </row>
        <row r="7">
          <cell r="V7">
            <v>0</v>
          </cell>
          <cell r="Y7">
            <v>0</v>
          </cell>
          <cell r="AB7">
            <v>0</v>
          </cell>
          <cell r="AE7">
            <v>0</v>
          </cell>
          <cell r="AH7">
            <v>0</v>
          </cell>
          <cell r="AN7">
            <v>0</v>
          </cell>
        </row>
        <row r="8">
          <cell r="V8">
            <v>0</v>
          </cell>
          <cell r="Y8">
            <v>0</v>
          </cell>
          <cell r="AB8">
            <v>0</v>
          </cell>
          <cell r="AE8">
            <v>0</v>
          </cell>
          <cell r="AH8">
            <v>0</v>
          </cell>
          <cell r="AN8">
            <v>0</v>
          </cell>
        </row>
        <row r="9">
          <cell r="V9">
            <v>0</v>
          </cell>
          <cell r="Y9">
            <v>0</v>
          </cell>
          <cell r="AB9">
            <v>0</v>
          </cell>
          <cell r="AE9">
            <v>0</v>
          </cell>
          <cell r="AH9">
            <v>0</v>
          </cell>
          <cell r="AN9">
            <v>0</v>
          </cell>
        </row>
        <row r="10">
          <cell r="V10">
            <v>0</v>
          </cell>
          <cell r="Y10">
            <v>0</v>
          </cell>
          <cell r="AB10">
            <v>0</v>
          </cell>
          <cell r="AE10">
            <v>0</v>
          </cell>
          <cell r="AH10">
            <v>0</v>
          </cell>
          <cell r="AN10">
            <v>0</v>
          </cell>
        </row>
        <row r="11">
          <cell r="V11">
            <v>0</v>
          </cell>
          <cell r="Y11">
            <v>0</v>
          </cell>
          <cell r="AB11">
            <v>0</v>
          </cell>
          <cell r="AE11">
            <v>0</v>
          </cell>
          <cell r="AH11">
            <v>0</v>
          </cell>
          <cell r="AN11">
            <v>0</v>
          </cell>
        </row>
        <row r="12">
          <cell r="V12">
            <v>0</v>
          </cell>
          <cell r="Y12">
            <v>0</v>
          </cell>
          <cell r="AB12">
            <v>0</v>
          </cell>
          <cell r="AE12">
            <v>0</v>
          </cell>
          <cell r="AH12">
            <v>0</v>
          </cell>
          <cell r="AN12">
            <v>0</v>
          </cell>
        </row>
        <row r="13">
          <cell r="V13">
            <v>0</v>
          </cell>
          <cell r="Y13">
            <v>0</v>
          </cell>
          <cell r="AB13">
            <v>0</v>
          </cell>
          <cell r="AE13">
            <v>0</v>
          </cell>
          <cell r="AH13">
            <v>0</v>
          </cell>
          <cell r="AN13">
            <v>0</v>
          </cell>
        </row>
        <row r="14">
          <cell r="B14">
            <v>0</v>
          </cell>
          <cell r="F14">
            <v>0</v>
          </cell>
          <cell r="V14">
            <v>0</v>
          </cell>
          <cell r="Y14">
            <v>0</v>
          </cell>
          <cell r="AB14">
            <v>0</v>
          </cell>
          <cell r="AE14">
            <v>0</v>
          </cell>
          <cell r="AH14">
            <v>0</v>
          </cell>
          <cell r="AN14">
            <v>0</v>
          </cell>
        </row>
        <row r="15">
          <cell r="B15">
            <v>0</v>
          </cell>
          <cell r="F15">
            <v>0</v>
          </cell>
          <cell r="V15">
            <v>0</v>
          </cell>
          <cell r="Y15">
            <v>0</v>
          </cell>
          <cell r="AB15">
            <v>0</v>
          </cell>
          <cell r="AE15">
            <v>0</v>
          </cell>
          <cell r="AH15">
            <v>0</v>
          </cell>
          <cell r="AN15">
            <v>0</v>
          </cell>
        </row>
        <row r="16">
          <cell r="B16">
            <v>0</v>
          </cell>
          <cell r="F16">
            <v>0</v>
          </cell>
          <cell r="V16">
            <v>0</v>
          </cell>
          <cell r="Y16">
            <v>0</v>
          </cell>
          <cell r="AB16">
            <v>0</v>
          </cell>
          <cell r="AE16">
            <v>0</v>
          </cell>
          <cell r="AH16">
            <v>0</v>
          </cell>
          <cell r="AN16">
            <v>0</v>
          </cell>
        </row>
        <row r="17">
          <cell r="B17">
            <v>0</v>
          </cell>
          <cell r="F17">
            <v>0</v>
          </cell>
          <cell r="V17">
            <v>0</v>
          </cell>
          <cell r="Y17">
            <v>0</v>
          </cell>
          <cell r="AB17">
            <v>0</v>
          </cell>
          <cell r="AE17">
            <v>0</v>
          </cell>
          <cell r="AH17">
            <v>0</v>
          </cell>
          <cell r="AN17">
            <v>0</v>
          </cell>
        </row>
        <row r="18">
          <cell r="B18">
            <v>0</v>
          </cell>
          <cell r="F18">
            <v>0</v>
          </cell>
          <cell r="V18">
            <v>0</v>
          </cell>
          <cell r="Y18">
            <v>0</v>
          </cell>
          <cell r="AB18">
            <v>0</v>
          </cell>
          <cell r="AE18">
            <v>0</v>
          </cell>
          <cell r="AH18">
            <v>0</v>
          </cell>
          <cell r="AN18">
            <v>0</v>
          </cell>
        </row>
        <row r="19">
          <cell r="V19">
            <v>0</v>
          </cell>
          <cell r="Y19">
            <v>0</v>
          </cell>
          <cell r="AB19">
            <v>0</v>
          </cell>
          <cell r="AE19">
            <v>0</v>
          </cell>
          <cell r="AH19">
            <v>0</v>
          </cell>
          <cell r="AN19">
            <v>0</v>
          </cell>
        </row>
        <row r="20">
          <cell r="V20">
            <v>0</v>
          </cell>
          <cell r="Y20">
            <v>0</v>
          </cell>
          <cell r="AB20">
            <v>0</v>
          </cell>
          <cell r="AE20">
            <v>0</v>
          </cell>
          <cell r="AH20">
            <v>0</v>
          </cell>
          <cell r="AN20">
            <v>0</v>
          </cell>
        </row>
        <row r="21">
          <cell r="V21">
            <v>0</v>
          </cell>
          <cell r="Y21">
            <v>0</v>
          </cell>
          <cell r="AB21">
            <v>0</v>
          </cell>
          <cell r="AE21">
            <v>0</v>
          </cell>
          <cell r="AH21">
            <v>0</v>
          </cell>
          <cell r="AN21">
            <v>0</v>
          </cell>
        </row>
        <row r="22">
          <cell r="AH22">
            <v>0</v>
          </cell>
          <cell r="AN22">
            <v>0</v>
          </cell>
        </row>
        <row r="23">
          <cell r="AH23">
            <v>0</v>
          </cell>
          <cell r="AN23">
            <v>0</v>
          </cell>
        </row>
        <row r="24">
          <cell r="AH24">
            <v>0</v>
          </cell>
          <cell r="AN24">
            <v>0</v>
          </cell>
        </row>
        <row r="25">
          <cell r="AH25">
            <v>0</v>
          </cell>
          <cell r="AN25">
            <v>0</v>
          </cell>
        </row>
        <row r="26">
          <cell r="AH26">
            <v>0</v>
          </cell>
          <cell r="AN26">
            <v>0</v>
          </cell>
        </row>
        <row r="27">
          <cell r="AH27">
            <v>0</v>
          </cell>
          <cell r="AN27">
            <v>0</v>
          </cell>
        </row>
        <row r="28">
          <cell r="AH28">
            <v>0</v>
          </cell>
          <cell r="AN28">
            <v>0</v>
          </cell>
        </row>
        <row r="29">
          <cell r="AH29">
            <v>0</v>
          </cell>
          <cell r="AN29">
            <v>0</v>
          </cell>
        </row>
        <row r="30">
          <cell r="AH30">
            <v>0</v>
          </cell>
          <cell r="AN30">
            <v>0</v>
          </cell>
        </row>
        <row r="31">
          <cell r="AH31">
            <v>0</v>
          </cell>
          <cell r="AN31">
            <v>0</v>
          </cell>
        </row>
        <row r="32">
          <cell r="AH32">
            <v>0</v>
          </cell>
          <cell r="AN32">
            <v>0</v>
          </cell>
        </row>
        <row r="33">
          <cell r="AH33">
            <v>0</v>
          </cell>
          <cell r="AN33">
            <v>0</v>
          </cell>
        </row>
        <row r="34">
          <cell r="AH34">
            <v>0</v>
          </cell>
          <cell r="AN34">
            <v>0</v>
          </cell>
        </row>
        <row r="35">
          <cell r="AH35">
            <v>0</v>
          </cell>
          <cell r="AN35">
            <v>0</v>
          </cell>
        </row>
        <row r="36">
          <cell r="AH36">
            <v>0</v>
          </cell>
          <cell r="AN36">
            <v>0</v>
          </cell>
        </row>
        <row r="37">
          <cell r="AH37">
            <v>0</v>
          </cell>
          <cell r="AN37">
            <v>0</v>
          </cell>
        </row>
        <row r="38">
          <cell r="AH38">
            <v>0</v>
          </cell>
          <cell r="AN38">
            <v>0</v>
          </cell>
        </row>
        <row r="39">
          <cell r="AH39">
            <v>0</v>
          </cell>
          <cell r="AN39">
            <v>0</v>
          </cell>
        </row>
        <row r="40">
          <cell r="AH40">
            <v>0</v>
          </cell>
          <cell r="AN40">
            <v>0</v>
          </cell>
        </row>
        <row r="41">
          <cell r="AH41">
            <v>0</v>
          </cell>
          <cell r="AN41">
            <v>0</v>
          </cell>
        </row>
        <row r="42">
          <cell r="AH42">
            <v>0</v>
          </cell>
          <cell r="AN42">
            <v>0</v>
          </cell>
        </row>
        <row r="43">
          <cell r="AH43">
            <v>0</v>
          </cell>
          <cell r="AN43">
            <v>0</v>
          </cell>
        </row>
        <row r="44">
          <cell r="AH44">
            <v>0</v>
          </cell>
          <cell r="AN44">
            <v>0</v>
          </cell>
        </row>
        <row r="45">
          <cell r="AH45">
            <v>0</v>
          </cell>
          <cell r="AN45">
            <v>0</v>
          </cell>
        </row>
        <row r="46">
          <cell r="AH46">
            <v>0</v>
          </cell>
          <cell r="AN46">
            <v>0</v>
          </cell>
        </row>
        <row r="47">
          <cell r="AH47">
            <v>0</v>
          </cell>
          <cell r="AN47">
            <v>0</v>
          </cell>
        </row>
        <row r="48">
          <cell r="AH48">
            <v>0</v>
          </cell>
          <cell r="AN48">
            <v>0</v>
          </cell>
        </row>
        <row r="49">
          <cell r="AH49">
            <v>0</v>
          </cell>
          <cell r="AN49">
            <v>0</v>
          </cell>
        </row>
        <row r="50">
          <cell r="AH50">
            <v>0</v>
          </cell>
          <cell r="AN50">
            <v>0</v>
          </cell>
        </row>
        <row r="51">
          <cell r="AH51">
            <v>0</v>
          </cell>
          <cell r="AN51">
            <v>0</v>
          </cell>
        </row>
        <row r="52">
          <cell r="AH52">
            <v>0</v>
          </cell>
          <cell r="AN52">
            <v>0</v>
          </cell>
        </row>
        <row r="53">
          <cell r="AH53">
            <v>0</v>
          </cell>
          <cell r="AN53">
            <v>0</v>
          </cell>
        </row>
        <row r="54">
          <cell r="AH54">
            <v>0</v>
          </cell>
          <cell r="AN54">
            <v>0</v>
          </cell>
        </row>
        <row r="55">
          <cell r="AH55">
            <v>0</v>
          </cell>
          <cell r="AN55">
            <v>0</v>
          </cell>
        </row>
        <row r="56">
          <cell r="AH56">
            <v>0</v>
          </cell>
          <cell r="AN56">
            <v>0</v>
          </cell>
        </row>
        <row r="57">
          <cell r="AH57">
            <v>0</v>
          </cell>
          <cell r="AN57">
            <v>0</v>
          </cell>
        </row>
        <row r="58">
          <cell r="AH58">
            <v>0</v>
          </cell>
          <cell r="AN58">
            <v>0</v>
          </cell>
        </row>
        <row r="59">
          <cell r="AH59">
            <v>0</v>
          </cell>
          <cell r="AN59">
            <v>0</v>
          </cell>
        </row>
        <row r="60">
          <cell r="AH60">
            <v>0</v>
          </cell>
          <cell r="AN60">
            <v>0</v>
          </cell>
        </row>
        <row r="61">
          <cell r="AH61">
            <v>0</v>
          </cell>
          <cell r="AN61">
            <v>0</v>
          </cell>
        </row>
        <row r="62">
          <cell r="AH62">
            <v>0</v>
          </cell>
          <cell r="AN62">
            <v>0</v>
          </cell>
        </row>
        <row r="63">
          <cell r="AH63">
            <v>0</v>
          </cell>
          <cell r="AN63">
            <v>0</v>
          </cell>
        </row>
        <row r="64">
          <cell r="AH64">
            <v>0</v>
          </cell>
          <cell r="AN64">
            <v>0</v>
          </cell>
        </row>
        <row r="65">
          <cell r="AH65">
            <v>0</v>
          </cell>
          <cell r="AN65">
            <v>0</v>
          </cell>
        </row>
        <row r="66">
          <cell r="AH66">
            <v>0</v>
          </cell>
          <cell r="AN66">
            <v>0</v>
          </cell>
        </row>
        <row r="67">
          <cell r="AH67">
            <v>0</v>
          </cell>
          <cell r="AN67">
            <v>0</v>
          </cell>
        </row>
        <row r="68">
          <cell r="AH68">
            <v>0</v>
          </cell>
          <cell r="AN68">
            <v>0</v>
          </cell>
        </row>
        <row r="69">
          <cell r="AH69">
            <v>0</v>
          </cell>
          <cell r="AN69">
            <v>0</v>
          </cell>
        </row>
        <row r="70">
          <cell r="AH70">
            <v>0</v>
          </cell>
          <cell r="AN70">
            <v>0</v>
          </cell>
        </row>
        <row r="71">
          <cell r="AH71">
            <v>0</v>
          </cell>
          <cell r="AN71">
            <v>0</v>
          </cell>
        </row>
        <row r="72">
          <cell r="AH72">
            <v>0</v>
          </cell>
          <cell r="AN72">
            <v>0</v>
          </cell>
        </row>
        <row r="73">
          <cell r="AH73">
            <v>0</v>
          </cell>
          <cell r="AN73">
            <v>0</v>
          </cell>
        </row>
        <row r="74">
          <cell r="AH74">
            <v>0</v>
          </cell>
          <cell r="AN74">
            <v>0</v>
          </cell>
        </row>
        <row r="75">
          <cell r="AH75">
            <v>0</v>
          </cell>
          <cell r="AN75">
            <v>0</v>
          </cell>
        </row>
        <row r="76">
          <cell r="AH76">
            <v>0</v>
          </cell>
          <cell r="AN76">
            <v>0</v>
          </cell>
        </row>
        <row r="77">
          <cell r="AH77">
            <v>0</v>
          </cell>
          <cell r="AN77">
            <v>0</v>
          </cell>
        </row>
        <row r="78">
          <cell r="AH78">
            <v>0</v>
          </cell>
          <cell r="AN78">
            <v>0</v>
          </cell>
        </row>
        <row r="79">
          <cell r="AH79">
            <v>0</v>
          </cell>
          <cell r="AN79">
            <v>0</v>
          </cell>
        </row>
        <row r="80">
          <cell r="AH80">
            <v>0</v>
          </cell>
          <cell r="AN80">
            <v>0</v>
          </cell>
        </row>
        <row r="81">
          <cell r="AH81">
            <v>0</v>
          </cell>
          <cell r="AN81">
            <v>0</v>
          </cell>
        </row>
        <row r="82">
          <cell r="AH82">
            <v>0</v>
          </cell>
          <cell r="AN82">
            <v>0</v>
          </cell>
        </row>
        <row r="83">
          <cell r="AH83">
            <v>0</v>
          </cell>
          <cell r="AN83">
            <v>0</v>
          </cell>
        </row>
        <row r="84">
          <cell r="AH84">
            <v>0</v>
          </cell>
          <cell r="AN84">
            <v>0</v>
          </cell>
        </row>
        <row r="85">
          <cell r="AH85">
            <v>0</v>
          </cell>
          <cell r="AN85">
            <v>0</v>
          </cell>
        </row>
        <row r="86">
          <cell r="AH86">
            <v>0</v>
          </cell>
          <cell r="AN86">
            <v>0</v>
          </cell>
        </row>
        <row r="87">
          <cell r="AH87">
            <v>0</v>
          </cell>
          <cell r="AN87">
            <v>0</v>
          </cell>
        </row>
        <row r="88">
          <cell r="AH88">
            <v>0</v>
          </cell>
          <cell r="AN88">
            <v>0</v>
          </cell>
        </row>
        <row r="89">
          <cell r="AH89">
            <v>0</v>
          </cell>
          <cell r="AN89">
            <v>0</v>
          </cell>
        </row>
        <row r="90">
          <cell r="AH90">
            <v>0</v>
          </cell>
          <cell r="AN90">
            <v>0</v>
          </cell>
        </row>
        <row r="91">
          <cell r="AH91">
            <v>0</v>
          </cell>
          <cell r="AN91">
            <v>0</v>
          </cell>
        </row>
        <row r="92">
          <cell r="AH92">
            <v>0</v>
          </cell>
          <cell r="AN92">
            <v>0</v>
          </cell>
        </row>
        <row r="93">
          <cell r="AH93">
            <v>0</v>
          </cell>
          <cell r="AN93">
            <v>0</v>
          </cell>
        </row>
        <row r="94">
          <cell r="AH94">
            <v>0</v>
          </cell>
          <cell r="AN94">
            <v>0</v>
          </cell>
        </row>
        <row r="95">
          <cell r="AH95">
            <v>0</v>
          </cell>
          <cell r="AN95">
            <v>0</v>
          </cell>
        </row>
        <row r="96">
          <cell r="AH96">
            <v>0</v>
          </cell>
          <cell r="AN96">
            <v>0</v>
          </cell>
        </row>
        <row r="97">
          <cell r="AH97">
            <v>0</v>
          </cell>
          <cell r="AN97">
            <v>0</v>
          </cell>
        </row>
        <row r="98">
          <cell r="AH98">
            <v>0</v>
          </cell>
          <cell r="AN98">
            <v>0</v>
          </cell>
        </row>
        <row r="99">
          <cell r="AH99">
            <v>0</v>
          </cell>
          <cell r="AN99">
            <v>0</v>
          </cell>
        </row>
        <row r="100">
          <cell r="AH100">
            <v>0</v>
          </cell>
          <cell r="AN100">
            <v>0</v>
          </cell>
        </row>
        <row r="101">
          <cell r="AH101">
            <v>0</v>
          </cell>
          <cell r="AN101">
            <v>0</v>
          </cell>
        </row>
        <row r="102">
          <cell r="AH102">
            <v>0</v>
          </cell>
          <cell r="AN102">
            <v>0</v>
          </cell>
        </row>
        <row r="103">
          <cell r="AH103">
            <v>0</v>
          </cell>
          <cell r="AN103">
            <v>0</v>
          </cell>
        </row>
        <row r="104">
          <cell r="AH104">
            <v>0</v>
          </cell>
          <cell r="AN104">
            <v>0</v>
          </cell>
        </row>
        <row r="105">
          <cell r="AH105">
            <v>0</v>
          </cell>
          <cell r="AN105">
            <v>0</v>
          </cell>
        </row>
        <row r="106">
          <cell r="AH106">
            <v>0</v>
          </cell>
          <cell r="AN106">
            <v>0</v>
          </cell>
        </row>
        <row r="107">
          <cell r="AH107">
            <v>0</v>
          </cell>
          <cell r="AN107">
            <v>0</v>
          </cell>
        </row>
        <row r="108">
          <cell r="AH108">
            <v>0</v>
          </cell>
          <cell r="AN108">
            <v>0</v>
          </cell>
        </row>
        <row r="109">
          <cell r="AH109">
            <v>0</v>
          </cell>
          <cell r="AN109">
            <v>0</v>
          </cell>
        </row>
        <row r="110">
          <cell r="AH110">
            <v>0</v>
          </cell>
          <cell r="AN110">
            <v>0</v>
          </cell>
        </row>
        <row r="111">
          <cell r="AH111">
            <v>0</v>
          </cell>
          <cell r="AN111">
            <v>0</v>
          </cell>
        </row>
        <row r="112">
          <cell r="AH112">
            <v>0</v>
          </cell>
          <cell r="AN112">
            <v>0</v>
          </cell>
        </row>
        <row r="113">
          <cell r="AH113">
            <v>0</v>
          </cell>
          <cell r="AN113">
            <v>0</v>
          </cell>
        </row>
        <row r="114">
          <cell r="AH114">
            <v>0</v>
          </cell>
          <cell r="AN114">
            <v>0</v>
          </cell>
        </row>
        <row r="115">
          <cell r="AH115">
            <v>0</v>
          </cell>
          <cell r="AN115">
            <v>0</v>
          </cell>
        </row>
        <row r="116">
          <cell r="AH116">
            <v>0</v>
          </cell>
          <cell r="AN116">
            <v>0</v>
          </cell>
        </row>
        <row r="117">
          <cell r="AH117">
            <v>0</v>
          </cell>
          <cell r="AN117">
            <v>0</v>
          </cell>
        </row>
        <row r="118">
          <cell r="AH118">
            <v>0</v>
          </cell>
          <cell r="AN118">
            <v>0</v>
          </cell>
        </row>
        <row r="119">
          <cell r="AH119">
            <v>0</v>
          </cell>
          <cell r="AN119">
            <v>0</v>
          </cell>
        </row>
        <row r="120">
          <cell r="AH120">
            <v>0</v>
          </cell>
          <cell r="AN120">
            <v>0</v>
          </cell>
        </row>
        <row r="121">
          <cell r="AH121">
            <v>0</v>
          </cell>
          <cell r="AN121">
            <v>0</v>
          </cell>
        </row>
        <row r="122">
          <cell r="AH122">
            <v>0</v>
          </cell>
          <cell r="AN122">
            <v>0</v>
          </cell>
        </row>
        <row r="123">
          <cell r="AH123">
            <v>0</v>
          </cell>
          <cell r="AN123">
            <v>0</v>
          </cell>
        </row>
        <row r="124">
          <cell r="AH124">
            <v>0</v>
          </cell>
          <cell r="AN124">
            <v>0</v>
          </cell>
        </row>
        <row r="125">
          <cell r="AH125">
            <v>0</v>
          </cell>
          <cell r="AN125">
            <v>0</v>
          </cell>
        </row>
        <row r="126">
          <cell r="AH126">
            <v>0</v>
          </cell>
          <cell r="AN126">
            <v>0</v>
          </cell>
        </row>
        <row r="127">
          <cell r="AH127">
            <v>0</v>
          </cell>
          <cell r="AN127">
            <v>0</v>
          </cell>
        </row>
        <row r="128">
          <cell r="AH128">
            <v>0</v>
          </cell>
          <cell r="AN128">
            <v>0</v>
          </cell>
        </row>
        <row r="129">
          <cell r="AH129">
            <v>0</v>
          </cell>
          <cell r="AN129">
            <v>0</v>
          </cell>
        </row>
        <row r="130">
          <cell r="AH130">
            <v>0</v>
          </cell>
          <cell r="AN130">
            <v>0</v>
          </cell>
        </row>
        <row r="131">
          <cell r="AH131">
            <v>0</v>
          </cell>
          <cell r="AN131">
            <v>0</v>
          </cell>
        </row>
        <row r="132">
          <cell r="AH132">
            <v>0</v>
          </cell>
          <cell r="AN132">
            <v>0</v>
          </cell>
        </row>
        <row r="133">
          <cell r="AH133">
            <v>0</v>
          </cell>
          <cell r="AN133">
            <v>0</v>
          </cell>
        </row>
        <row r="134">
          <cell r="AH134">
            <v>0</v>
          </cell>
          <cell r="AN134">
            <v>0</v>
          </cell>
        </row>
        <row r="135">
          <cell r="AH135">
            <v>0</v>
          </cell>
          <cell r="AN135">
            <v>0</v>
          </cell>
        </row>
        <row r="136">
          <cell r="AH136">
            <v>0</v>
          </cell>
          <cell r="AN136">
            <v>0</v>
          </cell>
        </row>
        <row r="137">
          <cell r="AH137">
            <v>0</v>
          </cell>
          <cell r="AN137">
            <v>0</v>
          </cell>
        </row>
        <row r="138">
          <cell r="AH138">
            <v>0</v>
          </cell>
          <cell r="AN138">
            <v>0</v>
          </cell>
        </row>
        <row r="139">
          <cell r="AH139">
            <v>0</v>
          </cell>
          <cell r="AN139">
            <v>0</v>
          </cell>
        </row>
        <row r="140">
          <cell r="AH140">
            <v>0</v>
          </cell>
          <cell r="AN140">
            <v>0</v>
          </cell>
        </row>
        <row r="141">
          <cell r="AH141">
            <v>0</v>
          </cell>
          <cell r="AN141">
            <v>0</v>
          </cell>
        </row>
        <row r="142">
          <cell r="AH142">
            <v>0</v>
          </cell>
          <cell r="AN142">
            <v>0</v>
          </cell>
        </row>
        <row r="143">
          <cell r="AH143">
            <v>0</v>
          </cell>
          <cell r="AN143">
            <v>0</v>
          </cell>
        </row>
        <row r="144">
          <cell r="AH144">
            <v>0</v>
          </cell>
          <cell r="AN144">
            <v>0</v>
          </cell>
        </row>
        <row r="145">
          <cell r="AH145">
            <v>0</v>
          </cell>
          <cell r="AN145">
            <v>0</v>
          </cell>
        </row>
        <row r="146">
          <cell r="AH146">
            <v>0</v>
          </cell>
          <cell r="AN146">
            <v>0</v>
          </cell>
        </row>
        <row r="147">
          <cell r="AH147">
            <v>0</v>
          </cell>
          <cell r="AN147">
            <v>0</v>
          </cell>
        </row>
        <row r="148">
          <cell r="AH148">
            <v>0</v>
          </cell>
          <cell r="AN148">
            <v>0</v>
          </cell>
        </row>
        <row r="149">
          <cell r="AH149">
            <v>0</v>
          </cell>
          <cell r="AN149">
            <v>0</v>
          </cell>
        </row>
        <row r="150">
          <cell r="AH150">
            <v>0</v>
          </cell>
          <cell r="AN150">
            <v>0</v>
          </cell>
        </row>
        <row r="151">
          <cell r="AH151">
            <v>0</v>
          </cell>
          <cell r="AN151">
            <v>0</v>
          </cell>
        </row>
        <row r="152">
          <cell r="AH152">
            <v>0</v>
          </cell>
          <cell r="AN152">
            <v>0</v>
          </cell>
        </row>
      </sheetData>
      <sheetData sheetId="67" refreshError="1">
        <row r="3">
          <cell r="B3">
            <v>5114641.6900000004</v>
          </cell>
          <cell r="K3">
            <v>404</v>
          </cell>
          <cell r="W3">
            <v>2134578.58</v>
          </cell>
          <cell r="AX3">
            <v>0</v>
          </cell>
          <cell r="BA3">
            <v>0</v>
          </cell>
          <cell r="BL3">
            <v>1695</v>
          </cell>
          <cell r="BO3">
            <v>0</v>
          </cell>
          <cell r="BR3">
            <v>0</v>
          </cell>
          <cell r="BU3">
            <v>0</v>
          </cell>
          <cell r="BX3">
            <v>0</v>
          </cell>
          <cell r="CA3">
            <v>0</v>
          </cell>
          <cell r="CG3">
            <v>0</v>
          </cell>
          <cell r="CM3">
            <v>0</v>
          </cell>
          <cell r="CS3">
            <v>0</v>
          </cell>
          <cell r="CY3">
            <v>0</v>
          </cell>
          <cell r="DE3">
            <v>0</v>
          </cell>
          <cell r="DK3">
            <v>0</v>
          </cell>
          <cell r="DQ3">
            <v>0</v>
          </cell>
          <cell r="DT3">
            <v>0</v>
          </cell>
        </row>
        <row r="4">
          <cell r="K4">
            <v>329847.67999999999</v>
          </cell>
          <cell r="BL4">
            <v>4567305.57</v>
          </cell>
          <cell r="BO4">
            <v>0</v>
          </cell>
          <cell r="BR4">
            <v>0</v>
          </cell>
          <cell r="BU4">
            <v>0</v>
          </cell>
          <cell r="BX4">
            <v>0</v>
          </cell>
          <cell r="CA4">
            <v>0</v>
          </cell>
          <cell r="CG4">
            <v>0</v>
          </cell>
          <cell r="CM4">
            <v>0</v>
          </cell>
          <cell r="CS4">
            <v>0</v>
          </cell>
          <cell r="CY4">
            <v>0</v>
          </cell>
          <cell r="DE4">
            <v>0</v>
          </cell>
          <cell r="DK4">
            <v>0</v>
          </cell>
          <cell r="DQ4">
            <v>0</v>
          </cell>
          <cell r="DT4">
            <v>0</v>
          </cell>
        </row>
        <row r="5">
          <cell r="K5">
            <v>401</v>
          </cell>
          <cell r="W5">
            <v>1779934.63</v>
          </cell>
          <cell r="AX5">
            <v>0</v>
          </cell>
          <cell r="BA5">
            <v>0</v>
          </cell>
          <cell r="BL5">
            <v>2008</v>
          </cell>
          <cell r="BO5">
            <v>0</v>
          </cell>
          <cell r="BR5">
            <v>0</v>
          </cell>
          <cell r="BU5">
            <v>0</v>
          </cell>
          <cell r="BX5">
            <v>0</v>
          </cell>
          <cell r="CA5">
            <v>0</v>
          </cell>
          <cell r="CG5">
            <v>0</v>
          </cell>
          <cell r="CM5">
            <v>0</v>
          </cell>
          <cell r="CS5">
            <v>0</v>
          </cell>
          <cell r="CY5">
            <v>0</v>
          </cell>
          <cell r="DE5">
            <v>0</v>
          </cell>
          <cell r="DQ5">
            <v>0</v>
          </cell>
          <cell r="DT5">
            <v>0</v>
          </cell>
        </row>
        <row r="6">
          <cell r="K6">
            <v>890380.71</v>
          </cell>
          <cell r="BI6">
            <v>82</v>
          </cell>
          <cell r="BL6">
            <v>82</v>
          </cell>
          <cell r="BO6">
            <v>0</v>
          </cell>
          <cell r="BR6">
            <v>0</v>
          </cell>
          <cell r="BU6">
            <v>0</v>
          </cell>
          <cell r="BX6">
            <v>0</v>
          </cell>
          <cell r="CA6">
            <v>0</v>
          </cell>
          <cell r="CG6">
            <v>0</v>
          </cell>
          <cell r="CM6">
            <v>0</v>
          </cell>
          <cell r="CS6">
            <v>0</v>
          </cell>
          <cell r="CY6">
            <v>0</v>
          </cell>
          <cell r="DE6">
            <v>0</v>
          </cell>
          <cell r="DQ6">
            <v>0</v>
          </cell>
          <cell r="DT6">
            <v>0</v>
          </cell>
        </row>
        <row r="7">
          <cell r="K7">
            <v>229</v>
          </cell>
          <cell r="W7">
            <v>4794289</v>
          </cell>
          <cell r="BI7">
            <v>587161.64</v>
          </cell>
          <cell r="BL7">
            <v>587161.64</v>
          </cell>
          <cell r="BO7">
            <v>0</v>
          </cell>
          <cell r="BR7">
            <v>0</v>
          </cell>
          <cell r="BU7">
            <v>0</v>
          </cell>
          <cell r="BX7">
            <v>0</v>
          </cell>
          <cell r="CA7">
            <v>0</v>
          </cell>
          <cell r="CG7">
            <v>0</v>
          </cell>
          <cell r="CM7">
            <v>0</v>
          </cell>
          <cell r="CS7">
            <v>0</v>
          </cell>
          <cell r="CY7">
            <v>0</v>
          </cell>
          <cell r="DE7">
            <v>0</v>
          </cell>
          <cell r="DQ7">
            <v>0</v>
          </cell>
          <cell r="DT7">
            <v>0</v>
          </cell>
        </row>
        <row r="8">
          <cell r="B8">
            <v>919</v>
          </cell>
          <cell r="E8">
            <v>936</v>
          </cell>
          <cell r="K8">
            <v>1116981.7</v>
          </cell>
          <cell r="BI8">
            <v>14</v>
          </cell>
          <cell r="BL8">
            <v>14</v>
          </cell>
          <cell r="BO8">
            <v>0</v>
          </cell>
          <cell r="BR8">
            <v>0</v>
          </cell>
          <cell r="BU8">
            <v>0</v>
          </cell>
          <cell r="CA8">
            <v>0</v>
          </cell>
          <cell r="CG8">
            <v>0</v>
          </cell>
          <cell r="CM8">
            <v>0</v>
          </cell>
          <cell r="CS8">
            <v>0</v>
          </cell>
          <cell r="CY8">
            <v>0</v>
          </cell>
          <cell r="DE8">
            <v>0</v>
          </cell>
          <cell r="DQ8">
            <v>0</v>
          </cell>
          <cell r="DT8">
            <v>0</v>
          </cell>
        </row>
        <row r="9">
          <cell r="K9">
            <v>7</v>
          </cell>
          <cell r="BI9">
            <v>462025.5</v>
          </cell>
          <cell r="BL9">
            <v>462025.5</v>
          </cell>
          <cell r="BO9">
            <v>0</v>
          </cell>
          <cell r="BR9">
            <v>0</v>
          </cell>
          <cell r="BU9">
            <v>0</v>
          </cell>
          <cell r="CA9">
            <v>0</v>
          </cell>
          <cell r="CG9">
            <v>0</v>
          </cell>
          <cell r="CM9">
            <v>0</v>
          </cell>
          <cell r="CS9">
            <v>0</v>
          </cell>
          <cell r="CY9">
            <v>0</v>
          </cell>
          <cell r="DE9">
            <v>0</v>
          </cell>
          <cell r="DQ9">
            <v>0</v>
          </cell>
          <cell r="DT9">
            <v>0</v>
          </cell>
        </row>
        <row r="10">
          <cell r="K10">
            <v>11954.58</v>
          </cell>
          <cell r="BI10">
            <v>39</v>
          </cell>
          <cell r="BL10">
            <v>39</v>
          </cell>
          <cell r="BO10">
            <v>0</v>
          </cell>
          <cell r="BR10">
            <v>0</v>
          </cell>
          <cell r="BU10">
            <v>0</v>
          </cell>
          <cell r="CA10">
            <v>0</v>
          </cell>
          <cell r="CG10">
            <v>0</v>
          </cell>
          <cell r="CM10">
            <v>0</v>
          </cell>
          <cell r="CS10">
            <v>0</v>
          </cell>
          <cell r="CY10">
            <v>0</v>
          </cell>
          <cell r="DE10">
            <v>0</v>
          </cell>
          <cell r="DQ10">
            <v>0</v>
          </cell>
          <cell r="DT10">
            <v>0</v>
          </cell>
        </row>
        <row r="11">
          <cell r="K11">
            <v>379</v>
          </cell>
          <cell r="BI11">
            <v>873442.09</v>
          </cell>
          <cell r="BL11">
            <v>873442.09</v>
          </cell>
          <cell r="BO11">
            <v>0</v>
          </cell>
          <cell r="BR11">
            <v>0</v>
          </cell>
          <cell r="BU11">
            <v>0</v>
          </cell>
          <cell r="CA11">
            <v>0</v>
          </cell>
          <cell r="CG11">
            <v>0</v>
          </cell>
          <cell r="CM11">
            <v>0</v>
          </cell>
          <cell r="CS11">
            <v>0</v>
          </cell>
          <cell r="DE11">
            <v>0</v>
          </cell>
          <cell r="DQ11">
            <v>0</v>
          </cell>
          <cell r="DT11">
            <v>0</v>
          </cell>
        </row>
        <row r="12">
          <cell r="K12">
            <v>1114715.45</v>
          </cell>
          <cell r="BI12">
            <v>68</v>
          </cell>
          <cell r="BL12">
            <v>68</v>
          </cell>
          <cell r="BO12">
            <v>0</v>
          </cell>
          <cell r="BR12">
            <v>0</v>
          </cell>
          <cell r="BU12">
            <v>0</v>
          </cell>
          <cell r="CA12">
            <v>0</v>
          </cell>
          <cell r="CG12">
            <v>0</v>
          </cell>
          <cell r="CM12">
            <v>0</v>
          </cell>
          <cell r="CS12">
            <v>0</v>
          </cell>
          <cell r="DE12">
            <v>0</v>
          </cell>
          <cell r="DQ12">
            <v>0</v>
          </cell>
          <cell r="DT12">
            <v>0</v>
          </cell>
        </row>
        <row r="13">
          <cell r="K13">
            <v>402</v>
          </cell>
          <cell r="BI13">
            <v>640189.51</v>
          </cell>
          <cell r="BL13">
            <v>640189.51</v>
          </cell>
          <cell r="BO13">
            <v>0</v>
          </cell>
          <cell r="BR13">
            <v>0</v>
          </cell>
          <cell r="BU13">
            <v>0</v>
          </cell>
          <cell r="CA13">
            <v>0</v>
          </cell>
          <cell r="CG13">
            <v>0</v>
          </cell>
          <cell r="CM13">
            <v>0</v>
          </cell>
          <cell r="CS13">
            <v>0</v>
          </cell>
        </row>
        <row r="14">
          <cell r="B14">
            <v>34</v>
          </cell>
          <cell r="E14">
            <v>26</v>
          </cell>
          <cell r="K14">
            <v>568665.68999999994</v>
          </cell>
          <cell r="BI14">
            <v>78</v>
          </cell>
          <cell r="BL14">
            <v>78</v>
          </cell>
          <cell r="BO14">
            <v>0</v>
          </cell>
          <cell r="BR14">
            <v>0</v>
          </cell>
          <cell r="BU14">
            <v>0</v>
          </cell>
          <cell r="CA14">
            <v>0</v>
          </cell>
          <cell r="CG14">
            <v>0</v>
          </cell>
          <cell r="CM14">
            <v>0</v>
          </cell>
          <cell r="CS14">
            <v>0</v>
          </cell>
        </row>
        <row r="15">
          <cell r="B15">
            <v>2489400.1800000002</v>
          </cell>
          <cell r="E15">
            <v>1903678.34</v>
          </cell>
          <cell r="K15">
            <v>252</v>
          </cell>
          <cell r="BI15">
            <v>440840.74</v>
          </cell>
          <cell r="BL15">
            <v>440840.74</v>
          </cell>
          <cell r="BO15">
            <v>0</v>
          </cell>
          <cell r="BR15">
            <v>0</v>
          </cell>
          <cell r="BU15">
            <v>0</v>
          </cell>
          <cell r="CA15">
            <v>0</v>
          </cell>
          <cell r="CG15">
            <v>0</v>
          </cell>
          <cell r="CM15">
            <v>0</v>
          </cell>
          <cell r="CS15">
            <v>0</v>
          </cell>
        </row>
        <row r="16">
          <cell r="B16">
            <v>1103036.23</v>
          </cell>
          <cell r="E16">
            <v>835907.6</v>
          </cell>
          <cell r="K16">
            <v>597923.29</v>
          </cell>
          <cell r="BI16">
            <v>1445</v>
          </cell>
          <cell r="BL16">
            <v>1445</v>
          </cell>
          <cell r="BO16">
            <v>0</v>
          </cell>
          <cell r="BR16">
            <v>0</v>
          </cell>
          <cell r="BU16">
            <v>0</v>
          </cell>
          <cell r="CA16">
            <v>0</v>
          </cell>
          <cell r="CG16">
            <v>0</v>
          </cell>
          <cell r="CM16">
            <v>0</v>
          </cell>
          <cell r="CS16">
            <v>0</v>
          </cell>
        </row>
        <row r="17">
          <cell r="B17">
            <v>1386363.95</v>
          </cell>
          <cell r="E17">
            <v>1067770.74</v>
          </cell>
          <cell r="K17">
            <v>7</v>
          </cell>
          <cell r="BI17">
            <v>9531902.4199999999</v>
          </cell>
          <cell r="BL17">
            <v>9531902.4199999999</v>
          </cell>
          <cell r="BO17">
            <v>0</v>
          </cell>
          <cell r="BR17">
            <v>0</v>
          </cell>
          <cell r="BU17">
            <v>0</v>
          </cell>
          <cell r="CA17">
            <v>0</v>
          </cell>
          <cell r="CG17">
            <v>0</v>
          </cell>
          <cell r="CM17">
            <v>0</v>
          </cell>
          <cell r="CS17">
            <v>0</v>
          </cell>
        </row>
        <row r="18">
          <cell r="K18">
            <v>18638.849999999999</v>
          </cell>
          <cell r="BI18">
            <v>3.57</v>
          </cell>
          <cell r="BL18">
            <v>3.57</v>
          </cell>
          <cell r="BU18">
            <v>0</v>
          </cell>
          <cell r="CA18">
            <v>0</v>
          </cell>
          <cell r="CG18">
            <v>0</v>
          </cell>
          <cell r="CM18">
            <v>0</v>
          </cell>
          <cell r="CS18">
            <v>0</v>
          </cell>
        </row>
        <row r="19">
          <cell r="H19">
            <v>0</v>
          </cell>
          <cell r="K19">
            <v>0</v>
          </cell>
          <cell r="BI19">
            <v>0.7</v>
          </cell>
          <cell r="BL19">
            <v>0.7</v>
          </cell>
          <cell r="BU19">
            <v>0</v>
          </cell>
          <cell r="CA19">
            <v>0</v>
          </cell>
          <cell r="CG19">
            <v>0</v>
          </cell>
          <cell r="CM19">
            <v>0</v>
          </cell>
          <cell r="CS19">
            <v>0</v>
          </cell>
        </row>
        <row r="20">
          <cell r="H20">
            <v>0</v>
          </cell>
          <cell r="K20">
            <v>0</v>
          </cell>
          <cell r="BI20">
            <v>2.2313000000000001</v>
          </cell>
          <cell r="BL20">
            <v>2.2313000000000001</v>
          </cell>
          <cell r="BU20">
            <v>0</v>
          </cell>
          <cell r="CA20">
            <v>0</v>
          </cell>
          <cell r="CG20">
            <v>0</v>
          </cell>
          <cell r="CM20">
            <v>0</v>
          </cell>
          <cell r="CS20">
            <v>0</v>
          </cell>
        </row>
        <row r="21">
          <cell r="H21">
            <v>0</v>
          </cell>
          <cell r="K21">
            <v>0</v>
          </cell>
          <cell r="BI21">
            <v>4.2699999999999996</v>
          </cell>
          <cell r="BL21">
            <v>4.2699999999999996</v>
          </cell>
          <cell r="BU21">
            <v>0</v>
          </cell>
          <cell r="CA21">
            <v>0</v>
          </cell>
          <cell r="CG21">
            <v>0</v>
          </cell>
          <cell r="CM21">
            <v>0</v>
          </cell>
          <cell r="CS21">
            <v>0</v>
          </cell>
        </row>
        <row r="22">
          <cell r="H22">
            <v>0</v>
          </cell>
          <cell r="K22">
            <v>0</v>
          </cell>
          <cell r="BI22">
            <v>5.1215000000000002</v>
          </cell>
          <cell r="BL22">
            <v>5.1215000000000002</v>
          </cell>
          <cell r="BU22">
            <v>0</v>
          </cell>
          <cell r="CA22">
            <v>0</v>
          </cell>
          <cell r="CG22">
            <v>0</v>
          </cell>
          <cell r="CM22">
            <v>0</v>
          </cell>
          <cell r="CS22">
            <v>0</v>
          </cell>
        </row>
        <row r="23">
          <cell r="H23">
            <v>0</v>
          </cell>
          <cell r="K23">
            <v>0</v>
          </cell>
          <cell r="BI23">
            <v>68.164900000000003</v>
          </cell>
          <cell r="BL23">
            <v>68.164900000000003</v>
          </cell>
          <cell r="BU23">
            <v>0</v>
          </cell>
          <cell r="CA23">
            <v>0</v>
          </cell>
          <cell r="CM23">
            <v>0</v>
          </cell>
          <cell r="CS23">
            <v>0</v>
          </cell>
        </row>
        <row r="24">
          <cell r="H24">
            <v>0</v>
          </cell>
          <cell r="K24">
            <v>0</v>
          </cell>
          <cell r="BU24">
            <v>0</v>
          </cell>
          <cell r="CA24">
            <v>0</v>
          </cell>
          <cell r="CM24">
            <v>0</v>
          </cell>
          <cell r="CS24">
            <v>1</v>
          </cell>
        </row>
        <row r="25">
          <cell r="H25">
            <v>0</v>
          </cell>
          <cell r="K25">
            <v>0</v>
          </cell>
          <cell r="BU25">
            <v>0</v>
          </cell>
          <cell r="CA25">
            <v>0</v>
          </cell>
          <cell r="CM25">
            <v>0</v>
          </cell>
          <cell r="CS25">
            <v>0</v>
          </cell>
        </row>
        <row r="26">
          <cell r="H26">
            <v>0</v>
          </cell>
          <cell r="K26">
            <v>0</v>
          </cell>
          <cell r="BU26">
            <v>0</v>
          </cell>
          <cell r="CA26">
            <v>0</v>
          </cell>
          <cell r="CM26">
            <v>0</v>
          </cell>
          <cell r="CS26">
            <v>0</v>
          </cell>
        </row>
        <row r="27">
          <cell r="K27">
            <v>731893.49</v>
          </cell>
          <cell r="BU27">
            <v>0</v>
          </cell>
          <cell r="CA27">
            <v>0</v>
          </cell>
          <cell r="CM27">
            <v>0</v>
          </cell>
          <cell r="CS27">
            <v>0</v>
          </cell>
        </row>
        <row r="28">
          <cell r="K28">
            <v>1981069.32</v>
          </cell>
          <cell r="BU28">
            <v>0</v>
          </cell>
          <cell r="CA28">
            <v>0</v>
          </cell>
          <cell r="CM28">
            <v>0</v>
          </cell>
          <cell r="CS28">
            <v>0</v>
          </cell>
        </row>
        <row r="29">
          <cell r="K29">
            <v>2290432.67</v>
          </cell>
          <cell r="BU29">
            <v>0</v>
          </cell>
          <cell r="CA29">
            <v>0</v>
          </cell>
          <cell r="CM29">
            <v>0</v>
          </cell>
          <cell r="CS29">
            <v>0</v>
          </cell>
        </row>
        <row r="30">
          <cell r="K30">
            <v>27282.34</v>
          </cell>
          <cell r="BU30">
            <v>0</v>
          </cell>
          <cell r="CA30">
            <v>0</v>
          </cell>
          <cell r="CM30">
            <v>0</v>
          </cell>
          <cell r="CS30">
            <v>0</v>
          </cell>
        </row>
        <row r="31">
          <cell r="K31">
            <v>1870490.74</v>
          </cell>
          <cell r="BU31">
            <v>0</v>
          </cell>
          <cell r="CA31">
            <v>0</v>
          </cell>
          <cell r="CM31">
            <v>0</v>
          </cell>
          <cell r="CS31">
            <v>0</v>
          </cell>
        </row>
        <row r="32">
          <cell r="K32">
            <v>1290063.46</v>
          </cell>
          <cell r="BU32">
            <v>0</v>
          </cell>
          <cell r="CA32">
            <v>0</v>
          </cell>
          <cell r="CM32">
            <v>0</v>
          </cell>
          <cell r="CS32">
            <v>0</v>
          </cell>
        </row>
        <row r="33">
          <cell r="K33">
            <v>1345506.46</v>
          </cell>
          <cell r="Z33">
            <v>0</v>
          </cell>
          <cell r="AC33">
            <v>0</v>
          </cell>
          <cell r="BU33">
            <v>0</v>
          </cell>
          <cell r="CA33">
            <v>0</v>
          </cell>
          <cell r="CM33">
            <v>0</v>
          </cell>
          <cell r="CS33">
            <v>0</v>
          </cell>
        </row>
        <row r="34">
          <cell r="K34">
            <v>44605.82</v>
          </cell>
          <cell r="BU34">
            <v>0</v>
          </cell>
          <cell r="CA34">
            <v>0</v>
          </cell>
          <cell r="CM34">
            <v>0</v>
          </cell>
          <cell r="CS34">
            <v>0</v>
          </cell>
        </row>
        <row r="35">
          <cell r="H35">
            <v>0</v>
          </cell>
          <cell r="K35">
            <v>0</v>
          </cell>
          <cell r="Z35">
            <v>0</v>
          </cell>
          <cell r="AC35">
            <v>0</v>
          </cell>
          <cell r="BU35">
            <v>0</v>
          </cell>
          <cell r="CA35">
            <v>0</v>
          </cell>
          <cell r="CM35">
            <v>0</v>
          </cell>
          <cell r="CS35">
            <v>0</v>
          </cell>
        </row>
        <row r="36">
          <cell r="H36">
            <v>0</v>
          </cell>
          <cell r="K36">
            <v>0</v>
          </cell>
          <cell r="BU36">
            <v>0</v>
          </cell>
          <cell r="CA36">
            <v>0</v>
          </cell>
          <cell r="CM36">
            <v>0</v>
          </cell>
          <cell r="CS36">
            <v>0</v>
          </cell>
        </row>
        <row r="37">
          <cell r="E37">
            <v>1982472.01</v>
          </cell>
          <cell r="H37">
            <v>0</v>
          </cell>
          <cell r="K37">
            <v>0</v>
          </cell>
          <cell r="Z37">
            <v>0</v>
          </cell>
          <cell r="AC37">
            <v>0</v>
          </cell>
          <cell r="BU37">
            <v>0</v>
          </cell>
          <cell r="CA37">
            <v>0</v>
          </cell>
          <cell r="CM37">
            <v>0</v>
          </cell>
          <cell r="CS37">
            <v>0</v>
          </cell>
        </row>
        <row r="38">
          <cell r="E38">
            <v>1091366.69</v>
          </cell>
          <cell r="H38">
            <v>0</v>
          </cell>
          <cell r="K38">
            <v>0</v>
          </cell>
          <cell r="BU38">
            <v>0</v>
          </cell>
          <cell r="CA38">
            <v>0</v>
          </cell>
          <cell r="CM38">
            <v>0</v>
          </cell>
          <cell r="CS38">
            <v>0</v>
          </cell>
        </row>
        <row r="39">
          <cell r="E39">
            <v>891105.32</v>
          </cell>
          <cell r="Z39">
            <v>0</v>
          </cell>
          <cell r="AC39">
            <v>0</v>
          </cell>
          <cell r="BU39">
            <v>0</v>
          </cell>
          <cell r="CM39">
            <v>0</v>
          </cell>
          <cell r="CS39">
            <v>0</v>
          </cell>
        </row>
        <row r="40">
          <cell r="BU40">
            <v>0</v>
          </cell>
          <cell r="CM40">
            <v>0</v>
          </cell>
          <cell r="CS40">
            <v>0</v>
          </cell>
        </row>
        <row r="41">
          <cell r="Z41">
            <v>0</v>
          </cell>
          <cell r="AC41">
            <v>0</v>
          </cell>
          <cell r="BU41">
            <v>0</v>
          </cell>
          <cell r="CM41">
            <v>0</v>
          </cell>
          <cell r="CS41">
            <v>0</v>
          </cell>
        </row>
        <row r="42">
          <cell r="Z42">
            <v>0</v>
          </cell>
          <cell r="AC42">
            <v>0</v>
          </cell>
          <cell r="BU42">
            <v>0</v>
          </cell>
          <cell r="CM42">
            <v>0</v>
          </cell>
          <cell r="CS42">
            <v>0</v>
          </cell>
        </row>
        <row r="43">
          <cell r="BU43">
            <v>0</v>
          </cell>
          <cell r="CM43">
            <v>0</v>
          </cell>
          <cell r="CS43">
            <v>0</v>
          </cell>
        </row>
        <row r="44">
          <cell r="BU44">
            <v>0</v>
          </cell>
          <cell r="CM44">
            <v>0</v>
          </cell>
          <cell r="CS44">
            <v>0</v>
          </cell>
        </row>
        <row r="45">
          <cell r="BU45">
            <v>0</v>
          </cell>
          <cell r="CM45">
            <v>0</v>
          </cell>
          <cell r="CS45">
            <v>2</v>
          </cell>
        </row>
        <row r="46">
          <cell r="BU46">
            <v>0</v>
          </cell>
          <cell r="CM46">
            <v>0</v>
          </cell>
          <cell r="CS46">
            <v>0</v>
          </cell>
        </row>
        <row r="47">
          <cell r="BU47">
            <v>0</v>
          </cell>
          <cell r="CM47">
            <v>0</v>
          </cell>
          <cell r="CS47">
            <v>0</v>
          </cell>
        </row>
        <row r="48">
          <cell r="BU48">
            <v>0</v>
          </cell>
          <cell r="CM48">
            <v>0</v>
          </cell>
          <cell r="CS48">
            <v>0</v>
          </cell>
        </row>
        <row r="49">
          <cell r="BU49">
            <v>0</v>
          </cell>
          <cell r="CM49">
            <v>0</v>
          </cell>
          <cell r="CS49">
            <v>0</v>
          </cell>
        </row>
        <row r="50">
          <cell r="BU50">
            <v>0</v>
          </cell>
          <cell r="CM50">
            <v>0</v>
          </cell>
          <cell r="CS50">
            <v>0</v>
          </cell>
        </row>
        <row r="51">
          <cell r="BU51">
            <v>0</v>
          </cell>
          <cell r="CM51">
            <v>0</v>
          </cell>
          <cell r="CS51">
            <v>0</v>
          </cell>
        </row>
        <row r="52">
          <cell r="BU52">
            <v>0</v>
          </cell>
          <cell r="CM52">
            <v>0</v>
          </cell>
          <cell r="CS52">
            <v>0</v>
          </cell>
        </row>
        <row r="53">
          <cell r="BU53">
            <v>0</v>
          </cell>
          <cell r="CM53">
            <v>0</v>
          </cell>
          <cell r="CS53">
            <v>0</v>
          </cell>
        </row>
        <row r="54">
          <cell r="BU54">
            <v>0</v>
          </cell>
          <cell r="CM54">
            <v>0</v>
          </cell>
          <cell r="CS54">
            <v>0</v>
          </cell>
        </row>
        <row r="55">
          <cell r="BU55">
            <v>0</v>
          </cell>
          <cell r="CM55">
            <v>0</v>
          </cell>
          <cell r="CS55">
            <v>0</v>
          </cell>
        </row>
        <row r="56">
          <cell r="BU56">
            <v>0</v>
          </cell>
          <cell r="CM56">
            <v>0</v>
          </cell>
          <cell r="CS56">
            <v>0</v>
          </cell>
        </row>
        <row r="57">
          <cell r="BU57">
            <v>0</v>
          </cell>
          <cell r="CM57">
            <v>0</v>
          </cell>
          <cell r="CS57">
            <v>0</v>
          </cell>
        </row>
        <row r="58">
          <cell r="BU58">
            <v>0</v>
          </cell>
          <cell r="CM58">
            <v>0</v>
          </cell>
          <cell r="CS58">
            <v>0</v>
          </cell>
        </row>
        <row r="59">
          <cell r="BU59">
            <v>0</v>
          </cell>
          <cell r="CM59">
            <v>0</v>
          </cell>
          <cell r="CS59">
            <v>0</v>
          </cell>
        </row>
        <row r="60">
          <cell r="BU60">
            <v>0</v>
          </cell>
          <cell r="CM60">
            <v>0</v>
          </cell>
          <cell r="CS60">
            <v>0</v>
          </cell>
        </row>
        <row r="61">
          <cell r="BU61">
            <v>0</v>
          </cell>
          <cell r="CM61">
            <v>0</v>
          </cell>
          <cell r="CS61">
            <v>0</v>
          </cell>
        </row>
        <row r="62">
          <cell r="BU62">
            <v>0</v>
          </cell>
          <cell r="CM62">
            <v>0</v>
          </cell>
          <cell r="CS62">
            <v>0</v>
          </cell>
        </row>
        <row r="63">
          <cell r="BU63">
            <v>0</v>
          </cell>
          <cell r="BX63">
            <v>0</v>
          </cell>
          <cell r="CM63">
            <v>0</v>
          </cell>
          <cell r="CS63">
            <v>0</v>
          </cell>
        </row>
        <row r="64">
          <cell r="BU64">
            <v>0</v>
          </cell>
          <cell r="BX64">
            <v>0</v>
          </cell>
          <cell r="CM64">
            <v>0</v>
          </cell>
          <cell r="CS64">
            <v>0</v>
          </cell>
        </row>
        <row r="65">
          <cell r="BU65">
            <v>0</v>
          </cell>
          <cell r="BX65">
            <v>0</v>
          </cell>
          <cell r="CM65">
            <v>0</v>
          </cell>
          <cell r="CS65">
            <v>0</v>
          </cell>
        </row>
        <row r="66">
          <cell r="BU66">
            <v>0</v>
          </cell>
          <cell r="BX66">
            <v>0</v>
          </cell>
          <cell r="CM66">
            <v>0</v>
          </cell>
          <cell r="CS66">
            <v>3</v>
          </cell>
        </row>
        <row r="67">
          <cell r="BU67">
            <v>0</v>
          </cell>
          <cell r="BX67">
            <v>0</v>
          </cell>
          <cell r="CM67">
            <v>0</v>
          </cell>
          <cell r="CS67">
            <v>0</v>
          </cell>
        </row>
        <row r="68">
          <cell r="CM68">
            <v>0</v>
          </cell>
          <cell r="CS68">
            <v>0</v>
          </cell>
        </row>
        <row r="69">
          <cell r="CM69">
            <v>0</v>
          </cell>
          <cell r="CS69">
            <v>0</v>
          </cell>
        </row>
        <row r="70">
          <cell r="CM70">
            <v>0</v>
          </cell>
          <cell r="CS70">
            <v>0</v>
          </cell>
        </row>
        <row r="71">
          <cell r="CM71">
            <v>0</v>
          </cell>
          <cell r="CS71">
            <v>0</v>
          </cell>
        </row>
        <row r="72">
          <cell r="CM72">
            <v>0</v>
          </cell>
          <cell r="CS72">
            <v>0</v>
          </cell>
        </row>
        <row r="73">
          <cell r="CM73">
            <v>0</v>
          </cell>
          <cell r="CS73">
            <v>0</v>
          </cell>
        </row>
        <row r="74">
          <cell r="CM74">
            <v>0</v>
          </cell>
          <cell r="CS74">
            <v>0</v>
          </cell>
        </row>
        <row r="75">
          <cell r="CM75">
            <v>0</v>
          </cell>
          <cell r="CS75">
            <v>0</v>
          </cell>
        </row>
        <row r="76">
          <cell r="CM76">
            <v>0</v>
          </cell>
          <cell r="CS76">
            <v>0</v>
          </cell>
        </row>
        <row r="77">
          <cell r="CM77">
            <v>0</v>
          </cell>
          <cell r="CS77">
            <v>0</v>
          </cell>
        </row>
        <row r="78">
          <cell r="CM78">
            <v>0</v>
          </cell>
          <cell r="CS78">
            <v>0</v>
          </cell>
        </row>
        <row r="79">
          <cell r="CM79">
            <v>0</v>
          </cell>
          <cell r="CS79">
            <v>0</v>
          </cell>
        </row>
        <row r="80">
          <cell r="CM80">
            <v>0</v>
          </cell>
          <cell r="CS80">
            <v>0</v>
          </cell>
        </row>
        <row r="81">
          <cell r="CM81">
            <v>0</v>
          </cell>
          <cell r="CS81">
            <v>0</v>
          </cell>
        </row>
        <row r="82">
          <cell r="CM82">
            <v>0</v>
          </cell>
          <cell r="CS82">
            <v>0</v>
          </cell>
        </row>
        <row r="83">
          <cell r="CM83">
            <v>0</v>
          </cell>
          <cell r="CS83">
            <v>0</v>
          </cell>
        </row>
        <row r="84">
          <cell r="CM84">
            <v>0</v>
          </cell>
          <cell r="CS84">
            <v>0</v>
          </cell>
        </row>
        <row r="85">
          <cell r="CM85">
            <v>0</v>
          </cell>
          <cell r="CS85">
            <v>0</v>
          </cell>
        </row>
        <row r="86">
          <cell r="CM86">
            <v>0</v>
          </cell>
          <cell r="CS86">
            <v>0</v>
          </cell>
        </row>
        <row r="87">
          <cell r="CM87">
            <v>0</v>
          </cell>
          <cell r="CS87">
            <v>4</v>
          </cell>
        </row>
        <row r="88">
          <cell r="CM88">
            <v>0</v>
          </cell>
          <cell r="CS88">
            <v>0</v>
          </cell>
        </row>
        <row r="89">
          <cell r="CM89">
            <v>0</v>
          </cell>
          <cell r="CS89">
            <v>0</v>
          </cell>
        </row>
        <row r="90">
          <cell r="CM90">
            <v>0</v>
          </cell>
          <cell r="CS90">
            <v>0</v>
          </cell>
        </row>
        <row r="91">
          <cell r="CM91">
            <v>0</v>
          </cell>
          <cell r="CS91">
            <v>0</v>
          </cell>
        </row>
        <row r="92">
          <cell r="CM92">
            <v>0</v>
          </cell>
          <cell r="CS92">
            <v>0</v>
          </cell>
        </row>
        <row r="93">
          <cell r="CM93">
            <v>0</v>
          </cell>
          <cell r="CS93">
            <v>0</v>
          </cell>
        </row>
        <row r="94">
          <cell r="CM94">
            <v>0</v>
          </cell>
          <cell r="CS94">
            <v>0</v>
          </cell>
        </row>
        <row r="95">
          <cell r="CM95">
            <v>0</v>
          </cell>
          <cell r="CS95">
            <v>0</v>
          </cell>
        </row>
        <row r="96">
          <cell r="CM96">
            <v>0</v>
          </cell>
          <cell r="CS96">
            <v>0</v>
          </cell>
        </row>
        <row r="97">
          <cell r="CM97">
            <v>0</v>
          </cell>
          <cell r="CS97">
            <v>0</v>
          </cell>
        </row>
        <row r="98">
          <cell r="CM98">
            <v>0</v>
          </cell>
          <cell r="CS98">
            <v>0</v>
          </cell>
        </row>
        <row r="99">
          <cell r="CM99">
            <v>0</v>
          </cell>
          <cell r="CS99">
            <v>0</v>
          </cell>
        </row>
        <row r="100">
          <cell r="CM100">
            <v>0</v>
          </cell>
          <cell r="CS100">
            <v>0</v>
          </cell>
        </row>
        <row r="101">
          <cell r="CM101">
            <v>0</v>
          </cell>
          <cell r="CS101">
            <v>0</v>
          </cell>
        </row>
        <row r="102">
          <cell r="CM102">
            <v>0</v>
          </cell>
          <cell r="CS102">
            <v>0</v>
          </cell>
        </row>
        <row r="103">
          <cell r="CM103">
            <v>0</v>
          </cell>
          <cell r="CS103">
            <v>0</v>
          </cell>
        </row>
        <row r="104">
          <cell r="CM104">
            <v>0</v>
          </cell>
          <cell r="CS104">
            <v>0</v>
          </cell>
        </row>
        <row r="105">
          <cell r="CM105">
            <v>0</v>
          </cell>
          <cell r="CS105">
            <v>0</v>
          </cell>
        </row>
        <row r="106">
          <cell r="CM106">
            <v>0</v>
          </cell>
          <cell r="CS106">
            <v>0</v>
          </cell>
        </row>
        <row r="107">
          <cell r="CM107">
            <v>0</v>
          </cell>
          <cell r="CS107">
            <v>0</v>
          </cell>
        </row>
        <row r="108">
          <cell r="CM108">
            <v>0</v>
          </cell>
          <cell r="CS108">
            <v>5</v>
          </cell>
        </row>
        <row r="109">
          <cell r="CM109">
            <v>0</v>
          </cell>
          <cell r="CS109">
            <v>0</v>
          </cell>
        </row>
        <row r="110">
          <cell r="CM110">
            <v>0</v>
          </cell>
          <cell r="CS110">
            <v>0</v>
          </cell>
        </row>
        <row r="111">
          <cell r="CM111">
            <v>0</v>
          </cell>
          <cell r="CS111">
            <v>0</v>
          </cell>
        </row>
        <row r="112">
          <cell r="CM112">
            <v>0</v>
          </cell>
          <cell r="CS112">
            <v>0</v>
          </cell>
        </row>
        <row r="113">
          <cell r="CM113">
            <v>0</v>
          </cell>
          <cell r="CS113">
            <v>0</v>
          </cell>
        </row>
        <row r="114">
          <cell r="CM114">
            <v>0</v>
          </cell>
          <cell r="CS114">
            <v>0</v>
          </cell>
        </row>
        <row r="115">
          <cell r="CM115">
            <v>0</v>
          </cell>
          <cell r="CS115">
            <v>0</v>
          </cell>
        </row>
        <row r="116">
          <cell r="CM116">
            <v>0</v>
          </cell>
          <cell r="CS116">
            <v>0</v>
          </cell>
        </row>
        <row r="117">
          <cell r="CM117">
            <v>0</v>
          </cell>
          <cell r="CS117">
            <v>0</v>
          </cell>
        </row>
        <row r="118">
          <cell r="CM118">
            <v>0</v>
          </cell>
          <cell r="CS118">
            <v>0</v>
          </cell>
        </row>
        <row r="119">
          <cell r="CM119">
            <v>0</v>
          </cell>
          <cell r="CS119">
            <v>0</v>
          </cell>
        </row>
        <row r="120">
          <cell r="CM120">
            <v>0</v>
          </cell>
          <cell r="CS120">
            <v>0</v>
          </cell>
        </row>
        <row r="121">
          <cell r="CM121">
            <v>0</v>
          </cell>
          <cell r="CS121">
            <v>0</v>
          </cell>
        </row>
        <row r="122">
          <cell r="CM122">
            <v>0</v>
          </cell>
          <cell r="CS122">
            <v>0</v>
          </cell>
        </row>
        <row r="123">
          <cell r="CM123">
            <v>0</v>
          </cell>
          <cell r="CS123">
            <v>0</v>
          </cell>
        </row>
        <row r="124">
          <cell r="CM124">
            <v>0</v>
          </cell>
          <cell r="CS124">
            <v>0</v>
          </cell>
        </row>
        <row r="125">
          <cell r="CM125">
            <v>0</v>
          </cell>
          <cell r="CS125">
            <v>0</v>
          </cell>
        </row>
        <row r="126">
          <cell r="CM126">
            <v>0</v>
          </cell>
          <cell r="CS126">
            <v>0</v>
          </cell>
        </row>
        <row r="127">
          <cell r="CM127">
            <v>0</v>
          </cell>
          <cell r="CS127">
            <v>0</v>
          </cell>
        </row>
        <row r="128">
          <cell r="CM128">
            <v>0</v>
          </cell>
          <cell r="CS128">
            <v>0</v>
          </cell>
        </row>
        <row r="129">
          <cell r="CM129">
            <v>0</v>
          </cell>
          <cell r="CS129">
            <v>6</v>
          </cell>
        </row>
        <row r="130">
          <cell r="CM130">
            <v>0</v>
          </cell>
          <cell r="CS130">
            <v>0</v>
          </cell>
        </row>
        <row r="131">
          <cell r="CM131">
            <v>0</v>
          </cell>
          <cell r="CS131">
            <v>0</v>
          </cell>
        </row>
        <row r="132">
          <cell r="CM132">
            <v>0</v>
          </cell>
          <cell r="CS132">
            <v>0</v>
          </cell>
        </row>
        <row r="133">
          <cell r="CM133">
            <v>0</v>
          </cell>
          <cell r="CS133">
            <v>0</v>
          </cell>
        </row>
        <row r="134">
          <cell r="CM134">
            <v>0</v>
          </cell>
          <cell r="CS134">
            <v>0</v>
          </cell>
        </row>
        <row r="135">
          <cell r="CM135">
            <v>0</v>
          </cell>
          <cell r="CS135">
            <v>0</v>
          </cell>
        </row>
        <row r="136">
          <cell r="CM136">
            <v>0</v>
          </cell>
          <cell r="CS136">
            <v>0</v>
          </cell>
        </row>
        <row r="137">
          <cell r="CM137">
            <v>0</v>
          </cell>
          <cell r="CS137">
            <v>0</v>
          </cell>
        </row>
        <row r="138">
          <cell r="CM138">
            <v>0</v>
          </cell>
          <cell r="CS138">
            <v>0</v>
          </cell>
        </row>
        <row r="139">
          <cell r="CS139">
            <v>0</v>
          </cell>
        </row>
        <row r="140">
          <cell r="CS140">
            <v>0</v>
          </cell>
        </row>
        <row r="141">
          <cell r="CS141">
            <v>0</v>
          </cell>
        </row>
        <row r="142">
          <cell r="CS142">
            <v>0</v>
          </cell>
        </row>
        <row r="143">
          <cell r="CS143">
            <v>0</v>
          </cell>
        </row>
        <row r="144">
          <cell r="CS144">
            <v>0</v>
          </cell>
        </row>
        <row r="145">
          <cell r="CS145">
            <v>0</v>
          </cell>
        </row>
        <row r="146">
          <cell r="CS146">
            <v>0</v>
          </cell>
        </row>
        <row r="147">
          <cell r="CS147">
            <v>0</v>
          </cell>
        </row>
        <row r="148">
          <cell r="CS148">
            <v>0</v>
          </cell>
        </row>
        <row r="149">
          <cell r="CS149">
            <v>0</v>
          </cell>
        </row>
        <row r="150">
          <cell r="CS150">
            <v>7</v>
          </cell>
        </row>
        <row r="151">
          <cell r="CS151">
            <v>0</v>
          </cell>
        </row>
        <row r="152">
          <cell r="CS152">
            <v>0</v>
          </cell>
        </row>
        <row r="153">
          <cell r="CS153">
            <v>0</v>
          </cell>
        </row>
        <row r="154">
          <cell r="CS154">
            <v>0</v>
          </cell>
        </row>
        <row r="155">
          <cell r="CS155">
            <v>0</v>
          </cell>
        </row>
        <row r="156">
          <cell r="CS156">
            <v>0</v>
          </cell>
        </row>
        <row r="157">
          <cell r="CS157">
            <v>0</v>
          </cell>
        </row>
        <row r="158">
          <cell r="CS158">
            <v>0</v>
          </cell>
        </row>
        <row r="159">
          <cell r="CS159">
            <v>0</v>
          </cell>
        </row>
        <row r="160">
          <cell r="CS160">
            <v>0</v>
          </cell>
        </row>
        <row r="161">
          <cell r="CS161">
            <v>0</v>
          </cell>
        </row>
        <row r="162">
          <cell r="CS162">
            <v>0</v>
          </cell>
        </row>
        <row r="163">
          <cell r="CS163">
            <v>0</v>
          </cell>
        </row>
        <row r="164">
          <cell r="CS164">
            <v>0</v>
          </cell>
        </row>
        <row r="165">
          <cell r="CS165">
            <v>0</v>
          </cell>
        </row>
        <row r="166">
          <cell r="CS166">
            <v>0</v>
          </cell>
        </row>
        <row r="167">
          <cell r="CS167">
            <v>0</v>
          </cell>
        </row>
        <row r="168">
          <cell r="CS168">
            <v>0</v>
          </cell>
        </row>
        <row r="169">
          <cell r="CS169">
            <v>0</v>
          </cell>
        </row>
        <row r="170">
          <cell r="CS170">
            <v>0</v>
          </cell>
        </row>
        <row r="171">
          <cell r="AF171">
            <v>-999.99</v>
          </cell>
          <cell r="CS171">
            <v>8</v>
          </cell>
        </row>
        <row r="172">
          <cell r="AF172">
            <v>5114641.6900000004</v>
          </cell>
          <cell r="AI172">
            <v>4649107.95</v>
          </cell>
          <cell r="CS172">
            <v>0</v>
          </cell>
        </row>
        <row r="173">
          <cell r="CS173">
            <v>0</v>
          </cell>
        </row>
        <row r="174">
          <cell r="CS174">
            <v>0</v>
          </cell>
        </row>
        <row r="175">
          <cell r="CS175">
            <v>0</v>
          </cell>
        </row>
        <row r="176">
          <cell r="CS176">
            <v>0</v>
          </cell>
        </row>
        <row r="177">
          <cell r="CS177">
            <v>0</v>
          </cell>
        </row>
        <row r="178">
          <cell r="CS178">
            <v>0</v>
          </cell>
        </row>
        <row r="179">
          <cell r="CS179">
            <v>0</v>
          </cell>
        </row>
        <row r="180">
          <cell r="CS180">
            <v>0</v>
          </cell>
        </row>
        <row r="181">
          <cell r="CS181">
            <v>0</v>
          </cell>
        </row>
        <row r="182">
          <cell r="CS182">
            <v>0</v>
          </cell>
        </row>
        <row r="183">
          <cell r="CS183">
            <v>0</v>
          </cell>
        </row>
        <row r="184">
          <cell r="CS184">
            <v>0</v>
          </cell>
        </row>
        <row r="185">
          <cell r="CS185">
            <v>0</v>
          </cell>
        </row>
        <row r="186">
          <cell r="CS186">
            <v>0</v>
          </cell>
        </row>
        <row r="187">
          <cell r="CS187">
            <v>0</v>
          </cell>
        </row>
        <row r="188">
          <cell r="CS188">
            <v>0</v>
          </cell>
        </row>
        <row r="189">
          <cell r="CS189">
            <v>0</v>
          </cell>
        </row>
        <row r="190">
          <cell r="CS190">
            <v>0</v>
          </cell>
        </row>
        <row r="191">
          <cell r="CS191">
            <v>0</v>
          </cell>
        </row>
        <row r="192">
          <cell r="CS192">
            <v>9</v>
          </cell>
        </row>
        <row r="193">
          <cell r="CS193">
            <v>0</v>
          </cell>
        </row>
        <row r="194">
          <cell r="CS194">
            <v>0</v>
          </cell>
        </row>
        <row r="195">
          <cell r="CS195">
            <v>0</v>
          </cell>
        </row>
        <row r="196">
          <cell r="CS196">
            <v>0</v>
          </cell>
        </row>
        <row r="197">
          <cell r="CS197">
            <v>0</v>
          </cell>
        </row>
        <row r="198">
          <cell r="CS198">
            <v>0</v>
          </cell>
        </row>
        <row r="199">
          <cell r="CS199">
            <v>0</v>
          </cell>
        </row>
        <row r="200">
          <cell r="CS200">
            <v>0</v>
          </cell>
        </row>
        <row r="201">
          <cell r="CS201">
            <v>0</v>
          </cell>
        </row>
        <row r="202">
          <cell r="CS202">
            <v>0</v>
          </cell>
        </row>
        <row r="203">
          <cell r="CS203">
            <v>0</v>
          </cell>
        </row>
        <row r="204">
          <cell r="CS204">
            <v>0</v>
          </cell>
        </row>
        <row r="205">
          <cell r="CS205">
            <v>0</v>
          </cell>
        </row>
        <row r="206">
          <cell r="CS206">
            <v>0</v>
          </cell>
        </row>
        <row r="207">
          <cell r="CS207">
            <v>0</v>
          </cell>
        </row>
        <row r="208">
          <cell r="CS208">
            <v>0</v>
          </cell>
        </row>
        <row r="209">
          <cell r="CS209">
            <v>0</v>
          </cell>
        </row>
        <row r="210">
          <cell r="CS210">
            <v>0</v>
          </cell>
        </row>
        <row r="211">
          <cell r="CS211">
            <v>0</v>
          </cell>
        </row>
        <row r="212">
          <cell r="CS212">
            <v>0</v>
          </cell>
        </row>
        <row r="213">
          <cell r="CS213">
            <v>10</v>
          </cell>
        </row>
        <row r="214">
          <cell r="CS214">
            <v>0</v>
          </cell>
        </row>
        <row r="215">
          <cell r="CS215">
            <v>0</v>
          </cell>
        </row>
        <row r="216">
          <cell r="CS216">
            <v>0</v>
          </cell>
        </row>
        <row r="217">
          <cell r="CS217">
            <v>0</v>
          </cell>
        </row>
        <row r="218">
          <cell r="CS218">
            <v>0</v>
          </cell>
        </row>
        <row r="219">
          <cell r="CS219">
            <v>0</v>
          </cell>
        </row>
        <row r="220">
          <cell r="CS220">
            <v>0</v>
          </cell>
        </row>
        <row r="221">
          <cell r="CS221">
            <v>0</v>
          </cell>
        </row>
        <row r="222">
          <cell r="CS222">
            <v>0</v>
          </cell>
        </row>
        <row r="223">
          <cell r="CS223">
            <v>0</v>
          </cell>
        </row>
        <row r="224">
          <cell r="CS224">
            <v>0</v>
          </cell>
        </row>
        <row r="225">
          <cell r="CS225">
            <v>0</v>
          </cell>
        </row>
        <row r="226">
          <cell r="CS226">
            <v>0</v>
          </cell>
        </row>
        <row r="227">
          <cell r="CS227">
            <v>0</v>
          </cell>
        </row>
        <row r="228">
          <cell r="CS228">
            <v>0</v>
          </cell>
        </row>
        <row r="229">
          <cell r="CS229">
            <v>0</v>
          </cell>
        </row>
        <row r="230">
          <cell r="CS230">
            <v>0</v>
          </cell>
        </row>
        <row r="231">
          <cell r="CS231">
            <v>0</v>
          </cell>
        </row>
        <row r="232">
          <cell r="CS232">
            <v>0</v>
          </cell>
        </row>
        <row r="233">
          <cell r="CS233">
            <v>0</v>
          </cell>
        </row>
        <row r="234">
          <cell r="CS234">
            <v>11</v>
          </cell>
        </row>
        <row r="235">
          <cell r="CS235">
            <v>0</v>
          </cell>
        </row>
        <row r="236">
          <cell r="CS236">
            <v>0</v>
          </cell>
        </row>
        <row r="237">
          <cell r="CS237">
            <v>0</v>
          </cell>
        </row>
        <row r="238">
          <cell r="CS238">
            <v>0</v>
          </cell>
        </row>
        <row r="239">
          <cell r="CS239">
            <v>0</v>
          </cell>
        </row>
        <row r="240">
          <cell r="CS240">
            <v>0</v>
          </cell>
        </row>
        <row r="241">
          <cell r="CS241">
            <v>0</v>
          </cell>
        </row>
        <row r="242">
          <cell r="CS242">
            <v>0</v>
          </cell>
        </row>
        <row r="243">
          <cell r="CS243">
            <v>0</v>
          </cell>
        </row>
        <row r="244">
          <cell r="CS244">
            <v>0</v>
          </cell>
        </row>
        <row r="245">
          <cell r="CS245">
            <v>0</v>
          </cell>
        </row>
        <row r="246">
          <cell r="CS246">
            <v>0</v>
          </cell>
        </row>
        <row r="247">
          <cell r="CS247">
            <v>0</v>
          </cell>
        </row>
        <row r="248">
          <cell r="CS248">
            <v>0</v>
          </cell>
        </row>
        <row r="249">
          <cell r="CS249">
            <v>0</v>
          </cell>
        </row>
        <row r="250">
          <cell r="CS250">
            <v>0</v>
          </cell>
        </row>
        <row r="251">
          <cell r="CS251">
            <v>0</v>
          </cell>
        </row>
        <row r="252">
          <cell r="CS252">
            <v>0</v>
          </cell>
        </row>
        <row r="253">
          <cell r="CS253">
            <v>0</v>
          </cell>
        </row>
        <row r="254">
          <cell r="CS254">
            <v>0</v>
          </cell>
        </row>
        <row r="255">
          <cell r="CS255">
            <v>12</v>
          </cell>
        </row>
        <row r="256">
          <cell r="CS256">
            <v>0</v>
          </cell>
        </row>
        <row r="257">
          <cell r="CS257">
            <v>0</v>
          </cell>
        </row>
        <row r="258">
          <cell r="CS258">
            <v>0</v>
          </cell>
        </row>
        <row r="259">
          <cell r="CS259">
            <v>0</v>
          </cell>
        </row>
        <row r="260">
          <cell r="CS260">
            <v>0</v>
          </cell>
        </row>
        <row r="261">
          <cell r="CS261">
            <v>0</v>
          </cell>
        </row>
        <row r="262">
          <cell r="CS262">
            <v>0</v>
          </cell>
        </row>
        <row r="263">
          <cell r="CS263">
            <v>0</v>
          </cell>
        </row>
        <row r="264">
          <cell r="CS264">
            <v>0</v>
          </cell>
        </row>
        <row r="265">
          <cell r="CS265">
            <v>0</v>
          </cell>
        </row>
        <row r="266">
          <cell r="CS266">
            <v>0</v>
          </cell>
        </row>
        <row r="267">
          <cell r="CS267">
            <v>0</v>
          </cell>
        </row>
        <row r="268">
          <cell r="CS268">
            <v>0</v>
          </cell>
        </row>
        <row r="269">
          <cell r="CS269">
            <v>0</v>
          </cell>
        </row>
        <row r="270">
          <cell r="CS270">
            <v>0</v>
          </cell>
        </row>
        <row r="271">
          <cell r="CS271">
            <v>0</v>
          </cell>
        </row>
        <row r="272">
          <cell r="CS272">
            <v>0</v>
          </cell>
        </row>
        <row r="273">
          <cell r="CS273">
            <v>0</v>
          </cell>
        </row>
        <row r="274">
          <cell r="CS274">
            <v>0</v>
          </cell>
        </row>
        <row r="275">
          <cell r="CS275">
            <v>0</v>
          </cell>
        </row>
        <row r="276">
          <cell r="CS276">
            <v>13</v>
          </cell>
        </row>
        <row r="277">
          <cell r="CS277">
            <v>0</v>
          </cell>
        </row>
        <row r="278">
          <cell r="CS278">
            <v>0</v>
          </cell>
        </row>
        <row r="279">
          <cell r="CS279">
            <v>0</v>
          </cell>
        </row>
        <row r="280">
          <cell r="CS280">
            <v>0</v>
          </cell>
        </row>
        <row r="281">
          <cell r="CS281">
            <v>0</v>
          </cell>
        </row>
        <row r="282">
          <cell r="CS282">
            <v>0</v>
          </cell>
        </row>
        <row r="283">
          <cell r="CS283">
            <v>0</v>
          </cell>
        </row>
        <row r="284">
          <cell r="CS284">
            <v>0</v>
          </cell>
        </row>
        <row r="285">
          <cell r="CS285">
            <v>0</v>
          </cell>
        </row>
        <row r="286">
          <cell r="CS286">
            <v>0</v>
          </cell>
        </row>
        <row r="287">
          <cell r="CS287">
            <v>0</v>
          </cell>
        </row>
        <row r="288">
          <cell r="CS288">
            <v>0</v>
          </cell>
        </row>
        <row r="289">
          <cell r="CS289">
            <v>0</v>
          </cell>
        </row>
        <row r="290">
          <cell r="CS290">
            <v>0</v>
          </cell>
        </row>
        <row r="291">
          <cell r="CS291">
            <v>0</v>
          </cell>
        </row>
        <row r="292">
          <cell r="CS292">
            <v>0</v>
          </cell>
        </row>
        <row r="293">
          <cell r="CS293">
            <v>0</v>
          </cell>
        </row>
        <row r="294">
          <cell r="CS294">
            <v>0</v>
          </cell>
        </row>
        <row r="295">
          <cell r="CS295">
            <v>0</v>
          </cell>
        </row>
        <row r="296">
          <cell r="CS296">
            <v>0</v>
          </cell>
        </row>
        <row r="297">
          <cell r="CS297">
            <v>14</v>
          </cell>
        </row>
        <row r="298">
          <cell r="CS298">
            <v>0</v>
          </cell>
        </row>
        <row r="299">
          <cell r="CS299">
            <v>0</v>
          </cell>
        </row>
        <row r="300">
          <cell r="CS300">
            <v>0</v>
          </cell>
        </row>
        <row r="301">
          <cell r="CS301">
            <v>0</v>
          </cell>
        </row>
        <row r="302">
          <cell r="CS302">
            <v>0</v>
          </cell>
        </row>
        <row r="303">
          <cell r="CS303">
            <v>0</v>
          </cell>
        </row>
        <row r="304">
          <cell r="CS304">
            <v>0</v>
          </cell>
        </row>
        <row r="305">
          <cell r="CS305">
            <v>0</v>
          </cell>
        </row>
        <row r="306">
          <cell r="CS306">
            <v>0</v>
          </cell>
        </row>
        <row r="307">
          <cell r="CS307">
            <v>0</v>
          </cell>
        </row>
        <row r="308">
          <cell r="CS308">
            <v>0</v>
          </cell>
        </row>
        <row r="309">
          <cell r="CS309">
            <v>0</v>
          </cell>
        </row>
        <row r="310">
          <cell r="CS310">
            <v>0</v>
          </cell>
        </row>
        <row r="311">
          <cell r="CS311">
            <v>0</v>
          </cell>
        </row>
        <row r="312">
          <cell r="CS312">
            <v>0</v>
          </cell>
        </row>
        <row r="313">
          <cell r="CS313">
            <v>0</v>
          </cell>
        </row>
        <row r="314">
          <cell r="CS314">
            <v>0</v>
          </cell>
        </row>
        <row r="315">
          <cell r="CS315">
            <v>0</v>
          </cell>
        </row>
        <row r="316">
          <cell r="CS316">
            <v>0</v>
          </cell>
        </row>
        <row r="317">
          <cell r="CS317">
            <v>0</v>
          </cell>
        </row>
        <row r="318">
          <cell r="CS318">
            <v>15</v>
          </cell>
        </row>
        <row r="319">
          <cell r="CS319">
            <v>0</v>
          </cell>
        </row>
        <row r="320">
          <cell r="CS320">
            <v>0</v>
          </cell>
        </row>
        <row r="321">
          <cell r="CS321">
            <v>0</v>
          </cell>
        </row>
        <row r="322">
          <cell r="CS322">
            <v>0</v>
          </cell>
        </row>
        <row r="323">
          <cell r="CS323">
            <v>0</v>
          </cell>
        </row>
        <row r="324">
          <cell r="CS324">
            <v>0</v>
          </cell>
        </row>
        <row r="325">
          <cell r="CS325">
            <v>0</v>
          </cell>
        </row>
        <row r="326">
          <cell r="CS326">
            <v>0</v>
          </cell>
        </row>
        <row r="327">
          <cell r="CS327">
            <v>0</v>
          </cell>
        </row>
        <row r="328">
          <cell r="CS328">
            <v>0</v>
          </cell>
        </row>
        <row r="329">
          <cell r="CS329">
            <v>0</v>
          </cell>
        </row>
        <row r="330">
          <cell r="CS330">
            <v>0</v>
          </cell>
        </row>
        <row r="331">
          <cell r="CS331">
            <v>0</v>
          </cell>
        </row>
        <row r="332">
          <cell r="CS332">
            <v>0</v>
          </cell>
        </row>
        <row r="333">
          <cell r="CS333">
            <v>0</v>
          </cell>
        </row>
        <row r="334">
          <cell r="CS334">
            <v>0</v>
          </cell>
        </row>
        <row r="335">
          <cell r="CS335">
            <v>0</v>
          </cell>
        </row>
        <row r="336">
          <cell r="CS336">
            <v>0</v>
          </cell>
        </row>
        <row r="337">
          <cell r="CS337">
            <v>0</v>
          </cell>
        </row>
        <row r="338">
          <cell r="CS338">
            <v>0</v>
          </cell>
        </row>
        <row r="339">
          <cell r="CS339">
            <v>16</v>
          </cell>
        </row>
        <row r="340">
          <cell r="CS340">
            <v>0</v>
          </cell>
        </row>
        <row r="341">
          <cell r="CS341">
            <v>0</v>
          </cell>
        </row>
        <row r="342">
          <cell r="CS342">
            <v>0</v>
          </cell>
        </row>
        <row r="343">
          <cell r="CS343">
            <v>0</v>
          </cell>
        </row>
        <row r="344">
          <cell r="CS344">
            <v>0</v>
          </cell>
        </row>
        <row r="345">
          <cell r="CS345">
            <v>0</v>
          </cell>
        </row>
        <row r="346">
          <cell r="CS346">
            <v>0</v>
          </cell>
        </row>
        <row r="347">
          <cell r="CS347">
            <v>0</v>
          </cell>
        </row>
        <row r="348">
          <cell r="CS348">
            <v>0</v>
          </cell>
        </row>
        <row r="349">
          <cell r="CS349">
            <v>0</v>
          </cell>
        </row>
        <row r="350">
          <cell r="CS350">
            <v>0</v>
          </cell>
        </row>
        <row r="351">
          <cell r="CS351">
            <v>0</v>
          </cell>
        </row>
        <row r="352">
          <cell r="CS352">
            <v>0</v>
          </cell>
        </row>
        <row r="353">
          <cell r="CS353">
            <v>0</v>
          </cell>
        </row>
        <row r="354">
          <cell r="CS354">
            <v>0</v>
          </cell>
        </row>
        <row r="355">
          <cell r="CS355">
            <v>0</v>
          </cell>
        </row>
        <row r="356">
          <cell r="CS356">
            <v>0</v>
          </cell>
        </row>
        <row r="357">
          <cell r="CS357">
            <v>0</v>
          </cell>
        </row>
        <row r="358">
          <cell r="CS358">
            <v>0</v>
          </cell>
        </row>
        <row r="359">
          <cell r="CS359">
            <v>0</v>
          </cell>
        </row>
        <row r="360">
          <cell r="CS360">
            <v>17</v>
          </cell>
        </row>
        <row r="361">
          <cell r="CS361">
            <v>0</v>
          </cell>
        </row>
        <row r="362">
          <cell r="CS362">
            <v>0</v>
          </cell>
        </row>
        <row r="363">
          <cell r="CS363">
            <v>0</v>
          </cell>
        </row>
        <row r="364">
          <cell r="CS364">
            <v>0</v>
          </cell>
        </row>
        <row r="365">
          <cell r="CS365">
            <v>0</v>
          </cell>
        </row>
        <row r="366">
          <cell r="CS366">
            <v>0</v>
          </cell>
        </row>
        <row r="367">
          <cell r="CS367">
            <v>0</v>
          </cell>
        </row>
        <row r="368">
          <cell r="CS368">
            <v>0</v>
          </cell>
        </row>
        <row r="369">
          <cell r="CS369">
            <v>0</v>
          </cell>
        </row>
        <row r="370">
          <cell r="CS370">
            <v>0</v>
          </cell>
        </row>
        <row r="371">
          <cell r="CS371">
            <v>0</v>
          </cell>
        </row>
        <row r="372">
          <cell r="CS372">
            <v>0</v>
          </cell>
        </row>
        <row r="373">
          <cell r="CS373">
            <v>0</v>
          </cell>
        </row>
        <row r="374">
          <cell r="CS374">
            <v>0</v>
          </cell>
        </row>
        <row r="375">
          <cell r="CS375">
            <v>0</v>
          </cell>
        </row>
        <row r="376">
          <cell r="CS376">
            <v>0</v>
          </cell>
        </row>
        <row r="377">
          <cell r="CS377">
            <v>0</v>
          </cell>
        </row>
        <row r="378">
          <cell r="CS378">
            <v>0</v>
          </cell>
        </row>
        <row r="379">
          <cell r="CS379">
            <v>0</v>
          </cell>
        </row>
        <row r="380">
          <cell r="CS380">
            <v>0</v>
          </cell>
        </row>
        <row r="381">
          <cell r="CS381">
            <v>18</v>
          </cell>
        </row>
        <row r="382">
          <cell r="CS382">
            <v>0</v>
          </cell>
        </row>
        <row r="383">
          <cell r="CS383">
            <v>0</v>
          </cell>
        </row>
        <row r="384">
          <cell r="CS384">
            <v>0</v>
          </cell>
        </row>
        <row r="385">
          <cell r="CS385">
            <v>0</v>
          </cell>
        </row>
        <row r="386">
          <cell r="CS386">
            <v>0</v>
          </cell>
        </row>
        <row r="387">
          <cell r="CS387">
            <v>0</v>
          </cell>
        </row>
        <row r="388">
          <cell r="CS388">
            <v>0</v>
          </cell>
        </row>
        <row r="389">
          <cell r="CS389">
            <v>0</v>
          </cell>
        </row>
        <row r="390">
          <cell r="CS390">
            <v>0</v>
          </cell>
        </row>
        <row r="391">
          <cell r="CS391">
            <v>0</v>
          </cell>
        </row>
        <row r="392">
          <cell r="CS392">
            <v>0</v>
          </cell>
        </row>
        <row r="393">
          <cell r="CS393">
            <v>0</v>
          </cell>
        </row>
        <row r="394">
          <cell r="CS394">
            <v>0</v>
          </cell>
        </row>
        <row r="395">
          <cell r="CS395">
            <v>0</v>
          </cell>
        </row>
        <row r="396">
          <cell r="CS396">
            <v>0</v>
          </cell>
        </row>
        <row r="397">
          <cell r="CS397">
            <v>0</v>
          </cell>
        </row>
        <row r="398">
          <cell r="CS398">
            <v>0</v>
          </cell>
        </row>
        <row r="399">
          <cell r="CS399">
            <v>0</v>
          </cell>
        </row>
        <row r="400">
          <cell r="CS400">
            <v>0</v>
          </cell>
        </row>
        <row r="401">
          <cell r="CS401">
            <v>0</v>
          </cell>
        </row>
        <row r="402">
          <cell r="CS402">
            <v>19</v>
          </cell>
        </row>
        <row r="403">
          <cell r="CS403">
            <v>0</v>
          </cell>
        </row>
        <row r="404">
          <cell r="CS404">
            <v>0</v>
          </cell>
        </row>
        <row r="405">
          <cell r="CS405">
            <v>0</v>
          </cell>
        </row>
        <row r="406">
          <cell r="CS406">
            <v>0</v>
          </cell>
        </row>
        <row r="407">
          <cell r="CS407">
            <v>0</v>
          </cell>
        </row>
        <row r="408">
          <cell r="CS408">
            <v>0</v>
          </cell>
        </row>
        <row r="409">
          <cell r="CS409">
            <v>0</v>
          </cell>
        </row>
        <row r="410">
          <cell r="CS410">
            <v>0</v>
          </cell>
        </row>
        <row r="411">
          <cell r="CS411">
            <v>0</v>
          </cell>
        </row>
        <row r="412">
          <cell r="CS412">
            <v>0</v>
          </cell>
        </row>
        <row r="413">
          <cell r="CS413">
            <v>0</v>
          </cell>
        </row>
        <row r="414">
          <cell r="CS414">
            <v>0</v>
          </cell>
        </row>
        <row r="415">
          <cell r="CS415">
            <v>0</v>
          </cell>
        </row>
        <row r="416">
          <cell r="CS416">
            <v>0</v>
          </cell>
        </row>
        <row r="417">
          <cell r="CS417">
            <v>0</v>
          </cell>
        </row>
        <row r="418">
          <cell r="CS418">
            <v>0</v>
          </cell>
        </row>
        <row r="419">
          <cell r="CS419">
            <v>0</v>
          </cell>
        </row>
        <row r="420">
          <cell r="CS420">
            <v>0</v>
          </cell>
        </row>
        <row r="421">
          <cell r="CS421">
            <v>0</v>
          </cell>
        </row>
        <row r="422">
          <cell r="CS422">
            <v>0</v>
          </cell>
        </row>
        <row r="423">
          <cell r="CS423">
            <v>20</v>
          </cell>
        </row>
        <row r="424">
          <cell r="CS424">
            <v>0</v>
          </cell>
        </row>
        <row r="425">
          <cell r="CS425">
            <v>0</v>
          </cell>
        </row>
        <row r="426">
          <cell r="CS426">
            <v>0</v>
          </cell>
        </row>
        <row r="427">
          <cell r="CS427">
            <v>0</v>
          </cell>
        </row>
        <row r="428">
          <cell r="CS428">
            <v>0</v>
          </cell>
        </row>
        <row r="429">
          <cell r="CS429">
            <v>0</v>
          </cell>
        </row>
        <row r="430">
          <cell r="CS430">
            <v>0</v>
          </cell>
        </row>
        <row r="431">
          <cell r="CS431">
            <v>0</v>
          </cell>
        </row>
        <row r="432">
          <cell r="CS432">
            <v>0</v>
          </cell>
        </row>
        <row r="433">
          <cell r="CS433">
            <v>0</v>
          </cell>
        </row>
        <row r="434">
          <cell r="CS434">
            <v>0</v>
          </cell>
        </row>
        <row r="435">
          <cell r="CS435">
            <v>0</v>
          </cell>
        </row>
        <row r="436">
          <cell r="CS436">
            <v>0</v>
          </cell>
        </row>
        <row r="437">
          <cell r="CS437">
            <v>0</v>
          </cell>
        </row>
        <row r="438">
          <cell r="CS438">
            <v>0</v>
          </cell>
        </row>
        <row r="439">
          <cell r="CS439">
            <v>0</v>
          </cell>
        </row>
        <row r="440">
          <cell r="CS440">
            <v>0</v>
          </cell>
        </row>
        <row r="441">
          <cell r="CS441">
            <v>0</v>
          </cell>
        </row>
        <row r="442">
          <cell r="CS442">
            <v>0</v>
          </cell>
        </row>
        <row r="443">
          <cell r="CS443">
            <v>0</v>
          </cell>
        </row>
        <row r="444">
          <cell r="CS444">
            <v>21</v>
          </cell>
        </row>
        <row r="445">
          <cell r="CS445">
            <v>0</v>
          </cell>
        </row>
        <row r="446">
          <cell r="CS446">
            <v>0</v>
          </cell>
        </row>
        <row r="447">
          <cell r="CS447">
            <v>0</v>
          </cell>
        </row>
        <row r="448">
          <cell r="CS448">
            <v>0</v>
          </cell>
        </row>
        <row r="449">
          <cell r="CS449">
            <v>0</v>
          </cell>
        </row>
        <row r="450">
          <cell r="CS450">
            <v>0</v>
          </cell>
        </row>
        <row r="451">
          <cell r="CS451">
            <v>0</v>
          </cell>
        </row>
        <row r="452">
          <cell r="CS452">
            <v>0</v>
          </cell>
        </row>
        <row r="453">
          <cell r="CS453">
            <v>0</v>
          </cell>
        </row>
        <row r="454">
          <cell r="CS454">
            <v>0</v>
          </cell>
        </row>
        <row r="455">
          <cell r="CS455">
            <v>0</v>
          </cell>
        </row>
        <row r="456">
          <cell r="CS456">
            <v>0</v>
          </cell>
        </row>
        <row r="457">
          <cell r="CS457">
            <v>0</v>
          </cell>
        </row>
        <row r="458">
          <cell r="CS458">
            <v>0</v>
          </cell>
        </row>
        <row r="459">
          <cell r="CS459">
            <v>0</v>
          </cell>
        </row>
        <row r="460">
          <cell r="CS460">
            <v>0</v>
          </cell>
        </row>
        <row r="461">
          <cell r="CS461">
            <v>0</v>
          </cell>
        </row>
        <row r="462">
          <cell r="CS462">
            <v>0</v>
          </cell>
        </row>
        <row r="463">
          <cell r="CS463">
            <v>0</v>
          </cell>
        </row>
        <row r="464">
          <cell r="CS464">
            <v>0</v>
          </cell>
        </row>
        <row r="465">
          <cell r="CS465">
            <v>22</v>
          </cell>
        </row>
        <row r="466">
          <cell r="CS466">
            <v>0</v>
          </cell>
        </row>
        <row r="467">
          <cell r="CS467">
            <v>0</v>
          </cell>
        </row>
        <row r="468">
          <cell r="CS468">
            <v>0</v>
          </cell>
        </row>
        <row r="469">
          <cell r="CS469">
            <v>0</v>
          </cell>
        </row>
        <row r="470">
          <cell r="CS470">
            <v>0</v>
          </cell>
        </row>
        <row r="471">
          <cell r="CS471">
            <v>0</v>
          </cell>
        </row>
        <row r="472">
          <cell r="CS472">
            <v>0</v>
          </cell>
        </row>
        <row r="473">
          <cell r="CS473">
            <v>0</v>
          </cell>
        </row>
        <row r="474">
          <cell r="CS474">
            <v>0</v>
          </cell>
        </row>
        <row r="475">
          <cell r="CS475">
            <v>0</v>
          </cell>
        </row>
        <row r="476">
          <cell r="CS476">
            <v>0</v>
          </cell>
        </row>
        <row r="477">
          <cell r="CS477">
            <v>0</v>
          </cell>
        </row>
        <row r="478">
          <cell r="CS478">
            <v>0</v>
          </cell>
        </row>
        <row r="479">
          <cell r="CS479">
            <v>0</v>
          </cell>
        </row>
        <row r="480">
          <cell r="CS480">
            <v>0</v>
          </cell>
        </row>
        <row r="481">
          <cell r="CS481">
            <v>0</v>
          </cell>
        </row>
        <row r="482">
          <cell r="CS482">
            <v>0</v>
          </cell>
        </row>
        <row r="483">
          <cell r="CS483">
            <v>0</v>
          </cell>
        </row>
        <row r="484">
          <cell r="CS484">
            <v>0</v>
          </cell>
        </row>
        <row r="485">
          <cell r="CS485">
            <v>0</v>
          </cell>
        </row>
        <row r="486">
          <cell r="CS486">
            <v>23</v>
          </cell>
        </row>
        <row r="487">
          <cell r="CS487">
            <v>0</v>
          </cell>
        </row>
        <row r="488">
          <cell r="CS488">
            <v>0</v>
          </cell>
        </row>
        <row r="489">
          <cell r="CS489">
            <v>0</v>
          </cell>
        </row>
        <row r="490">
          <cell r="CS490">
            <v>0</v>
          </cell>
        </row>
        <row r="491">
          <cell r="CS491">
            <v>0</v>
          </cell>
        </row>
        <row r="492">
          <cell r="CS492">
            <v>0</v>
          </cell>
        </row>
        <row r="493">
          <cell r="CS493">
            <v>0</v>
          </cell>
        </row>
        <row r="494">
          <cell r="CS494">
            <v>0</v>
          </cell>
        </row>
        <row r="495">
          <cell r="CS495">
            <v>0</v>
          </cell>
        </row>
        <row r="496">
          <cell r="CS496">
            <v>0</v>
          </cell>
        </row>
        <row r="497">
          <cell r="CS497">
            <v>0</v>
          </cell>
        </row>
        <row r="498">
          <cell r="CS498">
            <v>0</v>
          </cell>
        </row>
        <row r="499">
          <cell r="CS499">
            <v>0</v>
          </cell>
        </row>
        <row r="500">
          <cell r="CS500">
            <v>0</v>
          </cell>
        </row>
        <row r="501">
          <cell r="CS501">
            <v>0</v>
          </cell>
        </row>
        <row r="502">
          <cell r="CS502">
            <v>0</v>
          </cell>
        </row>
        <row r="503">
          <cell r="CS503">
            <v>0</v>
          </cell>
        </row>
        <row r="504">
          <cell r="CS504">
            <v>0</v>
          </cell>
        </row>
        <row r="505">
          <cell r="CS505">
            <v>0</v>
          </cell>
        </row>
        <row r="506">
          <cell r="CS506">
            <v>0</v>
          </cell>
        </row>
        <row r="507">
          <cell r="CS507">
            <v>24</v>
          </cell>
        </row>
        <row r="508">
          <cell r="CS508">
            <v>0</v>
          </cell>
        </row>
        <row r="509">
          <cell r="CS509">
            <v>0</v>
          </cell>
        </row>
        <row r="510">
          <cell r="CS510">
            <v>0</v>
          </cell>
        </row>
        <row r="511">
          <cell r="CS511">
            <v>0</v>
          </cell>
        </row>
        <row r="512">
          <cell r="CS512">
            <v>0</v>
          </cell>
        </row>
        <row r="513">
          <cell r="CS513">
            <v>0</v>
          </cell>
        </row>
        <row r="514">
          <cell r="CS514">
            <v>0</v>
          </cell>
        </row>
        <row r="515">
          <cell r="CS515">
            <v>0</v>
          </cell>
        </row>
        <row r="516">
          <cell r="CS516">
            <v>0</v>
          </cell>
        </row>
        <row r="517">
          <cell r="CS517">
            <v>0</v>
          </cell>
        </row>
        <row r="518">
          <cell r="CS518">
            <v>0</v>
          </cell>
        </row>
        <row r="519">
          <cell r="CS519">
            <v>0</v>
          </cell>
        </row>
        <row r="520">
          <cell r="CS520">
            <v>0</v>
          </cell>
        </row>
        <row r="521">
          <cell r="CS521">
            <v>0</v>
          </cell>
        </row>
        <row r="522">
          <cell r="CS522">
            <v>0</v>
          </cell>
        </row>
        <row r="523">
          <cell r="CS523">
            <v>0</v>
          </cell>
        </row>
        <row r="524">
          <cell r="CS524">
            <v>0</v>
          </cell>
        </row>
        <row r="525">
          <cell r="CS525">
            <v>0</v>
          </cell>
        </row>
        <row r="526">
          <cell r="CS526">
            <v>0</v>
          </cell>
        </row>
        <row r="527">
          <cell r="CS527">
            <v>0</v>
          </cell>
        </row>
      </sheetData>
      <sheetData sheetId="68" refreshError="1">
        <row r="3">
          <cell r="B3">
            <v>16355</v>
          </cell>
          <cell r="H3">
            <v>0</v>
          </cell>
          <cell r="K3">
            <v>0</v>
          </cell>
          <cell r="T3">
            <v>0</v>
          </cell>
          <cell r="W3">
            <v>0</v>
          </cell>
          <cell r="Y3">
            <v>0</v>
          </cell>
        </row>
        <row r="4">
          <cell r="H4">
            <v>1167</v>
          </cell>
          <cell r="K4">
            <v>1170</v>
          </cell>
          <cell r="T4">
            <v>0</v>
          </cell>
          <cell r="W4">
            <v>0</v>
          </cell>
          <cell r="Y4">
            <v>0</v>
          </cell>
        </row>
        <row r="5">
          <cell r="H5">
            <v>2668</v>
          </cell>
          <cell r="K5">
            <v>2608</v>
          </cell>
          <cell r="T5">
            <v>0</v>
          </cell>
          <cell r="W5">
            <v>0</v>
          </cell>
          <cell r="Y5">
            <v>0</v>
          </cell>
        </row>
        <row r="6">
          <cell r="K6">
            <v>98621.91</v>
          </cell>
          <cell r="T6">
            <v>0</v>
          </cell>
          <cell r="W6">
            <v>0</v>
          </cell>
          <cell r="Y6">
            <v>0</v>
          </cell>
        </row>
        <row r="7">
          <cell r="H7">
            <v>1</v>
          </cell>
          <cell r="K7">
            <v>1</v>
          </cell>
          <cell r="T7">
            <v>0</v>
          </cell>
          <cell r="W7">
            <v>0</v>
          </cell>
          <cell r="Y7">
            <v>0</v>
          </cell>
        </row>
        <row r="8">
          <cell r="H8">
            <v>0</v>
          </cell>
          <cell r="K8">
            <v>0</v>
          </cell>
          <cell r="T8">
            <v>0</v>
          </cell>
          <cell r="W8">
            <v>0</v>
          </cell>
          <cell r="Y8">
            <v>0</v>
          </cell>
        </row>
        <row r="9">
          <cell r="H9">
            <v>0</v>
          </cell>
          <cell r="K9">
            <v>0</v>
          </cell>
          <cell r="T9">
            <v>0</v>
          </cell>
          <cell r="W9">
            <v>0</v>
          </cell>
          <cell r="Y9">
            <v>0</v>
          </cell>
        </row>
        <row r="10">
          <cell r="K10">
            <v>0</v>
          </cell>
          <cell r="Y10">
            <v>0</v>
          </cell>
        </row>
        <row r="11">
          <cell r="H11">
            <v>2</v>
          </cell>
          <cell r="K11">
            <v>2</v>
          </cell>
          <cell r="Y11">
            <v>0</v>
          </cell>
        </row>
        <row r="12">
          <cell r="H12">
            <v>11</v>
          </cell>
          <cell r="K12">
            <v>10</v>
          </cell>
          <cell r="Y12">
            <v>0</v>
          </cell>
        </row>
        <row r="13">
          <cell r="H13">
            <v>70</v>
          </cell>
          <cell r="K13">
            <v>43</v>
          </cell>
          <cell r="Y13">
            <v>0</v>
          </cell>
        </row>
        <row r="14">
          <cell r="K14">
            <v>2651.68</v>
          </cell>
          <cell r="Y14">
            <v>0</v>
          </cell>
        </row>
        <row r="15">
          <cell r="H15">
            <v>3</v>
          </cell>
          <cell r="K15">
            <v>3</v>
          </cell>
          <cell r="Y15">
            <v>0</v>
          </cell>
        </row>
        <row r="16">
          <cell r="H16">
            <v>484</v>
          </cell>
          <cell r="K16">
            <v>508</v>
          </cell>
          <cell r="Y16">
            <v>0</v>
          </cell>
        </row>
        <row r="17">
          <cell r="H17">
            <v>2419</v>
          </cell>
          <cell r="K17">
            <v>2325</v>
          </cell>
          <cell r="Y17">
            <v>0</v>
          </cell>
        </row>
        <row r="18">
          <cell r="K18">
            <v>120093.67</v>
          </cell>
          <cell r="Y18">
            <v>0</v>
          </cell>
        </row>
        <row r="19">
          <cell r="H19">
            <v>4</v>
          </cell>
          <cell r="K19">
            <v>4</v>
          </cell>
          <cell r="Y19">
            <v>0</v>
          </cell>
        </row>
        <row r="20">
          <cell r="H20">
            <v>360</v>
          </cell>
          <cell r="K20">
            <v>330</v>
          </cell>
          <cell r="Y20">
            <v>0</v>
          </cell>
        </row>
        <row r="21">
          <cell r="H21">
            <v>2780</v>
          </cell>
          <cell r="K21">
            <v>2394</v>
          </cell>
          <cell r="Y21">
            <v>0</v>
          </cell>
        </row>
        <row r="22">
          <cell r="K22">
            <v>121799.41</v>
          </cell>
          <cell r="Y22">
            <v>0</v>
          </cell>
        </row>
        <row r="23">
          <cell r="H23">
            <v>5</v>
          </cell>
          <cell r="K23">
            <v>5</v>
          </cell>
          <cell r="Y23">
            <v>0</v>
          </cell>
        </row>
        <row r="24">
          <cell r="H24">
            <v>771</v>
          </cell>
          <cell r="K24">
            <v>821</v>
          </cell>
          <cell r="Y24">
            <v>0</v>
          </cell>
        </row>
        <row r="25">
          <cell r="H25">
            <v>2193</v>
          </cell>
          <cell r="K25">
            <v>2274</v>
          </cell>
          <cell r="Y25">
            <v>0</v>
          </cell>
        </row>
        <row r="26">
          <cell r="K26">
            <v>64116.98</v>
          </cell>
          <cell r="Y26">
            <v>0</v>
          </cell>
        </row>
        <row r="27">
          <cell r="H27">
            <v>6</v>
          </cell>
          <cell r="K27">
            <v>6</v>
          </cell>
          <cell r="Y27">
            <v>0</v>
          </cell>
        </row>
        <row r="28">
          <cell r="H28">
            <v>238</v>
          </cell>
          <cell r="K28">
            <v>252</v>
          </cell>
          <cell r="Y28">
            <v>0</v>
          </cell>
        </row>
        <row r="29">
          <cell r="H29">
            <v>726</v>
          </cell>
          <cell r="K29">
            <v>685</v>
          </cell>
          <cell r="Y29">
            <v>0</v>
          </cell>
        </row>
        <row r="30">
          <cell r="K30">
            <v>65920.820000000007</v>
          </cell>
          <cell r="Y30">
            <v>0</v>
          </cell>
        </row>
        <row r="31">
          <cell r="H31">
            <v>7</v>
          </cell>
          <cell r="K31">
            <v>7</v>
          </cell>
          <cell r="Y31">
            <v>0</v>
          </cell>
        </row>
        <row r="32">
          <cell r="H32">
            <v>102</v>
          </cell>
          <cell r="K32">
            <v>86</v>
          </cell>
          <cell r="Y32">
            <v>0</v>
          </cell>
        </row>
        <row r="33">
          <cell r="H33">
            <v>192</v>
          </cell>
          <cell r="K33">
            <v>156</v>
          </cell>
          <cell r="Y33">
            <v>0</v>
          </cell>
        </row>
        <row r="34">
          <cell r="K34">
            <v>9752.6200000000008</v>
          </cell>
          <cell r="Y34">
            <v>0</v>
          </cell>
        </row>
        <row r="35">
          <cell r="H35">
            <v>8</v>
          </cell>
          <cell r="K35">
            <v>8</v>
          </cell>
          <cell r="Y35">
            <v>0</v>
          </cell>
        </row>
        <row r="36">
          <cell r="H36">
            <v>254</v>
          </cell>
          <cell r="K36">
            <v>255</v>
          </cell>
          <cell r="Y36">
            <v>0</v>
          </cell>
        </row>
        <row r="37">
          <cell r="H37">
            <v>1225</v>
          </cell>
          <cell r="K37">
            <v>1161</v>
          </cell>
          <cell r="Y37">
            <v>0</v>
          </cell>
        </row>
        <row r="38">
          <cell r="K38">
            <v>70531.14</v>
          </cell>
          <cell r="Y38">
            <v>0</v>
          </cell>
        </row>
        <row r="39">
          <cell r="H39">
            <v>9</v>
          </cell>
          <cell r="K39">
            <v>9</v>
          </cell>
          <cell r="Y39">
            <v>0</v>
          </cell>
        </row>
        <row r="40">
          <cell r="H40">
            <v>52</v>
          </cell>
          <cell r="K40">
            <v>55</v>
          </cell>
          <cell r="Y40">
            <v>0</v>
          </cell>
        </row>
        <row r="41">
          <cell r="H41">
            <v>219</v>
          </cell>
          <cell r="K41">
            <v>183</v>
          </cell>
          <cell r="Y41">
            <v>0</v>
          </cell>
        </row>
        <row r="42">
          <cell r="K42">
            <v>16344.91</v>
          </cell>
          <cell r="Y42">
            <v>0</v>
          </cell>
        </row>
        <row r="43">
          <cell r="H43">
            <v>10</v>
          </cell>
          <cell r="K43">
            <v>10</v>
          </cell>
          <cell r="Y43">
            <v>0</v>
          </cell>
        </row>
        <row r="44">
          <cell r="H44">
            <v>4</v>
          </cell>
          <cell r="K44">
            <v>5</v>
          </cell>
          <cell r="Y44">
            <v>0</v>
          </cell>
        </row>
        <row r="45">
          <cell r="H45">
            <v>22</v>
          </cell>
          <cell r="K45">
            <v>19</v>
          </cell>
          <cell r="Y45">
            <v>0</v>
          </cell>
        </row>
        <row r="46">
          <cell r="K46">
            <v>25112.74</v>
          </cell>
          <cell r="Y46">
            <v>0</v>
          </cell>
        </row>
        <row r="47">
          <cell r="H47">
            <v>11</v>
          </cell>
          <cell r="K47">
            <v>11</v>
          </cell>
          <cell r="Y47">
            <v>0</v>
          </cell>
        </row>
        <row r="48">
          <cell r="H48">
            <v>567</v>
          </cell>
          <cell r="K48">
            <v>601</v>
          </cell>
          <cell r="Y48">
            <v>0</v>
          </cell>
        </row>
        <row r="49">
          <cell r="H49">
            <v>1533</v>
          </cell>
          <cell r="K49">
            <v>1475</v>
          </cell>
          <cell r="Y49">
            <v>0</v>
          </cell>
        </row>
        <row r="50">
          <cell r="K50">
            <v>61818.66</v>
          </cell>
          <cell r="Y50">
            <v>0</v>
          </cell>
        </row>
        <row r="51">
          <cell r="H51">
            <v>12</v>
          </cell>
          <cell r="K51">
            <v>12</v>
          </cell>
          <cell r="Y51">
            <v>0</v>
          </cell>
        </row>
        <row r="52">
          <cell r="H52">
            <v>156</v>
          </cell>
          <cell r="K52">
            <v>148</v>
          </cell>
          <cell r="Y52">
            <v>0</v>
          </cell>
        </row>
        <row r="53">
          <cell r="H53">
            <v>440</v>
          </cell>
          <cell r="K53">
            <v>413</v>
          </cell>
          <cell r="Y53">
            <v>0</v>
          </cell>
        </row>
        <row r="54">
          <cell r="K54">
            <v>39176.480000000003</v>
          </cell>
          <cell r="Y54">
            <v>0</v>
          </cell>
        </row>
        <row r="55">
          <cell r="H55">
            <v>13</v>
          </cell>
          <cell r="K55">
            <v>13</v>
          </cell>
          <cell r="Y55">
            <v>0</v>
          </cell>
        </row>
        <row r="56">
          <cell r="H56">
            <v>91</v>
          </cell>
          <cell r="K56">
            <v>109</v>
          </cell>
          <cell r="Y56">
            <v>0</v>
          </cell>
        </row>
        <row r="57">
          <cell r="H57">
            <v>250</v>
          </cell>
          <cell r="K57">
            <v>255</v>
          </cell>
          <cell r="Y57">
            <v>0</v>
          </cell>
        </row>
        <row r="58">
          <cell r="K58">
            <v>399.89</v>
          </cell>
          <cell r="Y58">
            <v>0</v>
          </cell>
        </row>
        <row r="59">
          <cell r="H59">
            <v>14</v>
          </cell>
          <cell r="K59">
            <v>14</v>
          </cell>
          <cell r="Y59">
            <v>0</v>
          </cell>
        </row>
        <row r="60">
          <cell r="H60">
            <v>60</v>
          </cell>
          <cell r="K60">
            <v>58</v>
          </cell>
          <cell r="Y60">
            <v>0</v>
          </cell>
        </row>
        <row r="61">
          <cell r="H61">
            <v>235</v>
          </cell>
          <cell r="K61">
            <v>257</v>
          </cell>
          <cell r="Y61">
            <v>0</v>
          </cell>
        </row>
        <row r="62">
          <cell r="K62">
            <v>9612.27</v>
          </cell>
          <cell r="Y62">
            <v>0</v>
          </cell>
        </row>
        <row r="63">
          <cell r="H63">
            <v>15</v>
          </cell>
          <cell r="K63">
            <v>15</v>
          </cell>
          <cell r="Y63">
            <v>0</v>
          </cell>
        </row>
        <row r="64">
          <cell r="H64">
            <v>618</v>
          </cell>
          <cell r="K64">
            <v>625</v>
          </cell>
          <cell r="Y64">
            <v>0</v>
          </cell>
        </row>
        <row r="65">
          <cell r="H65">
            <v>1230</v>
          </cell>
          <cell r="K65">
            <v>1276</v>
          </cell>
          <cell r="Y65">
            <v>0</v>
          </cell>
        </row>
        <row r="66">
          <cell r="K66">
            <v>44042.63</v>
          </cell>
          <cell r="Y66">
            <v>0</v>
          </cell>
        </row>
        <row r="67">
          <cell r="H67">
            <v>16</v>
          </cell>
          <cell r="K67">
            <v>16</v>
          </cell>
          <cell r="Y67">
            <v>0</v>
          </cell>
        </row>
        <row r="68">
          <cell r="H68">
            <v>46</v>
          </cell>
          <cell r="K68">
            <v>45</v>
          </cell>
          <cell r="Y68">
            <v>0</v>
          </cell>
        </row>
        <row r="69">
          <cell r="H69">
            <v>153</v>
          </cell>
          <cell r="K69">
            <v>149</v>
          </cell>
          <cell r="Y69">
            <v>0</v>
          </cell>
        </row>
        <row r="70">
          <cell r="K70">
            <v>5735.23</v>
          </cell>
          <cell r="Y70">
            <v>0</v>
          </cell>
        </row>
        <row r="71">
          <cell r="H71">
            <v>17</v>
          </cell>
          <cell r="K71">
            <v>17</v>
          </cell>
          <cell r="Y71">
            <v>0</v>
          </cell>
        </row>
        <row r="72">
          <cell r="H72">
            <v>0</v>
          </cell>
          <cell r="K72">
            <v>0</v>
          </cell>
          <cell r="Y72">
            <v>0</v>
          </cell>
        </row>
        <row r="73">
          <cell r="H73">
            <v>0</v>
          </cell>
          <cell r="K73">
            <v>0</v>
          </cell>
          <cell r="Y73">
            <v>0</v>
          </cell>
        </row>
        <row r="74">
          <cell r="K74">
            <v>0</v>
          </cell>
          <cell r="Y74">
            <v>0</v>
          </cell>
        </row>
        <row r="75">
          <cell r="Y75">
            <v>0</v>
          </cell>
          <cell r="AB75">
            <v>0</v>
          </cell>
        </row>
        <row r="76">
          <cell r="Y76">
            <v>0</v>
          </cell>
          <cell r="AB76">
            <v>0</v>
          </cell>
        </row>
        <row r="77">
          <cell r="Y77">
            <v>0</v>
          </cell>
          <cell r="AB77">
            <v>0</v>
          </cell>
        </row>
        <row r="78">
          <cell r="Y78">
            <v>0</v>
          </cell>
          <cell r="AB78">
            <v>0</v>
          </cell>
        </row>
        <row r="79">
          <cell r="Y79">
            <v>0</v>
          </cell>
          <cell r="AB79">
            <v>0</v>
          </cell>
        </row>
        <row r="80">
          <cell r="Y80">
            <v>0</v>
          </cell>
          <cell r="AB80">
            <v>0</v>
          </cell>
        </row>
      </sheetData>
      <sheetData sheetId="69" refreshError="1">
        <row r="1">
          <cell r="A1" t="str">
            <v>Key Statistics Graph Data</v>
          </cell>
          <cell r="F1" t="str">
            <v>Demographics Graph Data</v>
          </cell>
          <cell r="K1" t="str">
            <v>Impact of Catastrophics Medical Graph Data</v>
          </cell>
          <cell r="P1" t="str">
            <v>Provider Network Exp Medical Graph Data</v>
          </cell>
          <cell r="V1" t="str">
            <v>Med Cost Sharing Medical Graph Data</v>
          </cell>
          <cell r="AC1" t="str">
            <v>Trend Analysis Medical Graph Data</v>
          </cell>
          <cell r="AM1" t="str">
            <v>AHF Activity by Tier</v>
          </cell>
          <cell r="AS1" t="str">
            <v>ADF Activity by Tier</v>
          </cell>
        </row>
        <row r="2">
          <cell r="F2">
            <v>2081</v>
          </cell>
        </row>
        <row r="3">
          <cell r="A3" t="str">
            <v>Medical Paid Amount Per Member</v>
          </cell>
          <cell r="L3" t="str">
            <v>Current</v>
          </cell>
          <cell r="M3" t="str">
            <v>Current Net of Catastrophic</v>
          </cell>
          <cell r="V3" t="str">
            <v>Cost Sharing - Current</v>
          </cell>
          <cell r="Z3" t="str">
            <v>Cost Sharing - Prior</v>
          </cell>
          <cell r="AD3" t="str">
            <v>Plan Paid Trend</v>
          </cell>
          <cell r="AE3" t="str">
            <v>Aetna BOB Percentage</v>
          </cell>
          <cell r="AF3" t="str">
            <v>Percentage of Total</v>
          </cell>
          <cell r="AG3" t="str">
            <v>Percentage of Total</v>
          </cell>
          <cell r="AK3" t="str">
            <v>Calculations</v>
          </cell>
          <cell r="AM3" t="str">
            <v>Percent of Funds Paid</v>
          </cell>
          <cell r="AS3" t="str">
            <v>Percent of Funds Paid</v>
          </cell>
        </row>
        <row r="4">
          <cell r="A4" t="str">
            <v>Customer Prior</v>
          </cell>
          <cell r="B4">
            <v>1972.4</v>
          </cell>
          <cell r="F4" t="str">
            <v>Customer Age/Gen Current vs Prior Graph</v>
          </cell>
          <cell r="K4" t="str">
            <v>Inpatient Paid Amountper Member</v>
          </cell>
          <cell r="L4">
            <v>698.76</v>
          </cell>
          <cell r="M4">
            <v>224.4</v>
          </cell>
          <cell r="Q4" t="str">
            <v>Prior</v>
          </cell>
          <cell r="R4" t="str">
            <v>Current</v>
          </cell>
          <cell r="V4" t="str">
            <v>Deductible</v>
          </cell>
          <cell r="W4">
            <v>2.0267007742519261E-2</v>
          </cell>
          <cell r="Z4" t="str">
            <v>Deductible</v>
          </cell>
          <cell r="AA4">
            <v>1.1492939548316495E-2</v>
          </cell>
          <cell r="AC4" t="str">
            <v>InpatientFacility</v>
          </cell>
          <cell r="AD4">
            <v>0.16017639584721657</v>
          </cell>
          <cell r="AE4">
            <v>0.28468208661245131</v>
          </cell>
          <cell r="AF4">
            <v>0.24422481294090415</v>
          </cell>
          <cell r="AG4" t="e">
            <v>#REF!</v>
          </cell>
          <cell r="AK4">
            <v>207.23729501146789</v>
          </cell>
          <cell r="AM4" t="str">
            <v>Employees Only</v>
          </cell>
          <cell r="AN4" t="e">
            <v>#REF!</v>
          </cell>
          <cell r="AS4" t="str">
            <v>Employees Only</v>
          </cell>
          <cell r="AT4" t="e">
            <v>#REF!</v>
          </cell>
        </row>
        <row r="5">
          <cell r="A5" t="str">
            <v>Customer Current</v>
          </cell>
          <cell r="B5">
            <v>2199.5300000000002</v>
          </cell>
          <cell r="G5" t="str">
            <v>Prior</v>
          </cell>
          <cell r="H5" t="str">
            <v>Current</v>
          </cell>
          <cell r="K5" t="str">
            <v>Ambulatory Paid Amountper Member</v>
          </cell>
          <cell r="L5">
            <v>1500.77</v>
          </cell>
          <cell r="M5">
            <v>904.57</v>
          </cell>
          <cell r="P5" t="str">
            <v>Per Employee</v>
          </cell>
          <cell r="Q5">
            <v>5359.99</v>
          </cell>
          <cell r="R5">
            <v>7135.97</v>
          </cell>
          <cell r="V5" t="str">
            <v>Copays</v>
          </cell>
          <cell r="W5">
            <v>3.5199915027482841E-2</v>
          </cell>
          <cell r="Z5" t="str">
            <v>Copays</v>
          </cell>
          <cell r="AA5">
            <v>4.5303554151977163E-2</v>
          </cell>
          <cell r="AC5" t="str">
            <v>AmbulatoryFacility</v>
          </cell>
          <cell r="AD5">
            <v>-0.2246350784206661</v>
          </cell>
          <cell r="AE5">
            <v>4.8497097678901979E-2</v>
          </cell>
          <cell r="AF5">
            <v>2.7228024647802843E-2</v>
          </cell>
          <cell r="AG5" t="e">
            <v>#REF!</v>
          </cell>
          <cell r="AK5">
            <v>196.25766448647693</v>
          </cell>
          <cell r="AM5" t="str">
            <v>Employee + 1</v>
          </cell>
          <cell r="AN5" t="e">
            <v>#REF!</v>
          </cell>
          <cell r="AS5" t="str">
            <v>Employee + 1</v>
          </cell>
          <cell r="AT5" t="e">
            <v>#REF!</v>
          </cell>
        </row>
        <row r="6">
          <cell r="A6" t="str">
            <v>Aetna BOB</v>
          </cell>
          <cell r="B6">
            <v>2009</v>
          </cell>
          <cell r="F6" t="str">
            <v>0 to 19 Males</v>
          </cell>
          <cell r="G6">
            <v>0.19314124094042778</v>
          </cell>
          <cell r="H6">
            <v>0.19205131880733944</v>
          </cell>
          <cell r="K6" t="str">
            <v>Total Paid Amountper Member</v>
          </cell>
          <cell r="L6">
            <v>2199.5300000000002</v>
          </cell>
          <cell r="M6">
            <v>1128.97</v>
          </cell>
          <cell r="P6" t="str">
            <v>Per Member</v>
          </cell>
          <cell r="Q6">
            <v>1813.7</v>
          </cell>
          <cell r="R6">
            <v>2450.94</v>
          </cell>
          <cell r="V6" t="str">
            <v>Coinsurance</v>
          </cell>
          <cell r="W6">
            <v>4.7492655057293838E-2</v>
          </cell>
          <cell r="Z6" t="str">
            <v>Coinsurance</v>
          </cell>
          <cell r="AA6">
            <v>3.0918828966595962E-2</v>
          </cell>
          <cell r="AC6" t="str">
            <v>EmergencyRoom</v>
          </cell>
          <cell r="AD6">
            <v>0.18783057024943761</v>
          </cell>
          <cell r="AE6">
            <v>4.6041056313530809E-2</v>
          </cell>
          <cell r="AF6">
            <v>4.2490247249363032E-2</v>
          </cell>
          <cell r="AG6" t="e">
            <v>#REF!</v>
          </cell>
          <cell r="AK6">
            <v>468.57933629587149</v>
          </cell>
          <cell r="AM6" t="str">
            <v>Employee + 2</v>
          </cell>
          <cell r="AN6" t="e">
            <v>#REF!</v>
          </cell>
          <cell r="AS6" t="str">
            <v>Employee + 2</v>
          </cell>
          <cell r="AT6" t="e">
            <v>#REF!</v>
          </cell>
        </row>
        <row r="7">
          <cell r="F7" t="str">
            <v>0 to 19 Females</v>
          </cell>
          <cell r="G7">
            <v>0.19512108891638677</v>
          </cell>
          <cell r="H7">
            <v>0.1967818233944954</v>
          </cell>
          <cell r="V7" t="str">
            <v>Employer Plan Paid Portion</v>
          </cell>
          <cell r="W7">
            <v>0.89049433408838152</v>
          </cell>
          <cell r="Z7" t="str">
            <v>Employer Plan Paid Portion</v>
          </cell>
          <cell r="AA7">
            <v>0.90824252151151474</v>
          </cell>
          <cell r="AC7" t="str">
            <v>OfficeVisits</v>
          </cell>
          <cell r="AD7">
            <v>5.594497699603225E-2</v>
          </cell>
          <cell r="AE7">
            <v>0.10346104416710009</v>
          </cell>
          <cell r="AF7">
            <v>9.421887577035723E-2</v>
          </cell>
          <cell r="AG7" t="e">
            <v>#REF!</v>
          </cell>
          <cell r="AK7">
            <v>403.45381368216368</v>
          </cell>
          <cell r="AM7" t="str">
            <v>Employee + Family</v>
          </cell>
          <cell r="AN7" t="e">
            <v>#REF!</v>
          </cell>
          <cell r="AS7" t="str">
            <v>Employee + Family</v>
          </cell>
          <cell r="AT7" t="e">
            <v>#REF!</v>
          </cell>
        </row>
        <row r="8">
          <cell r="A8" t="str">
            <v>Comparison of Medical Paid Amount Per Member</v>
          </cell>
          <cell r="F8" t="str">
            <v>20 to 44 Males</v>
          </cell>
          <cell r="G8">
            <v>0.20646986035000883</v>
          </cell>
          <cell r="H8">
            <v>0.19581422018348624</v>
          </cell>
          <cell r="L8" t="str">
            <v>Current</v>
          </cell>
          <cell r="M8" t="str">
            <v>Current Net of Catastrophic</v>
          </cell>
          <cell r="V8" t="str">
            <v>COB</v>
          </cell>
          <cell r="W8">
            <v>6.5460880843225544E-3</v>
          </cell>
          <cell r="Z8" t="str">
            <v>COB</v>
          </cell>
          <cell r="AA8">
            <v>4.0421558215956478E-3</v>
          </cell>
          <cell r="AC8" t="str">
            <v>ProfessionalServices</v>
          </cell>
          <cell r="AD8">
            <v>0.16142001985142454</v>
          </cell>
          <cell r="AE8">
            <v>0.2074300006514164</v>
          </cell>
          <cell r="AF8">
            <v>0.21303606704852082</v>
          </cell>
          <cell r="AG8" t="e">
            <v>#REF!</v>
          </cell>
        </row>
        <row r="9">
          <cell r="B9" t="str">
            <v>Prior</v>
          </cell>
          <cell r="C9" t="str">
            <v>Current</v>
          </cell>
          <cell r="F9" t="str">
            <v>20 to 44 Females</v>
          </cell>
          <cell r="G9">
            <v>0.1834541276294856</v>
          </cell>
          <cell r="H9">
            <v>0.18022505733944955</v>
          </cell>
          <cell r="K9" t="str">
            <v>Inpatient Paid Amountper Member</v>
          </cell>
          <cell r="L9">
            <v>0.10815915127345409</v>
          </cell>
          <cell r="M9">
            <v>-0.18671700109275446</v>
          </cell>
          <cell r="Q9" t="str">
            <v xml:space="preserve">Customer </v>
          </cell>
          <cell r="R9" t="str">
            <v>Aetna BOB</v>
          </cell>
          <cell r="AC9" t="str">
            <v>Radiology</v>
          </cell>
          <cell r="AD9">
            <v>0.22724662501667997</v>
          </cell>
          <cell r="AE9">
            <v>8.3141607702333059E-2</v>
          </cell>
          <cell r="AF9">
            <v>7.8050472388027634E-2</v>
          </cell>
          <cell r="AG9" t="e">
            <v>#REF!</v>
          </cell>
          <cell r="AM9" t="str">
            <v>Total Funds Remaining</v>
          </cell>
          <cell r="AS9" t="str">
            <v>Total Funds Remaining</v>
          </cell>
        </row>
        <row r="10">
          <cell r="A10" t="str">
            <v>Medical Paid Amountper Member</v>
          </cell>
          <cell r="B10">
            <v>1972.4</v>
          </cell>
          <cell r="C10">
            <v>2199.5300000000002</v>
          </cell>
          <cell r="F10" t="str">
            <v>45 to 64 Males</v>
          </cell>
          <cell r="G10">
            <v>0.11801308113841259</v>
          </cell>
          <cell r="H10">
            <v>0.12521502293577982</v>
          </cell>
          <cell r="K10" t="str">
            <v>Ambulatory Paid Amountper Member</v>
          </cell>
          <cell r="L10">
            <v>0.11844274330555161</v>
          </cell>
          <cell r="M10">
            <v>1.7704420285894886E-2</v>
          </cell>
          <cell r="P10" t="str">
            <v>Admissions</v>
          </cell>
          <cell r="Q10">
            <v>0.99456521739130432</v>
          </cell>
          <cell r="R10">
            <v>0.97470783091482105</v>
          </cell>
          <cell r="AC10" t="str">
            <v>Lab</v>
          </cell>
          <cell r="AD10">
            <v>0.27795888220654241</v>
          </cell>
          <cell r="AE10">
            <v>5.2056343531740212E-2</v>
          </cell>
          <cell r="AF10">
            <v>5.9240192835482861E-2</v>
          </cell>
          <cell r="AG10" t="e">
            <v>#REF!</v>
          </cell>
          <cell r="AM10" t="str">
            <v>Employees Only</v>
          </cell>
          <cell r="AN10" t="e">
            <v>#REF!</v>
          </cell>
          <cell r="AS10" t="str">
            <v>Employees Only</v>
          </cell>
          <cell r="AT10" t="e">
            <v>#REF!</v>
          </cell>
        </row>
        <row r="11">
          <cell r="A11" t="str">
            <v>Inpatient Paid Amountper Member</v>
          </cell>
          <cell r="B11">
            <v>630.55999999999995</v>
          </cell>
          <cell r="C11">
            <v>698.76</v>
          </cell>
          <cell r="F11" t="str">
            <v>45 to 64 Females</v>
          </cell>
          <cell r="G11">
            <v>9.9734841788934062E-2</v>
          </cell>
          <cell r="H11">
            <v>0.1027809633027523</v>
          </cell>
          <cell r="K11" t="str">
            <v>Total Paid Amountper Member</v>
          </cell>
          <cell r="L11">
            <v>0.11515517396181321</v>
          </cell>
          <cell r="M11">
            <v>-3.0721300053723127E-2</v>
          </cell>
          <cell r="P11" t="str">
            <v>Physician Office Visits</v>
          </cell>
          <cell r="Q11">
            <v>0.97797252486972996</v>
          </cell>
          <cell r="R11">
            <v>0.92287333567384755</v>
          </cell>
          <cell r="AC11" t="str">
            <v>Home Health</v>
          </cell>
          <cell r="AD11">
            <v>-0.42119588550932785</v>
          </cell>
          <cell r="AE11">
            <v>3.42397309281674E-2</v>
          </cell>
          <cell r="AF11">
            <v>7.0743968381487929E-2</v>
          </cell>
          <cell r="AG11" t="e">
            <v>#REF!</v>
          </cell>
          <cell r="AM11" t="str">
            <v>Employee + 1</v>
          </cell>
          <cell r="AN11" t="e">
            <v>#REF!</v>
          </cell>
          <cell r="AS11" t="str">
            <v>Employee + 1</v>
          </cell>
          <cell r="AT11" t="e">
            <v>#REF!</v>
          </cell>
        </row>
        <row r="12">
          <cell r="A12" t="str">
            <v>Ambulatory Paid Amountper Member</v>
          </cell>
          <cell r="B12">
            <v>1341.84</v>
          </cell>
          <cell r="C12">
            <v>1500.77</v>
          </cell>
          <cell r="F12" t="str">
            <v>65/Over Males</v>
          </cell>
          <cell r="G12">
            <v>2.1919745448117376E-3</v>
          </cell>
          <cell r="H12">
            <v>3.8704128440366975E-3</v>
          </cell>
          <cell r="P12" t="str">
            <v>Paid Amount</v>
          </cell>
          <cell r="Q12">
            <v>0.92720665834169114</v>
          </cell>
          <cell r="R12">
            <v>0.88743618312968875</v>
          </cell>
          <cell r="AC12" t="str">
            <v>Mental Health</v>
          </cell>
          <cell r="AD12">
            <v>-0.65590096180197577</v>
          </cell>
          <cell r="AE12">
            <v>5.0455097831021275E-3</v>
          </cell>
          <cell r="AF12">
            <v>8.7485307304097776E-4</v>
          </cell>
          <cell r="AG12" t="e">
            <v>#REF!</v>
          </cell>
          <cell r="AM12" t="str">
            <v>Employee + 2</v>
          </cell>
          <cell r="AN12" t="e">
            <v>#REF!</v>
          </cell>
          <cell r="AS12" t="str">
            <v>Employee + 2</v>
          </cell>
          <cell r="AT12" t="e">
            <v>#REF!</v>
          </cell>
        </row>
        <row r="13">
          <cell r="F13" t="str">
            <v>65/Over Females</v>
          </cell>
          <cell r="G13">
            <v>1.8737846915326145E-3</v>
          </cell>
          <cell r="H13">
            <v>3.2611811926605504E-3</v>
          </cell>
          <cell r="AC13" t="str">
            <v>Medical Pharmacy</v>
          </cell>
          <cell r="AD13">
            <v>0.57307027290836043</v>
          </cell>
          <cell r="AE13">
            <v>0.1340344639716147</v>
          </cell>
          <cell r="AF13">
            <v>0.16984028650499658</v>
          </cell>
          <cell r="AG13" t="e">
            <v>#REF!</v>
          </cell>
          <cell r="AM13" t="str">
            <v>Employee + Family</v>
          </cell>
          <cell r="AN13" t="e">
            <v>#REF!</v>
          </cell>
          <cell r="AS13" t="str">
            <v>Employee + Family</v>
          </cell>
          <cell r="AT13" t="e">
            <v>#REF!</v>
          </cell>
        </row>
        <row r="14">
          <cell r="AC14" t="str">
            <v>Misc.Medical*</v>
          </cell>
          <cell r="AD14" t="str">
            <v>N/A</v>
          </cell>
          <cell r="AE14">
            <v>5.0238196709312658E-6</v>
          </cell>
          <cell r="AF14">
            <v>5.2199160015840719E-5</v>
          </cell>
          <cell r="AG14" t="e">
            <v>#REF!</v>
          </cell>
        </row>
        <row r="15">
          <cell r="F15" t="str">
            <v>Current Member vs Aetna MC BOB</v>
          </cell>
        </row>
        <row r="16">
          <cell r="A16" t="str">
            <v>Medical Paid Amount Per Member</v>
          </cell>
          <cell r="G16" t="str">
            <v>Customer</v>
          </cell>
          <cell r="H16" t="str">
            <v>Aetna BOB</v>
          </cell>
          <cell r="R16" t="str">
            <v>Current Period Network Discount %</v>
          </cell>
        </row>
        <row r="17">
          <cell r="A17" t="str">
            <v>Customer Prior</v>
          </cell>
          <cell r="B17" t="e">
            <v>#REF!</v>
          </cell>
          <cell r="F17" t="str">
            <v>0 to 19 Males</v>
          </cell>
          <cell r="G17">
            <v>0.19205131880733944</v>
          </cell>
          <cell r="H17">
            <v>0.13959735447421526</v>
          </cell>
          <cell r="P17" t="str">
            <v>InpatientFacility</v>
          </cell>
          <cell r="R17">
            <v>0.5634095399358624</v>
          </cell>
          <cell r="AM17" t="str">
            <v>Percentage of Employees</v>
          </cell>
          <cell r="AS17" t="str">
            <v>Percentage of Employees</v>
          </cell>
        </row>
        <row r="18">
          <cell r="A18" t="str">
            <v>Customer Current</v>
          </cell>
          <cell r="B18" t="e">
            <v>#REF!</v>
          </cell>
          <cell r="F18" t="str">
            <v>0 to 19 Females</v>
          </cell>
          <cell r="G18">
            <v>0.1967818233944954</v>
          </cell>
          <cell r="H18">
            <v>0.1352895634865135</v>
          </cell>
          <cell r="P18" t="str">
            <v>AmbulatoryFacility</v>
          </cell>
          <cell r="R18">
            <v>0.55068185149954685</v>
          </cell>
          <cell r="AM18">
            <v>1</v>
          </cell>
          <cell r="AN18" t="e">
            <v>#REF!</v>
          </cell>
          <cell r="AS18">
            <v>1</v>
          </cell>
          <cell r="AT18" t="e">
            <v>#REF!</v>
          </cell>
        </row>
        <row r="19">
          <cell r="A19" t="str">
            <v>Aetna BOB</v>
          </cell>
          <cell r="B19" t="e">
            <v>#REF!</v>
          </cell>
          <cell r="F19" t="str">
            <v>20 to 44 Males</v>
          </cell>
          <cell r="G19">
            <v>0.19581422018348624</v>
          </cell>
          <cell r="H19">
            <v>0.18836983755358577</v>
          </cell>
          <cell r="P19" t="str">
            <v>Physician/Other</v>
          </cell>
          <cell r="R19">
            <v>0.50631384799563672</v>
          </cell>
          <cell r="AM19" t="str">
            <v>99% - 75%</v>
          </cell>
          <cell r="AN19" t="e">
            <v>#REF!</v>
          </cell>
          <cell r="AS19" t="str">
            <v>99% - 75%</v>
          </cell>
          <cell r="AT19" t="e">
            <v>#REF!</v>
          </cell>
        </row>
        <row r="20">
          <cell r="F20" t="str">
            <v>20 to 44 Females</v>
          </cell>
          <cell r="G20">
            <v>0.18022505733944955</v>
          </cell>
          <cell r="H20">
            <v>0.20199386522990884</v>
          </cell>
          <cell r="P20" t="str">
            <v>Total</v>
          </cell>
          <cell r="R20">
            <v>0.53144669546169332</v>
          </cell>
          <cell r="AM20" t="str">
            <v>74% - 50%</v>
          </cell>
          <cell r="AN20" t="e">
            <v>#REF!</v>
          </cell>
          <cell r="AS20" t="str">
            <v>74% - 50%</v>
          </cell>
          <cell r="AT20" t="e">
            <v>#REF!</v>
          </cell>
        </row>
        <row r="21">
          <cell r="A21" t="str">
            <v>Comparison of Medical Paid Amount Per Member</v>
          </cell>
          <cell r="F21" t="str">
            <v>45 to 64 Males</v>
          </cell>
          <cell r="G21">
            <v>0.12521502293577982</v>
          </cell>
          <cell r="H21">
            <v>0.13817000720370731</v>
          </cell>
          <cell r="AM21" t="str">
            <v>49% - 25%</v>
          </cell>
          <cell r="AN21" t="e">
            <v>#REF!</v>
          </cell>
          <cell r="AS21" t="str">
            <v>49% - 25%</v>
          </cell>
          <cell r="AT21" t="e">
            <v>#REF!</v>
          </cell>
        </row>
        <row r="22">
          <cell r="B22" t="str">
            <v>Prior</v>
          </cell>
          <cell r="C22" t="str">
            <v>Current</v>
          </cell>
          <cell r="F22" t="str">
            <v>45 to 64 Females</v>
          </cell>
          <cell r="G22">
            <v>0.1027809633027523</v>
          </cell>
          <cell r="H22">
            <v>0.14872951486329339</v>
          </cell>
          <cell r="AM22" t="str">
            <v>24% - 1%</v>
          </cell>
          <cell r="AN22" t="e">
            <v>#REF!</v>
          </cell>
          <cell r="AS22" t="str">
            <v>24% - 1%</v>
          </cell>
          <cell r="AT22" t="e">
            <v>#REF!</v>
          </cell>
        </row>
        <row r="23">
          <cell r="A23" t="str">
            <v>Medical Paid Amountper Member</v>
          </cell>
          <cell r="B23" t="e">
            <v>#REF!</v>
          </cell>
          <cell r="C23" t="e">
            <v>#REF!</v>
          </cell>
          <cell r="F23" t="str">
            <v>65/Over Males</v>
          </cell>
          <cell r="G23">
            <v>3.8704128440366975E-3</v>
          </cell>
          <cell r="H23">
            <v>2.2534455039037282E-2</v>
          </cell>
          <cell r="AM23">
            <v>0</v>
          </cell>
          <cell r="AN23" t="e">
            <v>#REF!</v>
          </cell>
          <cell r="AS23">
            <v>0</v>
          </cell>
          <cell r="AT23" t="e">
            <v>#REF!</v>
          </cell>
        </row>
        <row r="24">
          <cell r="A24" t="str">
            <v>Inpatient Paid Amountper Member</v>
          </cell>
          <cell r="B24" t="e">
            <v>#REF!</v>
          </cell>
          <cell r="C24" t="e">
            <v>#REF!</v>
          </cell>
          <cell r="F24" t="str">
            <v>65/Over Females</v>
          </cell>
          <cell r="G24">
            <v>3.2611811926605504E-3</v>
          </cell>
          <cell r="H24">
            <v>2.5315402149738677E-2</v>
          </cell>
        </row>
        <row r="25">
          <cell r="A25" t="str">
            <v>Ambulatory Paid Amountper Member</v>
          </cell>
          <cell r="B25" t="e">
            <v>#REF!</v>
          </cell>
          <cell r="C25" t="e">
            <v>#REF!</v>
          </cell>
        </row>
        <row r="26">
          <cell r="Q26" t="str">
            <v>Prior</v>
          </cell>
          <cell r="R26" t="str">
            <v>Current</v>
          </cell>
        </row>
        <row r="27">
          <cell r="P27" t="str">
            <v>Per Employee</v>
          </cell>
          <cell r="Q27" t="e">
            <v>#REF!</v>
          </cell>
          <cell r="R27" t="e">
            <v>#REF!</v>
          </cell>
        </row>
        <row r="28">
          <cell r="A28" t="str">
            <v>Admissions per 1,00</v>
          </cell>
          <cell r="G28" t="str">
            <v>% of Members</v>
          </cell>
          <cell r="H28" t="str">
            <v>% of Claimants</v>
          </cell>
          <cell r="I28" t="str">
            <v>% Plan Paid</v>
          </cell>
          <cell r="P28" t="str">
            <v>Per Member</v>
          </cell>
          <cell r="Q28" t="e">
            <v>#REF!</v>
          </cell>
          <cell r="R28" t="e">
            <v>#REF!</v>
          </cell>
        </row>
        <row r="29">
          <cell r="A29" t="str">
            <v>Customer Prior</v>
          </cell>
          <cell r="B29">
            <v>91.64</v>
          </cell>
        </row>
        <row r="30">
          <cell r="A30" t="str">
            <v>Customer Current</v>
          </cell>
          <cell r="B30">
            <v>79.13</v>
          </cell>
          <cell r="F30" t="str">
            <v>0 to 19 Males</v>
          </cell>
          <cell r="G30">
            <v>0.19205131880733944</v>
          </cell>
          <cell r="H30">
            <v>0.18404613166746756</v>
          </cell>
          <cell r="I30">
            <v>0.12579244822915445</v>
          </cell>
        </row>
        <row r="31">
          <cell r="F31" t="str">
            <v>0 to 19 Females</v>
          </cell>
          <cell r="G31">
            <v>0.1967818233944954</v>
          </cell>
          <cell r="H31">
            <v>0.19557904853435848</v>
          </cell>
          <cell r="I31">
            <v>6.807415672553202E-2</v>
          </cell>
          <cell r="Q31" t="str">
            <v xml:space="preserve">Customer </v>
          </cell>
          <cell r="R31" t="str">
            <v>Aetna BOB</v>
          </cell>
        </row>
        <row r="32">
          <cell r="F32" t="str">
            <v>20 to 44 Males</v>
          </cell>
          <cell r="G32">
            <v>0.19581422018348624</v>
          </cell>
          <cell r="H32">
            <v>0.18116290245074484</v>
          </cell>
          <cell r="I32">
            <v>0.1671828862756562</v>
          </cell>
          <cell r="P32" t="str">
            <v>Admissions</v>
          </cell>
          <cell r="Q32" t="e">
            <v>#REF!</v>
          </cell>
          <cell r="R32" t="e">
            <v>#REF!</v>
          </cell>
        </row>
        <row r="33">
          <cell r="F33" t="str">
            <v>20 to 44 Females</v>
          </cell>
          <cell r="G33">
            <v>0.18022505733944955</v>
          </cell>
          <cell r="H33">
            <v>0.20374819798173954</v>
          </cell>
          <cell r="I33">
            <v>0.17868633530807509</v>
          </cell>
          <cell r="P33" t="str">
            <v>Physician Office Visits</v>
          </cell>
          <cell r="Q33" t="e">
            <v>#REF!</v>
          </cell>
          <cell r="R33" t="e">
            <v>#REF!</v>
          </cell>
        </row>
        <row r="34">
          <cell r="F34" t="str">
            <v>45 to 64 Males</v>
          </cell>
          <cell r="G34">
            <v>0.12521502293577982</v>
          </cell>
          <cell r="H34">
            <v>0.12782316194137433</v>
          </cell>
          <cell r="I34">
            <v>0.17189071948459403</v>
          </cell>
          <cell r="P34" t="str">
            <v>Paid Amount</v>
          </cell>
          <cell r="Q34" t="e">
            <v>#REF!</v>
          </cell>
          <cell r="R34" t="e">
            <v>#REF!</v>
          </cell>
        </row>
        <row r="35">
          <cell r="F35" t="str">
            <v>45 to 64 Females</v>
          </cell>
          <cell r="G35">
            <v>0.1027809633027523</v>
          </cell>
          <cell r="H35">
            <v>0.1114848630466122</v>
          </cell>
          <cell r="I35">
            <v>0.24746767549223958</v>
          </cell>
        </row>
        <row r="36">
          <cell r="F36" t="str">
            <v>65/Over Males</v>
          </cell>
          <cell r="G36">
            <v>3.8704128440366975E-3</v>
          </cell>
          <cell r="H36">
            <v>5.2859202306583374E-3</v>
          </cell>
          <cell r="I36">
            <v>3.7744935364181886E-2</v>
          </cell>
        </row>
        <row r="37">
          <cell r="F37" t="str">
            <v>65/Over Females</v>
          </cell>
          <cell r="G37">
            <v>3.2611811926605504E-3</v>
          </cell>
          <cell r="H37">
            <v>3.8443056222969728E-3</v>
          </cell>
          <cell r="I37">
            <v>3.1608431205666725E-3</v>
          </cell>
        </row>
        <row r="38">
          <cell r="R38" t="str">
            <v>Current Period Network Discount %</v>
          </cell>
        </row>
        <row r="39">
          <cell r="G39">
            <v>0</v>
          </cell>
          <cell r="H39">
            <v>0</v>
          </cell>
          <cell r="I39">
            <v>0</v>
          </cell>
          <cell r="P39" t="str">
            <v>InpatientFacility</v>
          </cell>
          <cell r="R39" t="e">
            <v>#REF!</v>
          </cell>
        </row>
        <row r="40">
          <cell r="P40" t="str">
            <v>AmbulatoryFacility</v>
          </cell>
          <cell r="R40" t="e">
            <v>#REF!</v>
          </cell>
        </row>
        <row r="41">
          <cell r="P41" t="str">
            <v>Physician/Other</v>
          </cell>
          <cell r="R41" t="e">
            <v>#REF!</v>
          </cell>
        </row>
        <row r="42">
          <cell r="P42" t="str">
            <v>Total</v>
          </cell>
          <cell r="R42" t="e">
            <v>#REF!</v>
          </cell>
        </row>
        <row r="43">
          <cell r="F43" t="str">
            <v>Customer Age/Gen Current vs Prior Graph</v>
          </cell>
        </row>
        <row r="44">
          <cell r="G44" t="str">
            <v>Prior</v>
          </cell>
          <cell r="H44" t="str">
            <v>Current</v>
          </cell>
        </row>
        <row r="45">
          <cell r="F45" t="str">
            <v>0 to 19 Males</v>
          </cell>
          <cell r="G45" t="e">
            <v>#REF!</v>
          </cell>
          <cell r="H45" t="e">
            <v>#REF!</v>
          </cell>
        </row>
        <row r="46">
          <cell r="F46" t="str">
            <v>0 to 19 Females</v>
          </cell>
          <cell r="G46" t="e">
            <v>#REF!</v>
          </cell>
          <cell r="H46" t="e">
            <v>#REF!</v>
          </cell>
        </row>
        <row r="47">
          <cell r="F47" t="str">
            <v>20 to 44 Males</v>
          </cell>
          <cell r="G47" t="e">
            <v>#REF!</v>
          </cell>
          <cell r="H47" t="e">
            <v>#REF!</v>
          </cell>
        </row>
        <row r="48">
          <cell r="F48" t="str">
            <v>20 to 44 Females</v>
          </cell>
          <cell r="G48" t="e">
            <v>#REF!</v>
          </cell>
          <cell r="H48" t="e">
            <v>#REF!</v>
          </cell>
        </row>
        <row r="49">
          <cell r="F49" t="str">
            <v>45 to 64 Males</v>
          </cell>
          <cell r="G49" t="e">
            <v>#REF!</v>
          </cell>
          <cell r="H49" t="e">
            <v>#REF!</v>
          </cell>
        </row>
        <row r="50">
          <cell r="F50" t="str">
            <v>45 to 64 Females</v>
          </cell>
          <cell r="G50" t="e">
            <v>#REF!</v>
          </cell>
          <cell r="H50" t="e">
            <v>#REF!</v>
          </cell>
        </row>
        <row r="51">
          <cell r="F51" t="str">
            <v>65/Over Males</v>
          </cell>
          <cell r="G51" t="e">
            <v>#REF!</v>
          </cell>
          <cell r="H51" t="e">
            <v>#REF!</v>
          </cell>
        </row>
        <row r="52">
          <cell r="F52" t="str">
            <v>65/Over Females</v>
          </cell>
          <cell r="G52" t="e">
            <v>#REF!</v>
          </cell>
          <cell r="H52" t="e">
            <v>#REF!</v>
          </cell>
        </row>
        <row r="54">
          <cell r="F54" t="str">
            <v>Current Member vs Aetna MC BOB</v>
          </cell>
        </row>
        <row r="55">
          <cell r="G55" t="str">
            <v>Customer</v>
          </cell>
          <cell r="H55" t="str">
            <v>Aetna BOB</v>
          </cell>
        </row>
        <row r="56">
          <cell r="F56" t="str">
            <v>0 to 19 Males</v>
          </cell>
          <cell r="G56" t="e">
            <v>#REF!</v>
          </cell>
          <cell r="H56">
            <v>0.13959735447421526</v>
          </cell>
        </row>
        <row r="57">
          <cell r="F57" t="str">
            <v>0 to 19 Females</v>
          </cell>
          <cell r="G57" t="e">
            <v>#REF!</v>
          </cell>
          <cell r="H57">
            <v>0.1352895634865135</v>
          </cell>
        </row>
        <row r="58">
          <cell r="F58" t="str">
            <v>20 to 44 Males</v>
          </cell>
          <cell r="G58" t="e">
            <v>#REF!</v>
          </cell>
          <cell r="H58">
            <v>0.18836983755358577</v>
          </cell>
        </row>
        <row r="59">
          <cell r="F59" t="str">
            <v>20 to 44 Females</v>
          </cell>
          <cell r="G59" t="e">
            <v>#REF!</v>
          </cell>
          <cell r="H59">
            <v>0.20199386522990884</v>
          </cell>
        </row>
        <row r="60">
          <cell r="F60" t="str">
            <v>45 to 64 Males</v>
          </cell>
          <cell r="G60" t="e">
            <v>#REF!</v>
          </cell>
          <cell r="H60">
            <v>0.13817000720370731</v>
          </cell>
        </row>
        <row r="61">
          <cell r="F61" t="str">
            <v>45 to 64 Females</v>
          </cell>
          <cell r="G61" t="e">
            <v>#REF!</v>
          </cell>
          <cell r="H61">
            <v>0.14872951486329339</v>
          </cell>
        </row>
        <row r="62">
          <cell r="F62" t="str">
            <v>65/Over Males</v>
          </cell>
          <cell r="G62" t="e">
            <v>#REF!</v>
          </cell>
          <cell r="H62">
            <v>2.2534455039037282E-2</v>
          </cell>
        </row>
        <row r="63">
          <cell r="F63" t="str">
            <v>65/Over Females</v>
          </cell>
          <cell r="G63" t="e">
            <v>#REF!</v>
          </cell>
          <cell r="H63">
            <v>2.5315402149738677E-2</v>
          </cell>
        </row>
        <row r="67">
          <cell r="G67" t="str">
            <v>% of Members</v>
          </cell>
          <cell r="H67" t="str">
            <v>% of Claimants</v>
          </cell>
          <cell r="I67" t="str">
            <v>% Plan Paid</v>
          </cell>
        </row>
        <row r="69">
          <cell r="F69" t="str">
            <v>0 to 19 Males</v>
          </cell>
          <cell r="G69" t="e">
            <v>#REF!</v>
          </cell>
          <cell r="H69">
            <v>0.18404613166746756</v>
          </cell>
          <cell r="I69">
            <v>0.12579244822915445</v>
          </cell>
        </row>
        <row r="70">
          <cell r="F70" t="str">
            <v>0 to 19 Females</v>
          </cell>
          <cell r="G70" t="e">
            <v>#REF!</v>
          </cell>
          <cell r="H70">
            <v>0.19557904853435848</v>
          </cell>
          <cell r="I70">
            <v>6.807415672553202E-2</v>
          </cell>
        </row>
        <row r="71">
          <cell r="F71" t="str">
            <v>20 to 44 Males</v>
          </cell>
          <cell r="G71" t="e">
            <v>#REF!</v>
          </cell>
          <cell r="H71">
            <v>0.18116290245074484</v>
          </cell>
          <cell r="I71">
            <v>0.1671828862756562</v>
          </cell>
        </row>
        <row r="72">
          <cell r="F72" t="str">
            <v>20 to 44 Females</v>
          </cell>
          <cell r="G72" t="e">
            <v>#REF!</v>
          </cell>
          <cell r="H72">
            <v>0.20374819798173954</v>
          </cell>
          <cell r="I72">
            <v>0.17868633530807509</v>
          </cell>
        </row>
        <row r="73">
          <cell r="F73" t="str">
            <v>45 to 64 Males</v>
          </cell>
          <cell r="G73" t="e">
            <v>#REF!</v>
          </cell>
          <cell r="H73">
            <v>0.12782316194137433</v>
          </cell>
          <cell r="I73">
            <v>0.17189071948459403</v>
          </cell>
        </row>
        <row r="74">
          <cell r="F74" t="str">
            <v>45 to 64 Females</v>
          </cell>
          <cell r="G74" t="e">
            <v>#REF!</v>
          </cell>
          <cell r="H74">
            <v>0.1114848630466122</v>
          </cell>
          <cell r="I74">
            <v>0.24746767549223958</v>
          </cell>
        </row>
        <row r="75">
          <cell r="F75" t="str">
            <v>65/Over Males</v>
          </cell>
          <cell r="G75" t="e">
            <v>#REF!</v>
          </cell>
          <cell r="H75">
            <v>5.2859202306583374E-3</v>
          </cell>
          <cell r="I75">
            <v>3.7744935364181886E-2</v>
          </cell>
        </row>
        <row r="76">
          <cell r="F76" t="str">
            <v>65/Over Females</v>
          </cell>
          <cell r="G76" t="e">
            <v>#REF!</v>
          </cell>
          <cell r="H76">
            <v>3.8443056222969728E-3</v>
          </cell>
          <cell r="I76">
            <v>3.1608431205666725E-3</v>
          </cell>
        </row>
        <row r="83">
          <cell r="G83" t="str">
            <v>% of Members</v>
          </cell>
          <cell r="H83" t="str">
            <v>% Plan Paid</v>
          </cell>
        </row>
        <row r="85">
          <cell r="F85" t="str">
            <v>0 to 19 Males</v>
          </cell>
          <cell r="G85" t="e">
            <v>#REF!</v>
          </cell>
          <cell r="H85">
            <v>0.10715193794511138</v>
          </cell>
        </row>
        <row r="86">
          <cell r="F86" t="str">
            <v>0 to 19 Females</v>
          </cell>
          <cell r="G86" t="e">
            <v>#REF!</v>
          </cell>
          <cell r="H86">
            <v>6.7390952779429691E-2</v>
          </cell>
        </row>
        <row r="87">
          <cell r="F87" t="str">
            <v>20 to 44 Males</v>
          </cell>
          <cell r="G87" t="e">
            <v>#REF!</v>
          </cell>
          <cell r="H87">
            <v>0.17562926264882117</v>
          </cell>
        </row>
        <row r="88">
          <cell r="F88" t="str">
            <v>20 to 44 Females</v>
          </cell>
          <cell r="G88" t="e">
            <v>#REF!</v>
          </cell>
          <cell r="H88">
            <v>0.19182434802478607</v>
          </cell>
        </row>
        <row r="89">
          <cell r="F89" t="str">
            <v>45 to 64 Males</v>
          </cell>
          <cell r="G89" t="e">
            <v>#REF!</v>
          </cell>
          <cell r="H89">
            <v>0.18019019701470643</v>
          </cell>
        </row>
        <row r="90">
          <cell r="F90" t="str">
            <v>45 to 64 Females</v>
          </cell>
          <cell r="G90" t="e">
            <v>#REF!</v>
          </cell>
          <cell r="H90">
            <v>0.2414236947803797</v>
          </cell>
        </row>
        <row r="91">
          <cell r="F91" t="str">
            <v>65/Over Males</v>
          </cell>
          <cell r="G91" t="e">
            <v>#REF!</v>
          </cell>
          <cell r="H91">
            <v>3.2707339055872704E-2</v>
          </cell>
        </row>
        <row r="92">
          <cell r="F92" t="str">
            <v>65/Over Females</v>
          </cell>
          <cell r="G92" t="e">
            <v>#REF!</v>
          </cell>
          <cell r="H92">
            <v>3.6822677508928669E-3</v>
          </cell>
        </row>
      </sheetData>
      <sheetData sheetId="70" refreshError="1"/>
      <sheetData sheetId="71" refreshError="1">
        <row r="1">
          <cell r="A1" t="str">
            <v>"Key Statistics Graph Data"</v>
          </cell>
          <cell r="K1" t="str">
            <v>"Key Statistics by Generic Graph Data"</v>
          </cell>
          <cell r="O1" t="str">
            <v>"Demographics Graph Data"</v>
          </cell>
          <cell r="X1" t="str">
            <v>"Formulary Analysis Graph Data"</v>
          </cell>
          <cell r="AD1" t="str">
            <v>Retail Vs. Mod Graph Data</v>
          </cell>
        </row>
        <row r="3">
          <cell r="A3" t="str">
            <v>Pharmacy Paid Amount Per Member</v>
          </cell>
          <cell r="K3" t="str">
            <v>Average Amount Claims</v>
          </cell>
        </row>
        <row r="4">
          <cell r="A4" t="str">
            <v>Customer Prior</v>
          </cell>
          <cell r="B4">
            <v>320.62</v>
          </cell>
          <cell r="J4" t="str">
            <v>Prior</v>
          </cell>
          <cell r="K4" t="str">
            <v>Current</v>
          </cell>
          <cell r="O4" t="str">
            <v>Customer Age/Gen Current vs Prior Graph</v>
          </cell>
        </row>
        <row r="5">
          <cell r="A5" t="str">
            <v>Customer Current</v>
          </cell>
          <cell r="B5">
            <v>398.95</v>
          </cell>
          <cell r="I5" t="str">
            <v>Generic</v>
          </cell>
          <cell r="J5">
            <v>11.66</v>
          </cell>
          <cell r="K5">
            <v>12.88</v>
          </cell>
          <cell r="P5" t="str">
            <v>Prior</v>
          </cell>
          <cell r="Q5" t="str">
            <v>Current</v>
          </cell>
        </row>
        <row r="6">
          <cell r="A6" t="str">
            <v>Aetna BOB</v>
          </cell>
          <cell r="B6">
            <v>397.85</v>
          </cell>
          <cell r="I6" t="str">
            <v>Single-Source Brand</v>
          </cell>
          <cell r="J6">
            <v>85.01</v>
          </cell>
          <cell r="K6">
            <v>102.19</v>
          </cell>
          <cell r="O6" t="str">
            <v>0 to 19 Males</v>
          </cell>
          <cell r="P6">
            <v>0</v>
          </cell>
          <cell r="Q6">
            <v>0</v>
          </cell>
        </row>
        <row r="7">
          <cell r="I7" t="str">
            <v>Multi-Source Brand</v>
          </cell>
          <cell r="J7">
            <v>23.01</v>
          </cell>
          <cell r="K7">
            <v>17.07</v>
          </cell>
          <cell r="O7" t="str">
            <v>0 to 19 Females</v>
          </cell>
          <cell r="P7">
            <v>0</v>
          </cell>
          <cell r="Q7">
            <v>0</v>
          </cell>
        </row>
        <row r="8">
          <cell r="O8" t="str">
            <v>20 to 44 Males</v>
          </cell>
          <cell r="P8">
            <v>0</v>
          </cell>
          <cell r="Q8">
            <v>0</v>
          </cell>
          <cell r="X8" t="str">
            <v>Number of Claims - Percentage of Total</v>
          </cell>
          <cell r="Y8" t="str">
            <v>Plan Paid - Percentage of Total</v>
          </cell>
          <cell r="Z8" t="str">
            <v>Copay Percentage</v>
          </cell>
          <cell r="AD8" t="str">
            <v>Number of Pharmacy Claims</v>
          </cell>
        </row>
        <row r="9">
          <cell r="B9" t="str">
            <v>Pharmacy Amount Claims Per Eligible Member</v>
          </cell>
          <cell r="O9" t="str">
            <v>20 to 44 Females</v>
          </cell>
          <cell r="P9">
            <v>0</v>
          </cell>
          <cell r="Q9">
            <v>0</v>
          </cell>
          <cell r="W9" t="str">
            <v>Generics</v>
          </cell>
          <cell r="X9" t="e">
            <v>#REF!</v>
          </cell>
          <cell r="Y9" t="e">
            <v>#REF!</v>
          </cell>
          <cell r="Z9" t="e">
            <v>#REF!</v>
          </cell>
          <cell r="AD9" t="str">
            <v>Retail Pharmacies</v>
          </cell>
          <cell r="AE9">
            <v>0</v>
          </cell>
        </row>
        <row r="10">
          <cell r="K10" t="str">
            <v>Number of Claims by Generic, Single-Source and Multi-Source Brand</v>
          </cell>
          <cell r="O10" t="str">
            <v>45 to 64 Males</v>
          </cell>
          <cell r="P10">
            <v>0</v>
          </cell>
          <cell r="Q10">
            <v>0</v>
          </cell>
          <cell r="W10" t="str">
            <v>Brand Formulary</v>
          </cell>
          <cell r="X10" t="e">
            <v>#REF!</v>
          </cell>
          <cell r="Y10" t="e">
            <v>#REF!</v>
          </cell>
          <cell r="Z10" t="e">
            <v>#REF!</v>
          </cell>
          <cell r="AD10" t="str">
            <v>MOD</v>
          </cell>
          <cell r="AE10">
            <v>0</v>
          </cell>
        </row>
        <row r="11">
          <cell r="B11" t="str">
            <v>Prior</v>
          </cell>
          <cell r="J11" t="str">
            <v>Prior</v>
          </cell>
          <cell r="K11" t="str">
            <v>Current</v>
          </cell>
          <cell r="O11" t="str">
            <v>45 to 64 Females</v>
          </cell>
          <cell r="P11">
            <v>0</v>
          </cell>
          <cell r="Q11">
            <v>0</v>
          </cell>
          <cell r="W11" t="str">
            <v>Brand Non-Formulary</v>
          </cell>
          <cell r="X11" t="e">
            <v>#REF!</v>
          </cell>
          <cell r="Y11" t="e">
            <v>#REF!</v>
          </cell>
          <cell r="Z11" t="e">
            <v>#REF!</v>
          </cell>
        </row>
        <row r="12">
          <cell r="A12" t="str">
            <v>Customer Prior</v>
          </cell>
          <cell r="B12">
            <v>320.62</v>
          </cell>
          <cell r="I12" t="str">
            <v>Generic</v>
          </cell>
          <cell r="J12">
            <v>0.46194091750143557</v>
          </cell>
          <cell r="K12">
            <v>0.46896973402629166</v>
          </cell>
          <cell r="O12" t="str">
            <v>65/Over Males</v>
          </cell>
          <cell r="P12">
            <v>0</v>
          </cell>
          <cell r="Q12">
            <v>0</v>
          </cell>
        </row>
        <row r="13">
          <cell r="A13" t="str">
            <v>Customer Current</v>
          </cell>
          <cell r="B13">
            <v>398.95</v>
          </cell>
          <cell r="I13" t="str">
            <v>Single-Source Brand</v>
          </cell>
          <cell r="J13">
            <v>0.49122695080712053</v>
          </cell>
          <cell r="K13">
            <v>0.48890247630693978</v>
          </cell>
          <cell r="O13" t="str">
            <v>65/Over Females</v>
          </cell>
          <cell r="P13">
            <v>0</v>
          </cell>
          <cell r="Q13">
            <v>0</v>
          </cell>
          <cell r="AD13" t="str">
            <v>Total Pharmacy Amount Paid</v>
          </cell>
        </row>
        <row r="14">
          <cell r="A14" t="str">
            <v>Aetna BOB</v>
          </cell>
          <cell r="B14">
            <v>397.85</v>
          </cell>
          <cell r="I14" t="str">
            <v>Multi-Source Brand</v>
          </cell>
          <cell r="J14">
            <v>4.6832131691443887E-2</v>
          </cell>
          <cell r="K14">
            <v>4.212778966676857E-2</v>
          </cell>
          <cell r="AD14" t="str">
            <v>Retail Pharmacies</v>
          </cell>
          <cell r="AE14">
            <v>0</v>
          </cell>
        </row>
        <row r="15">
          <cell r="O15" t="str">
            <v>Current Member vs Aetna MC BOB</v>
          </cell>
          <cell r="AD15" t="str">
            <v>MOD</v>
          </cell>
          <cell r="AE15">
            <v>0</v>
          </cell>
        </row>
        <row r="16">
          <cell r="P16" t="str">
            <v>Customer</v>
          </cell>
          <cell r="Q16" t="str">
            <v>Aetna BOB</v>
          </cell>
        </row>
        <row r="17">
          <cell r="B17" t="str">
            <v>Average Copay and Average Paid Amount Per Claim</v>
          </cell>
          <cell r="O17" t="str">
            <v>0 to 19 Males</v>
          </cell>
          <cell r="P17">
            <v>0</v>
          </cell>
          <cell r="Q17">
            <v>0.14382624040769484</v>
          </cell>
        </row>
        <row r="18">
          <cell r="O18" t="str">
            <v>0 to 19 Females</v>
          </cell>
          <cell r="P18">
            <v>0</v>
          </cell>
          <cell r="Q18">
            <v>0.13883770546346352</v>
          </cell>
          <cell r="AD18" t="str">
            <v>Retail Pharmacies Cost Components</v>
          </cell>
        </row>
        <row r="19">
          <cell r="O19" t="str">
            <v>20 to 44 Males</v>
          </cell>
          <cell r="P19">
            <v>0</v>
          </cell>
          <cell r="Q19">
            <v>0.20913411433912538</v>
          </cell>
          <cell r="AD19" t="str">
            <v>Total Copay</v>
          </cell>
          <cell r="AE19">
            <v>0</v>
          </cell>
        </row>
        <row r="20">
          <cell r="B20" t="str">
            <v>Copay</v>
          </cell>
          <cell r="C20" t="str">
            <v>Paid Amount</v>
          </cell>
          <cell r="O20" t="str">
            <v>20 to 44 Females</v>
          </cell>
          <cell r="P20">
            <v>0</v>
          </cell>
          <cell r="Q20">
            <v>0.22569363913700791</v>
          </cell>
          <cell r="AD20" t="str">
            <v>Plan Paid</v>
          </cell>
          <cell r="AE20">
            <v>0</v>
          </cell>
        </row>
        <row r="21">
          <cell r="A21" t="str">
            <v>Customer Prior</v>
          </cell>
          <cell r="B21">
            <v>18.170000000000002</v>
          </cell>
          <cell r="C21">
            <v>48.22</v>
          </cell>
          <cell r="O21" t="str">
            <v>45 to 64 Males</v>
          </cell>
          <cell r="P21">
            <v>0</v>
          </cell>
          <cell r="Q21">
            <v>0.12511676583451403</v>
          </cell>
        </row>
        <row r="22">
          <cell r="A22" t="str">
            <v>Customer Current</v>
          </cell>
          <cell r="B22">
            <v>18.61</v>
          </cell>
          <cell r="C22">
            <v>56.72</v>
          </cell>
          <cell r="O22" t="str">
            <v>45 to 64 Females</v>
          </cell>
          <cell r="P22">
            <v>0</v>
          </cell>
          <cell r="Q22">
            <v>0.1307010966582485</v>
          </cell>
        </row>
        <row r="23">
          <cell r="A23" t="str">
            <v>Aetna BOB</v>
          </cell>
          <cell r="B23" t="str">
            <v>N/A</v>
          </cell>
          <cell r="C23">
            <v>53.54</v>
          </cell>
          <cell r="O23" t="str">
            <v>65/Over Males</v>
          </cell>
          <cell r="P23">
            <v>0</v>
          </cell>
          <cell r="Q23">
            <v>1.4116656708361408E-2</v>
          </cell>
          <cell r="AD23" t="str">
            <v>Mail Order Cost Components</v>
          </cell>
        </row>
        <row r="24">
          <cell r="O24" t="str">
            <v>65/Over Females</v>
          </cell>
          <cell r="P24">
            <v>0</v>
          </cell>
          <cell r="Q24">
            <v>1.2573781451584392E-2</v>
          </cell>
          <cell r="AD24" t="str">
            <v>Total Copay</v>
          </cell>
          <cell r="AE24">
            <v>0</v>
          </cell>
        </row>
        <row r="25">
          <cell r="AD25" t="str">
            <v>Plan Paid</v>
          </cell>
          <cell r="AE25">
            <v>0</v>
          </cell>
        </row>
        <row r="27">
          <cell r="B27" t="str">
            <v>Number of Pharmacy Claims Per Eligible Member</v>
          </cell>
        </row>
        <row r="28">
          <cell r="B28" t="str">
            <v>Prior</v>
          </cell>
          <cell r="P28" t="str">
            <v>% Eligible Members</v>
          </cell>
          <cell r="Q28" t="str">
            <v>% Utilizing Members</v>
          </cell>
          <cell r="R28" t="str">
            <v>% Plan Paid</v>
          </cell>
        </row>
        <row r="29">
          <cell r="A29" t="str">
            <v>Customer Prior</v>
          </cell>
          <cell r="B29">
            <v>6.6493194272582636</v>
          </cell>
        </row>
        <row r="30">
          <cell r="A30" t="str">
            <v>Customer Current</v>
          </cell>
          <cell r="B30">
            <v>7.033400229357798</v>
          </cell>
          <cell r="O30" t="str">
            <v>0 to 19 Males</v>
          </cell>
          <cell r="P30">
            <v>0</v>
          </cell>
          <cell r="Q30">
            <v>0</v>
          </cell>
          <cell r="R30">
            <v>0</v>
          </cell>
        </row>
        <row r="31">
          <cell r="A31" t="str">
            <v>Aetna BOB</v>
          </cell>
          <cell r="B31">
            <v>7.4306027236238528</v>
          </cell>
          <cell r="O31" t="str">
            <v>0 to 19 Females</v>
          </cell>
          <cell r="P31">
            <v>0</v>
          </cell>
          <cell r="Q31">
            <v>0</v>
          </cell>
          <cell r="R31">
            <v>0</v>
          </cell>
        </row>
        <row r="32">
          <cell r="O32" t="str">
            <v>20 to 44 Males</v>
          </cell>
          <cell r="P32">
            <v>0</v>
          </cell>
          <cell r="Q32">
            <v>0</v>
          </cell>
          <cell r="R32">
            <v>0</v>
          </cell>
        </row>
        <row r="33">
          <cell r="O33" t="str">
            <v>20 to 44 Females</v>
          </cell>
          <cell r="P33">
            <v>0</v>
          </cell>
          <cell r="Q33">
            <v>0</v>
          </cell>
          <cell r="R33">
            <v>0</v>
          </cell>
        </row>
        <row r="34">
          <cell r="O34" t="str">
            <v>45 to 64 Males</v>
          </cell>
          <cell r="P34">
            <v>0</v>
          </cell>
          <cell r="Q34">
            <v>0</v>
          </cell>
          <cell r="R34">
            <v>0</v>
          </cell>
        </row>
        <row r="35">
          <cell r="O35" t="str">
            <v>45 to 64 Females</v>
          </cell>
          <cell r="P35">
            <v>0</v>
          </cell>
          <cell r="Q35">
            <v>0</v>
          </cell>
          <cell r="R35">
            <v>0</v>
          </cell>
        </row>
        <row r="36">
          <cell r="O36" t="str">
            <v>65/Over Males</v>
          </cell>
          <cell r="P36">
            <v>0</v>
          </cell>
          <cell r="Q36">
            <v>0</v>
          </cell>
          <cell r="R36">
            <v>0</v>
          </cell>
        </row>
        <row r="37">
          <cell r="O37" t="str">
            <v>65/Over Females</v>
          </cell>
          <cell r="P37">
            <v>0</v>
          </cell>
          <cell r="Q37">
            <v>0</v>
          </cell>
          <cell r="R37">
            <v>0</v>
          </cell>
        </row>
        <row r="38">
          <cell r="A38" t="str">
            <v>Pharmacy Paid Amount Per Member</v>
          </cell>
        </row>
        <row r="39">
          <cell r="A39" t="str">
            <v>Customer Prior</v>
          </cell>
          <cell r="B39" t="e">
            <v>#REF!</v>
          </cell>
          <cell r="P39">
            <v>0</v>
          </cell>
          <cell r="Q39">
            <v>0</v>
          </cell>
          <cell r="R39">
            <v>0</v>
          </cell>
        </row>
        <row r="40">
          <cell r="A40" t="str">
            <v>Customer Current</v>
          </cell>
          <cell r="B40" t="e">
            <v>#REF!</v>
          </cell>
        </row>
        <row r="41">
          <cell r="A41" t="str">
            <v>Aetna BOB</v>
          </cell>
          <cell r="B41" t="e">
            <v>#REF!</v>
          </cell>
        </row>
        <row r="44">
          <cell r="B44" t="str">
            <v>Pharmacy Amount Claims Per Eligible Member</v>
          </cell>
        </row>
        <row r="46">
          <cell r="B46" t="str">
            <v>Prior</v>
          </cell>
        </row>
        <row r="47">
          <cell r="A47" t="str">
            <v>Customer Prior</v>
          </cell>
          <cell r="B47" t="e">
            <v>#REF!</v>
          </cell>
        </row>
        <row r="48">
          <cell r="A48" t="str">
            <v>Customer Current</v>
          </cell>
          <cell r="B48" t="e">
            <v>#REF!</v>
          </cell>
        </row>
        <row r="49">
          <cell r="A49" t="str">
            <v>Aetna BOB</v>
          </cell>
          <cell r="B49" t="e">
            <v>#REF!</v>
          </cell>
        </row>
        <row r="52">
          <cell r="B52" t="str">
            <v>Average Copay and Average Paid Amount Per Claim</v>
          </cell>
        </row>
        <row r="55">
          <cell r="B55" t="str">
            <v>Copay</v>
          </cell>
          <cell r="C55" t="str">
            <v>Paid Amount</v>
          </cell>
        </row>
        <row r="56">
          <cell r="A56" t="str">
            <v>Customer Prior</v>
          </cell>
          <cell r="B56" t="e">
            <v>#REF!</v>
          </cell>
          <cell r="C56" t="e">
            <v>#REF!</v>
          </cell>
        </row>
        <row r="57">
          <cell r="A57" t="str">
            <v>Customer Current</v>
          </cell>
          <cell r="B57" t="e">
            <v>#REF!</v>
          </cell>
          <cell r="C57" t="e">
            <v>#REF!</v>
          </cell>
        </row>
        <row r="58">
          <cell r="A58" t="str">
            <v>Aetna BOB</v>
          </cell>
          <cell r="B58" t="e">
            <v>#REF!</v>
          </cell>
          <cell r="C58" t="e">
            <v>#REF!</v>
          </cell>
        </row>
        <row r="62">
          <cell r="B62" t="str">
            <v>Number of Pharmacy Claims Per Eligible Member</v>
          </cell>
        </row>
        <row r="63">
          <cell r="B63" t="str">
            <v>Prior</v>
          </cell>
        </row>
        <row r="64">
          <cell r="A64" t="str">
            <v>Customer Prior</v>
          </cell>
          <cell r="B64" t="e">
            <v>#REF!</v>
          </cell>
        </row>
        <row r="65">
          <cell r="A65" t="str">
            <v>Customer Current</v>
          </cell>
          <cell r="B65" t="e">
            <v>#REF!</v>
          </cell>
        </row>
        <row r="66">
          <cell r="A66" t="str">
            <v>Aetna BOB</v>
          </cell>
          <cell r="B66" t="e">
            <v>#REF!</v>
          </cell>
        </row>
      </sheetData>
      <sheetData sheetId="72" refreshError="1"/>
      <sheetData sheetId="73" refreshError="1"/>
      <sheetData sheetId="74" refreshError="1"/>
      <sheetData sheetId="75" refreshError="1"/>
      <sheetData sheetId="76" refreshError="1"/>
      <sheetData sheetId="77" refreshError="1">
        <row r="3">
          <cell r="D3">
            <v>10</v>
          </cell>
        </row>
      </sheetData>
      <sheetData sheetId="78" refreshError="1">
        <row r="1">
          <cell r="E1">
            <v>5</v>
          </cell>
        </row>
        <row r="12">
          <cell r="B12">
            <v>4</v>
          </cell>
        </row>
        <row r="24">
          <cell r="A24">
            <v>56570</v>
          </cell>
        </row>
      </sheetData>
      <sheetData sheetId="79" refreshError="1"/>
      <sheetData sheetId="80" refreshError="1">
        <row r="5">
          <cell r="C5" t="str">
            <v>e19</v>
          </cell>
        </row>
        <row r="6">
          <cell r="C6" t="str">
            <v>e19</v>
          </cell>
        </row>
        <row r="7">
          <cell r="C7" t="str">
            <v>e19</v>
          </cell>
        </row>
        <row r="8">
          <cell r="C8" t="str">
            <v>d19</v>
          </cell>
        </row>
        <row r="9">
          <cell r="C9" t="str">
            <v>f19</v>
          </cell>
        </row>
        <row r="10">
          <cell r="C10" t="str">
            <v>e21</v>
          </cell>
        </row>
        <row r="11">
          <cell r="C11" t="str">
            <v>e21</v>
          </cell>
        </row>
        <row r="12">
          <cell r="C12" t="str">
            <v>e21</v>
          </cell>
        </row>
        <row r="13">
          <cell r="C13" t="str">
            <v>d21</v>
          </cell>
        </row>
        <row r="14">
          <cell r="C14" t="str">
            <v>f21</v>
          </cell>
        </row>
        <row r="15">
          <cell r="C15" t="str">
            <v>e22</v>
          </cell>
        </row>
        <row r="16">
          <cell r="C16" t="str">
            <v>e22</v>
          </cell>
        </row>
        <row r="17">
          <cell r="C17" t="str">
            <v>e22</v>
          </cell>
        </row>
        <row r="18">
          <cell r="C18" t="str">
            <v>d22</v>
          </cell>
        </row>
        <row r="19">
          <cell r="C19" t="str">
            <v>f22</v>
          </cell>
        </row>
        <row r="20">
          <cell r="C20" t="str">
            <v>e26</v>
          </cell>
        </row>
        <row r="21">
          <cell r="C21" t="str">
            <v>e26</v>
          </cell>
        </row>
        <row r="22">
          <cell r="C22" t="str">
            <v>e26</v>
          </cell>
        </row>
        <row r="23">
          <cell r="C23" t="str">
            <v>d26</v>
          </cell>
        </row>
        <row r="24">
          <cell r="C24" t="str">
            <v>f26</v>
          </cell>
        </row>
        <row r="25">
          <cell r="C25" t="str">
            <v>e27</v>
          </cell>
        </row>
        <row r="26">
          <cell r="C26" t="str">
            <v>e27</v>
          </cell>
        </row>
        <row r="27">
          <cell r="C27" t="str">
            <v>e27</v>
          </cell>
        </row>
        <row r="28">
          <cell r="C28" t="str">
            <v>d27</v>
          </cell>
        </row>
        <row r="29">
          <cell r="C29" t="str">
            <v>f27</v>
          </cell>
        </row>
        <row r="30">
          <cell r="C30" t="str">
            <v>e28</v>
          </cell>
        </row>
        <row r="31">
          <cell r="C31" t="str">
            <v>e28</v>
          </cell>
        </row>
        <row r="32">
          <cell r="C32" t="str">
            <v>e28</v>
          </cell>
        </row>
        <row r="33">
          <cell r="C33" t="str">
            <v>d28</v>
          </cell>
        </row>
        <row r="34">
          <cell r="C34" t="str">
            <v>f28</v>
          </cell>
        </row>
        <row r="35">
          <cell r="C35" t="str">
            <v>e29</v>
          </cell>
        </row>
        <row r="36">
          <cell r="C36" t="str">
            <v>e29</v>
          </cell>
        </row>
        <row r="37">
          <cell r="C37" t="str">
            <v>e29</v>
          </cell>
        </row>
        <row r="38">
          <cell r="C38" t="str">
            <v>d29</v>
          </cell>
        </row>
        <row r="39">
          <cell r="C39" t="str">
            <v>f29</v>
          </cell>
        </row>
        <row r="40">
          <cell r="C40" t="str">
            <v>e30</v>
          </cell>
        </row>
        <row r="41">
          <cell r="C41" t="str">
            <v>e30</v>
          </cell>
        </row>
        <row r="42">
          <cell r="C42" t="str">
            <v>e30</v>
          </cell>
        </row>
        <row r="43">
          <cell r="C43" t="str">
            <v>d30</v>
          </cell>
        </row>
        <row r="44">
          <cell r="C44" t="str">
            <v>f30</v>
          </cell>
        </row>
        <row r="45">
          <cell r="C45" t="str">
            <v>e31</v>
          </cell>
        </row>
        <row r="46">
          <cell r="C46" t="str">
            <v>e31</v>
          </cell>
        </row>
        <row r="47">
          <cell r="C47" t="str">
            <v>e31</v>
          </cell>
        </row>
        <row r="48">
          <cell r="C48" t="str">
            <v>d31</v>
          </cell>
        </row>
        <row r="49">
          <cell r="C49" t="str">
            <v>f31</v>
          </cell>
        </row>
        <row r="50">
          <cell r="C50" t="str">
            <v>e32</v>
          </cell>
        </row>
        <row r="51">
          <cell r="C51" t="str">
            <v>e32</v>
          </cell>
        </row>
        <row r="52">
          <cell r="C52" t="str">
            <v>e32</v>
          </cell>
        </row>
        <row r="53">
          <cell r="C53" t="str">
            <v>d32</v>
          </cell>
        </row>
        <row r="54">
          <cell r="C54" t="str">
            <v>f32</v>
          </cell>
        </row>
        <row r="55">
          <cell r="C55" t="str">
            <v>e33</v>
          </cell>
        </row>
        <row r="56">
          <cell r="C56" t="str">
            <v>e33</v>
          </cell>
        </row>
        <row r="57">
          <cell r="C57" t="str">
            <v>e33</v>
          </cell>
        </row>
        <row r="58">
          <cell r="C58" t="str">
            <v>d33</v>
          </cell>
        </row>
        <row r="59">
          <cell r="C59" t="str">
            <v>f33</v>
          </cell>
        </row>
        <row r="60">
          <cell r="C60" t="str">
            <v>e34</v>
          </cell>
        </row>
        <row r="61">
          <cell r="C61" t="str">
            <v>e34</v>
          </cell>
        </row>
        <row r="62">
          <cell r="C62" t="str">
            <v>e34</v>
          </cell>
        </row>
        <row r="63">
          <cell r="C63" t="str">
            <v>d34</v>
          </cell>
        </row>
        <row r="64">
          <cell r="C64" t="str">
            <v>f34</v>
          </cell>
        </row>
        <row r="65">
          <cell r="C65" t="str">
            <v>e35</v>
          </cell>
        </row>
        <row r="66">
          <cell r="C66" t="str">
            <v>e35</v>
          </cell>
        </row>
        <row r="67">
          <cell r="C67" t="str">
            <v>e35</v>
          </cell>
        </row>
        <row r="68">
          <cell r="C68" t="str">
            <v>d35</v>
          </cell>
        </row>
        <row r="69">
          <cell r="C69" t="str">
            <v>f35</v>
          </cell>
        </row>
        <row r="70">
          <cell r="C70" t="str">
            <v>e36</v>
          </cell>
        </row>
        <row r="71">
          <cell r="C71" t="str">
            <v>e36</v>
          </cell>
        </row>
        <row r="72">
          <cell r="C72" t="str">
            <v>e36</v>
          </cell>
        </row>
        <row r="73">
          <cell r="C73" t="str">
            <v>d36</v>
          </cell>
        </row>
        <row r="74">
          <cell r="C74" t="str">
            <v>f36</v>
          </cell>
        </row>
        <row r="83">
          <cell r="C83" t="str">
            <v>e18</v>
          </cell>
        </row>
        <row r="84">
          <cell r="C84" t="str">
            <v>e18</v>
          </cell>
        </row>
        <row r="85">
          <cell r="C85" t="str">
            <v>e18</v>
          </cell>
        </row>
        <row r="86">
          <cell r="C86" t="str">
            <v>i18</v>
          </cell>
        </row>
        <row r="87">
          <cell r="C87" t="str">
            <v>i18</v>
          </cell>
        </row>
        <row r="88">
          <cell r="C88" t="str">
            <v>i18</v>
          </cell>
        </row>
        <row r="89">
          <cell r="C89" t="str">
            <v>e19</v>
          </cell>
        </row>
        <row r="90">
          <cell r="C90" t="str">
            <v>e19</v>
          </cell>
        </row>
        <row r="91">
          <cell r="C91" t="str">
            <v>e19</v>
          </cell>
        </row>
        <row r="92">
          <cell r="C92" t="str">
            <v>i19</v>
          </cell>
        </row>
        <row r="93">
          <cell r="C93" t="str">
            <v>i19</v>
          </cell>
        </row>
        <row r="94">
          <cell r="C94" t="str">
            <v>i19</v>
          </cell>
        </row>
        <row r="95">
          <cell r="C95" t="str">
            <v>e20</v>
          </cell>
        </row>
        <row r="96">
          <cell r="C96" t="str">
            <v>e20</v>
          </cell>
        </row>
        <row r="97">
          <cell r="C97" t="str">
            <v>e20</v>
          </cell>
        </row>
        <row r="98">
          <cell r="C98" t="str">
            <v>i20</v>
          </cell>
        </row>
        <row r="99">
          <cell r="C99" t="str">
            <v>i20</v>
          </cell>
        </row>
        <row r="100">
          <cell r="C100" t="str">
            <v>i20</v>
          </cell>
        </row>
        <row r="101">
          <cell r="C101" t="str">
            <v>e21</v>
          </cell>
        </row>
        <row r="102">
          <cell r="C102" t="str">
            <v>e21</v>
          </cell>
        </row>
        <row r="103">
          <cell r="C103" t="str">
            <v>e21</v>
          </cell>
        </row>
        <row r="104">
          <cell r="C104" t="str">
            <v>i21</v>
          </cell>
        </row>
        <row r="105">
          <cell r="C105" t="str">
            <v>i21</v>
          </cell>
        </row>
        <row r="106">
          <cell r="C106" t="str">
            <v>i21</v>
          </cell>
        </row>
        <row r="115">
          <cell r="C115" t="str">
            <v>e17</v>
          </cell>
        </row>
        <row r="116">
          <cell r="C116" t="str">
            <v>e17</v>
          </cell>
        </row>
        <row r="117">
          <cell r="C117" t="str">
            <v>e17</v>
          </cell>
        </row>
        <row r="118">
          <cell r="C118" t="str">
            <v>e18</v>
          </cell>
        </row>
        <row r="119">
          <cell r="C119" t="str">
            <v>e18</v>
          </cell>
        </row>
        <row r="120">
          <cell r="C120" t="str">
            <v>e18</v>
          </cell>
        </row>
        <row r="121">
          <cell r="C121" t="str">
            <v>e19</v>
          </cell>
        </row>
        <row r="122">
          <cell r="C122" t="str">
            <v>e19</v>
          </cell>
        </row>
        <row r="123">
          <cell r="C123" t="str">
            <v>e19</v>
          </cell>
        </row>
        <row r="124">
          <cell r="C124" t="str">
            <v>e22</v>
          </cell>
        </row>
        <row r="125">
          <cell r="C125" t="str">
            <v>e22</v>
          </cell>
        </row>
        <row r="126">
          <cell r="C126" t="str">
            <v>e22</v>
          </cell>
        </row>
        <row r="127">
          <cell r="C127" t="str">
            <v>d22</v>
          </cell>
        </row>
        <row r="128">
          <cell r="C128" t="str">
            <v>g22</v>
          </cell>
        </row>
        <row r="129">
          <cell r="C129" t="str">
            <v>e23</v>
          </cell>
        </row>
        <row r="130">
          <cell r="C130" t="str">
            <v>e23</v>
          </cell>
        </row>
        <row r="131">
          <cell r="C131" t="str">
            <v>e23</v>
          </cell>
        </row>
        <row r="132">
          <cell r="C132" t="str">
            <v>d23</v>
          </cell>
        </row>
        <row r="133">
          <cell r="C133" t="str">
            <v>g23</v>
          </cell>
        </row>
        <row r="134">
          <cell r="C134" t="str">
            <v>e24</v>
          </cell>
        </row>
        <row r="135">
          <cell r="C135" t="str">
            <v>e24</v>
          </cell>
        </row>
        <row r="136">
          <cell r="C136" t="str">
            <v>e24</v>
          </cell>
        </row>
        <row r="137">
          <cell r="C137" t="str">
            <v>d24</v>
          </cell>
        </row>
        <row r="138">
          <cell r="C138" t="str">
            <v>g24</v>
          </cell>
        </row>
        <row r="147">
          <cell r="C147" t="str">
            <v>e16</v>
          </cell>
        </row>
        <row r="148">
          <cell r="C148" t="str">
            <v>e19</v>
          </cell>
        </row>
        <row r="149">
          <cell r="C149" t="str">
            <v>e21</v>
          </cell>
        </row>
        <row r="150">
          <cell r="C150" t="str">
            <v>e22</v>
          </cell>
        </row>
      </sheetData>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sheetData sheetId="169" refreshError="1"/>
      <sheetData sheetId="170"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mo enroll"/>
      <sheetName val="CBC Cost"/>
      <sheetName val="HAPA Cost"/>
      <sheetName val="Aetna POS CHOICE"/>
      <sheetName val="Dental "/>
      <sheetName val="Sheet7"/>
      <sheetName val="Sheet5"/>
      <sheetName val="Sheet3"/>
      <sheetName val="Tiers"/>
      <sheetName val="Sheet9"/>
      <sheetName val="Sheet2"/>
      <sheetName val="Sheet1"/>
      <sheetName val="Current AMC Plans"/>
      <sheetName val="2005 elite renewal"/>
      <sheetName val="2005 elite renewal with agg cov"/>
      <sheetName val="AMC agg 05-06"/>
      <sheetName val="AMC agg 04-05"/>
      <sheetName val="AMC agg 03-04"/>
      <sheetName val="AMC agg 02-03"/>
      <sheetName val="05 Projection as of 8-05"/>
      <sheetName val="06 Projection as of 8-05"/>
      <sheetName val="UHC POS CHOICE"/>
      <sheetName val="UHC OPEN ACCESS HMO"/>
      <sheetName val="Aetna HMO "/>
      <sheetName val="Aetna POS"/>
      <sheetName val="Aetna PPO OPEN CHOICE&amp;Trad"/>
      <sheetName val="UW Cont "/>
      <sheetName val="IBC HMO"/>
      <sheetName val="IBC POS"/>
      <sheetName val="IBC PPO"/>
      <sheetName val="2004-2005 agg projection"/>
      <sheetName val="Trend Calculator"/>
      <sheetName val="2005 amerihealth ASO fees"/>
      <sheetName val="2004 amerihealth ASO fees"/>
      <sheetName val="Basic Life-Ad&amp;d"/>
      <sheetName val="Est Run-Out"/>
      <sheetName val="Demo-Aon0703 "/>
      <sheetName val="Dental util"/>
      <sheetName val="$150k ISL Marketing Comp."/>
      <sheetName val="$175k ISL Marketing Comp."/>
      <sheetName val="life-Ad&amp;d claims experience"/>
      <sheetName val="$150k ISL &amp; ASLMarketing Comp."/>
      <sheetName val="2004 AMC SL renewal"/>
      <sheetName val="AMC Census 12-31-05"/>
      <sheetName val="$175k ISL &amp; ASLMarketing Comp."/>
      <sheetName val="PPO savings"/>
      <sheetName val="utilization"/>
      <sheetName val="AMC Census 12-31-05 (2)"/>
      <sheetName val="demo_enroll"/>
      <sheetName val="CBC_Cost"/>
      <sheetName val="HAPA_Cost"/>
      <sheetName val="Aetna_POS_CHOICE"/>
      <sheetName val="Dental_"/>
      <sheetName val="Current_AMC_Plans"/>
      <sheetName val="2005_elite_renewal"/>
      <sheetName val="2005_elite_renewal_with_agg_cov"/>
      <sheetName val="AMC_agg_05-06"/>
      <sheetName val="AMC_agg_04-05"/>
      <sheetName val="AMC_agg_03-04"/>
      <sheetName val="AMC_agg_02-03"/>
      <sheetName val="05_Projection_as_of_8-05"/>
      <sheetName val="06_Projection_as_of_8-05"/>
      <sheetName val="UHC_POS_CHOICE"/>
      <sheetName val="UHC_OPEN_ACCESS_HMO"/>
      <sheetName val="Aetna_HMO_"/>
      <sheetName val="Aetna_POS"/>
      <sheetName val="Aetna_PPO_OPEN_CHOICE&amp;Trad"/>
      <sheetName val="UW_Cont_"/>
      <sheetName val="IBC_HMO"/>
      <sheetName val="IBC_POS"/>
      <sheetName val="IBC_PPO"/>
      <sheetName val="2004-2005_agg_projection"/>
      <sheetName val="Trend_Calculator"/>
      <sheetName val="2005_amerihealth_ASO_fees"/>
      <sheetName val="2004_amerihealth_ASO_fees"/>
      <sheetName val="Basic_Life-Ad&amp;d"/>
      <sheetName val="Est_Run-Out"/>
      <sheetName val="Demo-Aon0703_"/>
      <sheetName val="Dental_util"/>
      <sheetName val="$150k_ISL_Marketing_Comp_"/>
      <sheetName val="$175k_ISL_Marketing_Comp_"/>
      <sheetName val="life-Ad&amp;d_claims_experience"/>
      <sheetName val="$150k_ISL_&amp;_ASLMarketing_Comp_"/>
      <sheetName val="2004_AMC_SL_renewal"/>
      <sheetName val="AMC_Census_12-31-05"/>
      <sheetName val="$175k_ISL_&amp;_ASLMarketing_Comp_"/>
      <sheetName val="PPO_savings"/>
      <sheetName val="AMC_Census_12-31-05_(2)"/>
      <sheetName val="demo_enroll1"/>
      <sheetName val="CBC_Cost1"/>
      <sheetName val="HAPA_Cost1"/>
      <sheetName val="Aetna_POS_CHOICE1"/>
      <sheetName val="Dental_1"/>
      <sheetName val="Current_AMC_Plans1"/>
      <sheetName val="2005_elite_renewal1"/>
      <sheetName val="2005_elite_renewal_with_agg_co1"/>
      <sheetName val="AMC_agg_05-061"/>
      <sheetName val="AMC_agg_04-051"/>
      <sheetName val="AMC_agg_03-041"/>
      <sheetName val="AMC_agg_02-031"/>
      <sheetName val="05_Projection_as_of_8-051"/>
      <sheetName val="06_Projection_as_of_8-051"/>
      <sheetName val="UHC_POS_CHOICE1"/>
      <sheetName val="UHC_OPEN_ACCESS_HMO1"/>
      <sheetName val="Aetna_HMO_1"/>
      <sheetName val="Aetna_POS1"/>
      <sheetName val="Aetna_PPO_OPEN_CHOICE&amp;Trad1"/>
      <sheetName val="UW_Cont_1"/>
      <sheetName val="IBC_HMO1"/>
      <sheetName val="IBC_POS1"/>
      <sheetName val="IBC_PPO1"/>
      <sheetName val="2004-2005_agg_projection1"/>
      <sheetName val="Trend_Calculator1"/>
      <sheetName val="2005_amerihealth_ASO_fees1"/>
      <sheetName val="2004_amerihealth_ASO_fees1"/>
      <sheetName val="Basic_Life-Ad&amp;d1"/>
      <sheetName val="Est_Run-Out1"/>
      <sheetName val="Demo-Aon0703_1"/>
      <sheetName val="Dental_util1"/>
      <sheetName val="$150k_ISL_Marketing_Comp_1"/>
      <sheetName val="$175k_ISL_Marketing_Comp_1"/>
      <sheetName val="life-Ad&amp;d_claims_experience1"/>
      <sheetName val="$150k_ISL_&amp;_ASLMarketing_Comp_1"/>
      <sheetName val="2004_AMC_SL_renewal1"/>
      <sheetName val="AMC_Census_12-31-051"/>
      <sheetName val="$175k_ISL_&amp;_ASLMarketing_Comp_1"/>
      <sheetName val="PPO_savings1"/>
      <sheetName val="AMC_Census_12-31-05_(2)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dherence Opportunity Analysis"/>
      <sheetName val="References"/>
      <sheetName val="Sheet1"/>
      <sheetName val="Adherence_Data"/>
      <sheetName val="Characteristic_Data"/>
      <sheetName val="DropDown"/>
      <sheetName val="Lists"/>
      <sheetName val="Listbox"/>
      <sheetName val="Deviations"/>
      <sheetName val="Blank"/>
      <sheetName val="Sheet2"/>
      <sheetName val="Read Me First"/>
      <sheetName val="General Info"/>
      <sheetName val="Requirements"/>
      <sheetName val="Contract Provisions"/>
      <sheetName val="List Box"/>
      <sheetName val="DropDown 2"/>
      <sheetName val="Adherence_Opportunity_Analysis"/>
      <sheetName val="Adherence_Opportunity_Analysis1"/>
      <sheetName val="Read_Me_First"/>
      <sheetName val="General_Info"/>
      <sheetName val="Contract_Provisions"/>
      <sheetName val="List_Box"/>
      <sheetName val="DropDown_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sheetData sheetId="15" refreshError="1"/>
      <sheetData sheetId="16" refreshError="1"/>
      <sheetData sheetId="17"/>
      <sheetData sheetId="18"/>
      <sheetData sheetId="19"/>
      <sheetData sheetId="20"/>
      <sheetData sheetId="21"/>
      <sheetData sheetId="22"/>
      <sheetData sheetId="23"/>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
      <sheetName val="OldListbox"/>
      <sheetName val="Listbox"/>
      <sheetName val="Title Page"/>
      <sheetName val="Introduction"/>
      <sheetName val="Questionnaire"/>
      <sheetName val="Explanation"/>
      <sheetName val="Plan Design"/>
      <sheetName val="Census"/>
      <sheetName val="Rx Pricing Form"/>
      <sheetName val="ListboxPricing"/>
      <sheetName val="ListboxAWPDisc"/>
      <sheetName val="Drop down MAC_NonMAC"/>
      <sheetName val="ListboxRebates"/>
      <sheetName val="RX-Unit Cost, MAC"/>
      <sheetName val="RX-Unit Cost, Retail &amp; Mail"/>
      <sheetName val="RX-Unit Cost, Mail"/>
      <sheetName val="Specialty Drugs"/>
      <sheetName val="Implementation Plan"/>
      <sheetName val="Account Management Plan"/>
      <sheetName val="Account Mgr Bio"/>
      <sheetName val="Hold Harmless"/>
      <sheetName val="Officer Statement"/>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ver Page"/>
      <sheetName val="Report Criteria"/>
      <sheetName val="Additional Report Criteria"/>
      <sheetName val="Table of Contents"/>
      <sheetName val="Key Statistics Medical"/>
      <sheetName val="Demographics Medical"/>
      <sheetName val="Impact of Catastrophics Medical"/>
      <sheetName val="Provider Network Exp Medical"/>
      <sheetName val="Med Cost Sharing Medical"/>
      <sheetName val="Trend Analysis Medical"/>
      <sheetName val="Utilization and Unit Cost Med"/>
      <sheetName val="MDC Analysis Medical"/>
      <sheetName val="IP MDC Analysis Medical"/>
      <sheetName val="Amb  MDC Analysis Medical"/>
      <sheetName val="Hospital Profile Medical"/>
      <sheetName val="Health Profile Top 25 Dis Med"/>
      <sheetName val="Medical Catastrophic - Current"/>
      <sheetName val="Medical Catastrophic - Prior"/>
      <sheetName val="Rx Key Statistics"/>
      <sheetName val="Rx Key Statistics by Generic"/>
      <sheetName val="Rx GPI Roll Up Categories"/>
      <sheetName val="Financial Overview Medical"/>
      <sheetName val="Data Availability Summary"/>
      <sheetName val="Medical Glossary"/>
      <sheetName val="Executive Summary"/>
      <sheetName val="Data Availability page"/>
      <sheetName val="Key Statistics Medical page"/>
      <sheetName val="Demographics Medical page"/>
      <sheetName val="Impact of Catastrophics page"/>
      <sheetName val="Prov Net Exp Medical page"/>
      <sheetName val="Cost Sharing Medical page"/>
      <sheetName val="Trend Analysis Medical page"/>
      <sheetName val="Util and Unit Cost Med page"/>
      <sheetName val="MDC Analysis Medical page"/>
      <sheetName val="IP MDC Analysis Med page"/>
      <sheetName val="Amb  MDC Analysis Med page"/>
      <sheetName val="Hospital Prof Medical page"/>
      <sheetName val="HPD page"/>
      <sheetName val="Med Cat - Curr page"/>
      <sheetName val="Med Cat - Prior page"/>
      <sheetName val="Rx Key Statistics page"/>
      <sheetName val="Rx Key Stat by Generic page"/>
      <sheetName val="Rx GPI Roll Up Cat page"/>
      <sheetName val="FO Medical page"/>
      <sheetName val="ePSM Read Me Page"/>
      <sheetName val="Medical Graph Page"/>
      <sheetName val="Rx Graph Page"/>
      <sheetName val="ePSM Security Page"/>
      <sheetName val="ePSM Header Data Page"/>
      <sheetName val="ePSM Fund Code"/>
      <sheetName val="ePSM BOB Data Page"/>
      <sheetName val="ePSM Member Data Page"/>
      <sheetName val="ePSM Medical Data Page"/>
      <sheetName val="ePSM RxClaim Data Page"/>
      <sheetName val="ePSM Medical Graph Page"/>
      <sheetName val="ePSM Rx Graph Page"/>
      <sheetName val="ePSM Hospital Profile Page"/>
      <sheetName val="ePSM HPD Page"/>
      <sheetName val="ePSM Large Claim Curr Page"/>
      <sheetName val="ePSM Large Claim Prior Page"/>
      <sheetName val="ePSM Medical FO Page"/>
      <sheetName val="ePSM Dental FO Page"/>
      <sheetName val="ePSM SBP Page"/>
      <sheetName val="eSPM Executive Summary Page"/>
      <sheetName val="ePSM Stop Lighting Pag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Page"/>
      <sheetName val="Report Criteria"/>
      <sheetName val="Additional Report Criteria"/>
      <sheetName val="Table of Contents"/>
      <sheetName val="Key Statistics Medical"/>
      <sheetName val="Demographics Medical"/>
      <sheetName val="Impact of Catastrophics Medical"/>
      <sheetName val="Provider Network Exp Medical"/>
      <sheetName val="Med Cost Sharing Medical"/>
      <sheetName val="Trend Analysis Medical"/>
      <sheetName val="Utilization and Unit Cost Med"/>
      <sheetName val="MDC Analysis Medical"/>
      <sheetName val="IP MDC Analysis Medical"/>
      <sheetName val="Amb  MDC Analysis Medical"/>
      <sheetName val="Hospital Profile Medical"/>
      <sheetName val="Health Profile Top 25 Dis Med"/>
      <sheetName val="Medical Catastrophic - Current"/>
      <sheetName val="Medical Catastrophic - Prior"/>
      <sheetName val="Rx Key Statistics"/>
      <sheetName val="Rx Key Statistics by Generic"/>
      <sheetName val="Rx GPI Roll Up Categories"/>
      <sheetName val="Financial Overview Medical"/>
      <sheetName val="Data Availability Summary"/>
      <sheetName val="Medical Glossary"/>
      <sheetName val="Executive Summary"/>
      <sheetName val="Data Availability page"/>
      <sheetName val="Key Statistics Medical page"/>
      <sheetName val="Demographics Medical page"/>
      <sheetName val="Impact of Catastrophics page"/>
      <sheetName val="Prov Net Exp Medical page"/>
      <sheetName val="Cost Sharing Medical page"/>
      <sheetName val="Trend Analysis Medical page"/>
      <sheetName val="Util and Unit Cost Med page"/>
      <sheetName val="MDC Analysis Medical page"/>
      <sheetName val="IP MDC Analysis Med page"/>
      <sheetName val="Amb  MDC Analysis Med page"/>
      <sheetName val="Hospital Prof Medical page"/>
      <sheetName val="HPD page"/>
      <sheetName val="Med Cat - Curr page"/>
      <sheetName val="Med Cat - Prior page"/>
      <sheetName val="Rx Key Statistics page"/>
      <sheetName val="Rx Key Stat by Generic page"/>
      <sheetName val="Rx GPI Roll Up Cat page"/>
      <sheetName val="FO Medical page"/>
      <sheetName val="ePSM Read Me Page"/>
      <sheetName val="Medical Graph Page"/>
      <sheetName val="Rx Graph Page"/>
      <sheetName val="ePSM Security Page"/>
      <sheetName val="ePSM Header Data Page"/>
      <sheetName val="ePSM Fund Code"/>
      <sheetName val="ePSM BOB Data Page"/>
      <sheetName val="ePSM Member Data Page"/>
      <sheetName val="ePSM Medical Data Page"/>
      <sheetName val="ePSM RxClaim Data Page"/>
      <sheetName val="ePSM Medical Graph Page"/>
      <sheetName val="ePSM Rx Graph Page"/>
      <sheetName val="ePSM Hospital Profile Page"/>
      <sheetName val="ePSM HPD Page"/>
      <sheetName val="ePSM Large Claim Curr Page"/>
      <sheetName val="ePSM Large Claim Prior Page"/>
      <sheetName val="ePSM Medical FO Page"/>
      <sheetName val="ePSM Dental FO Page"/>
      <sheetName val="ePSM SBP Page"/>
      <sheetName val="eSPM Executive Summary Page"/>
      <sheetName val="ePSM Stop Lighting Pag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Page"/>
      <sheetName val="Report Criteria"/>
      <sheetName val="Additional Report Criteria"/>
      <sheetName val="Table of Contents"/>
      <sheetName val="Rx Key Statistics"/>
      <sheetName val="Rx Key Statistics by Generic"/>
      <sheetName val="Rx Demographics"/>
      <sheetName val="Rx Formulary Analysis"/>
      <sheetName val="Rx Retail vs MOD Impact"/>
      <sheetName val="Rx Network Analysis &amp; Savings"/>
      <sheetName val="Rx Top 30 Drugs by Paid"/>
      <sheetName val="Rx Top 30 Drugs by Claims"/>
      <sheetName val="AHF Rx Key Statistics"/>
      <sheetName val="AHF Rx Demographics"/>
      <sheetName val="Rx with AHF Glossary"/>
      <sheetName val="Data Availability page"/>
      <sheetName val="Rx Key Statistics page"/>
      <sheetName val="Rx Key Stat by Generic page"/>
      <sheetName val="Rx Demographics page"/>
      <sheetName val="Rx Formulary Analysis page"/>
      <sheetName val="Rx Retail vs MOD Imp page"/>
      <sheetName val="Rx Net Anal &amp; Savings page"/>
      <sheetName val="Rx Top30 Drug by Paid page"/>
      <sheetName val="Rx Top30 Drug by Clms page"/>
      <sheetName val="AHF Rx Key Statistics page"/>
      <sheetName val="AHF Rx Demographics page"/>
      <sheetName val="ePSM Read Me Page"/>
      <sheetName val="ePSM Security Page"/>
      <sheetName val="ePSM Header Data Page"/>
      <sheetName val="ePSM Fund Code"/>
      <sheetName val="ePSM BOB Data Page"/>
      <sheetName val="ePSM Member Data Page"/>
      <sheetName val="ePSM Medical Data Page"/>
      <sheetName val="ePSM RxClaim Data Page"/>
      <sheetName val="ePSM Rx Graph Page"/>
      <sheetName val="Rx Graph Page"/>
      <sheetName val="ePSM Rx Top Drug Paid Page"/>
      <sheetName val="ePSM Rx Top Drug Claims Page"/>
      <sheetName val="ePSM Dental FO Page"/>
      <sheetName val="ePSM SBP Page"/>
      <sheetName val="Cover_Page"/>
      <sheetName val="Report_Criteria"/>
      <sheetName val="Additional_Report_Criteria"/>
      <sheetName val="Table_of_Contents"/>
      <sheetName val="Rx_Key_Statistics"/>
      <sheetName val="Rx_Key_Statistics_by_Generic"/>
      <sheetName val="Rx_Demographics"/>
      <sheetName val="Rx_Formulary_Analysis"/>
      <sheetName val="Rx_Retail_vs_MOD_Impact"/>
      <sheetName val="Rx_Network_Analysis_&amp;_Savings"/>
      <sheetName val="Rx_Top_30_Drugs_by_Paid"/>
      <sheetName val="Rx_Top_30_Drugs_by_Claims"/>
      <sheetName val="AHF_Rx_Key_Statistics"/>
      <sheetName val="AHF_Rx_Demographics"/>
      <sheetName val="Rx_with_AHF_Glossary"/>
      <sheetName val="Data_Availability_page"/>
      <sheetName val="Rx_Key_Statistics_page"/>
      <sheetName val="Rx_Key_Stat_by_Generic_page"/>
      <sheetName val="Rx_Demographics_page"/>
      <sheetName val="Rx_Formulary_Analysis_page"/>
      <sheetName val="Rx_Retail_vs_MOD_Imp_page"/>
      <sheetName val="Rx_Net_Anal_&amp;_Savings_page"/>
      <sheetName val="Rx_Top30_Drug_by_Paid_page"/>
      <sheetName val="Rx_Top30_Drug_by_Clms_page"/>
      <sheetName val="AHF_Rx_Key_Statistics_page"/>
      <sheetName val="AHF_Rx_Demographics_page"/>
      <sheetName val="ePSM_Read_Me_Page"/>
      <sheetName val="ePSM_Security_Page"/>
      <sheetName val="ePSM_Header_Data_Page"/>
      <sheetName val="ePSM_Fund_Code"/>
      <sheetName val="ePSM_BOB_Data_Page"/>
      <sheetName val="ePSM_Member_Data_Page"/>
      <sheetName val="ePSM_Medical_Data_Page"/>
      <sheetName val="ePSM_RxClaim_Data_Page"/>
      <sheetName val="ePSM_Rx_Graph_Page"/>
      <sheetName val="Rx_Graph_Page"/>
      <sheetName val="ePSM_Rx_Top_Drug_Paid_Page"/>
      <sheetName val="ePSM_Rx_Top_Drug_Claims_Page"/>
      <sheetName val="ePSM_Dental_FO_Page"/>
      <sheetName val="ePSM_SBP_Page"/>
      <sheetName val="Cover_Page1"/>
      <sheetName val="Report_Criteria1"/>
      <sheetName val="Additional_Report_Criteria1"/>
      <sheetName val="Table_of_Contents1"/>
      <sheetName val="Rx_Key_Statistics1"/>
      <sheetName val="Rx_Key_Statistics_by_Generic1"/>
      <sheetName val="Rx_Demographics1"/>
      <sheetName val="Rx_Formulary_Analysis1"/>
      <sheetName val="Rx_Retail_vs_MOD_Impact1"/>
      <sheetName val="Rx_Network_Analysis_&amp;_Savings1"/>
      <sheetName val="Rx_Top_30_Drugs_by_Paid1"/>
      <sheetName val="Rx_Top_30_Drugs_by_Claims1"/>
      <sheetName val="AHF_Rx_Key_Statistics1"/>
      <sheetName val="AHF_Rx_Demographics1"/>
      <sheetName val="Rx_with_AHF_Glossary1"/>
      <sheetName val="Data_Availability_page1"/>
      <sheetName val="Rx_Key_Statistics_page1"/>
      <sheetName val="Rx_Key_Stat_by_Generic_page1"/>
      <sheetName val="Rx_Demographics_page1"/>
      <sheetName val="Rx_Formulary_Analysis_page1"/>
      <sheetName val="Rx_Retail_vs_MOD_Imp_page1"/>
      <sheetName val="Rx_Net_Anal_&amp;_Savings_page1"/>
      <sheetName val="Rx_Top30_Drug_by_Paid_page1"/>
      <sheetName val="Rx_Top30_Drug_by_Clms_page1"/>
      <sheetName val="AHF_Rx_Key_Statistics_page1"/>
      <sheetName val="AHF_Rx_Demographics_page1"/>
      <sheetName val="ePSM_Read_Me_Page1"/>
      <sheetName val="ePSM_Security_Page1"/>
      <sheetName val="ePSM_Header_Data_Page1"/>
      <sheetName val="ePSM_Fund_Code1"/>
      <sheetName val="ePSM_BOB_Data_Page1"/>
      <sheetName val="ePSM_Member_Data_Page1"/>
      <sheetName val="ePSM_Medical_Data_Page1"/>
      <sheetName val="ePSM_RxClaim_Data_Page1"/>
      <sheetName val="ePSM_Rx_Graph_Page1"/>
      <sheetName val="Rx_Graph_Page1"/>
      <sheetName val="ePSM_Rx_Top_Drug_Paid_Page1"/>
      <sheetName val="ePSM_Rx_Top_Drug_Claims_Page1"/>
      <sheetName val="ePSM_Dental_FO_Page1"/>
      <sheetName val="ePSM_SBP_Page1"/>
    </sheetNames>
    <sheetDataSet>
      <sheetData sheetId="0" refreshError="1"/>
      <sheetData sheetId="1" refreshError="1"/>
      <sheetData sheetId="2" refreshError="1"/>
      <sheetData sheetId="3">
        <row r="14">
          <cell r="D14" t="str">
            <v>N/A</v>
          </cell>
        </row>
      </sheetData>
      <sheetData sheetId="4" refreshError="1"/>
      <sheetData sheetId="5"/>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refreshError="1"/>
      <sheetData sheetId="45"/>
      <sheetData sheetId="46" refreshError="1"/>
      <sheetData sheetId="47" refreshError="1"/>
      <sheetData sheetId="48" refreshError="1"/>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Input"/>
      <sheetName val="AgeGenderCounts"/>
      <sheetName val="PlanDesign"/>
      <sheetName val="Discretionary"/>
      <sheetName val="Enrollments"/>
      <sheetName val="AreaIndustry"/>
      <sheetName val="Multiple Calcs"/>
      <sheetName val="Option Summary"/>
      <sheetName val="SpecExhib1"/>
      <sheetName val="AggSummary1"/>
      <sheetName val="AggTotal"/>
      <sheetName val="Agg  Exp 1"/>
      <sheetName val="Agg  Exp 2"/>
      <sheetName val="Agg  Exp 3"/>
      <sheetName val="Agg  Exp 4"/>
      <sheetName val="Agg  Exp 5"/>
      <sheetName val="AggManualExhib1"/>
      <sheetName val="AggPremiumExhib"/>
      <sheetName val="Summary"/>
      <sheetName val="AggSpec"/>
      <sheetName val="Prop Mgt"/>
      <sheetName val="Prop Notes"/>
      <sheetName val="Prop1"/>
      <sheetName val="Prop2"/>
      <sheetName val="Prop3"/>
      <sheetName val="Prop4"/>
      <sheetName val="Basis"/>
      <sheetName val="E&amp;L"/>
      <sheetName val="Renew"/>
      <sheetName val="BoundCaseReport"/>
      <sheetName val="AgeGender"/>
      <sheetName val="AreaFact"/>
      <sheetName val="Industry"/>
      <sheetName val="Trend"/>
      <sheetName val="Credibility"/>
      <sheetName val="PlanD2"/>
      <sheetName val="PlanD3new"/>
      <sheetName val="PlanD4"/>
      <sheetName val="PlanDRx"/>
      <sheetName val="PlanDMangCare"/>
      <sheetName val="PlanDMH"/>
      <sheetName val="SpecAdjustments"/>
      <sheetName val="Transplant Max"/>
      <sheetName val="TierAssumptions"/>
      <sheetName val="AggAssumptions1"/>
      <sheetName val="SpecBaseRates"/>
      <sheetName val="AggregateBaseRates"/>
      <sheetName val="AggPremium"/>
      <sheetName val="LifetimeMax"/>
      <sheetName val="ContractType"/>
      <sheetName val="BatchCensus"/>
      <sheetName val="Other Factors"/>
      <sheetName val="ExpYearWeight"/>
      <sheetName val="Underwriters"/>
      <sheetName val="Archive Path"/>
      <sheetName val="Network Utilization"/>
      <sheetName val="Spec Prov"/>
      <sheetName val="Agg Prov"/>
      <sheetName val="GroupPolicy Upload"/>
      <sheetName val="Class Prov Upload"/>
      <sheetName val="Agg Change in Ded"/>
      <sheetName val="IT"/>
      <sheetName val="Audit"/>
      <sheetName val="OPUS SIC Codes"/>
      <sheetName val="AreaClass"/>
      <sheetName val="SalesArea"/>
      <sheetName val="Census Upload"/>
      <sheetName val="SplashScreen"/>
      <sheetName val="Multiple_Calcs"/>
      <sheetName val="Option_Summary"/>
      <sheetName val="Agg__Exp_1"/>
      <sheetName val="Agg__Exp_2"/>
      <sheetName val="Agg__Exp_3"/>
      <sheetName val="Agg__Exp_4"/>
      <sheetName val="Agg__Exp_5"/>
      <sheetName val="Prop_Mgt"/>
      <sheetName val="Prop_Notes"/>
      <sheetName val="Transplant_Max"/>
      <sheetName val="Other_Factors"/>
      <sheetName val="Archive_Path"/>
      <sheetName val="Network_Utilization"/>
      <sheetName val="Spec_Prov"/>
      <sheetName val="Agg_Prov"/>
      <sheetName val="GroupPolicy_Upload"/>
      <sheetName val="Class_Prov_Upload"/>
      <sheetName val="Agg_Change_in_Ded"/>
      <sheetName val="OPUS_SIC_Codes"/>
      <sheetName val="Census_Upload"/>
      <sheetName val="Multiple_Calcs1"/>
      <sheetName val="Option_Summary1"/>
      <sheetName val="Agg__Exp_11"/>
      <sheetName val="Agg__Exp_21"/>
      <sheetName val="Agg__Exp_31"/>
      <sheetName val="Agg__Exp_41"/>
      <sheetName val="Agg__Exp_51"/>
      <sheetName val="Prop_Mgt1"/>
      <sheetName val="Prop_Notes1"/>
      <sheetName val="Transplant_Max1"/>
      <sheetName val="Other_Factors1"/>
      <sheetName val="Archive_Path1"/>
      <sheetName val="Network_Utilization1"/>
      <sheetName val="Spec_Prov1"/>
      <sheetName val="Agg_Prov1"/>
      <sheetName val="GroupPolicy_Upload1"/>
      <sheetName val="Class_Prov_Upload1"/>
      <sheetName val="Agg_Change_in_Ded1"/>
      <sheetName val="OPUS_SIC_Codes1"/>
      <sheetName val="Census_Upload1"/>
    </sheetNames>
    <sheetDataSet>
      <sheetData sheetId="0"/>
      <sheetData sheetId="1"/>
      <sheetData sheetId="2"/>
      <sheetData sheetId="3"/>
      <sheetData sheetId="4">
        <row r="14">
          <cell r="F14">
            <v>2</v>
          </cell>
        </row>
      </sheetData>
      <sheetData sheetId="5"/>
      <sheetData sheetId="6"/>
      <sheetData sheetId="7"/>
      <sheetData sheetId="8" refreshError="1">
        <row r="15">
          <cell r="AA15">
            <v>2</v>
          </cell>
        </row>
      </sheetData>
      <sheetData sheetId="9">
        <row r="10">
          <cell r="O10" t="str">
            <v>Medical, Rx</v>
          </cell>
        </row>
      </sheetData>
      <sheetData sheetId="10"/>
      <sheetData sheetId="11"/>
      <sheetData sheetId="12"/>
      <sheetData sheetId="13"/>
      <sheetData sheetId="14"/>
      <sheetData sheetId="15"/>
      <sheetData sheetId="16"/>
      <sheetData sheetId="17" refreshError="1">
        <row r="15">
          <cell r="AB15">
            <v>1</v>
          </cell>
        </row>
      </sheetData>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Page"/>
      <sheetName val="Report Criteria"/>
      <sheetName val="Additional Report Criteria"/>
      <sheetName val="Table of Contents"/>
      <sheetName val="Key Statistics Medical"/>
      <sheetName val="Demographics Medical"/>
      <sheetName val="Impact of Catastrophics Medical"/>
      <sheetName val="Provider Network Exp Medical"/>
      <sheetName val="Med Cost Sharing Medical"/>
      <sheetName val="Trend Analysis Medical"/>
      <sheetName val="Utilization and Unit Cost Med"/>
      <sheetName val="MDC Analysis Medical"/>
      <sheetName val="IP MDC Analysis Medical"/>
      <sheetName val="Amb  MDC Analysis Medical"/>
      <sheetName val="Hospital Profile Medical"/>
      <sheetName val="Health Profile Top 25 Dis Med"/>
      <sheetName val="Medical Catastrophic - Current"/>
      <sheetName val="Medical Catastrophic - Prior"/>
      <sheetName val="Rx Key Statistics"/>
      <sheetName val="Rx Key Statistics by Generic"/>
      <sheetName val="Rx GPI Roll Up Categories"/>
      <sheetName val="AHF Medical Key Statistics"/>
      <sheetName val="AHF Medical Demographics"/>
      <sheetName val="AHF Medical $ by Member"/>
      <sheetName val="AHF Medical $ by Family"/>
      <sheetName val="AHF Medical Cost Category"/>
      <sheetName val="Data Availability Summary"/>
      <sheetName val="Medical Glossary"/>
      <sheetName val="Medical &amp; AHF Glossary"/>
      <sheetName val="Executive Summary"/>
      <sheetName val="Data Availability page"/>
      <sheetName val="Key Statistics Medical page"/>
      <sheetName val="Demographics Medical page"/>
      <sheetName val="Impact of Catastrophics page"/>
      <sheetName val="Prov Net Exp Medical page"/>
      <sheetName val="Cost Sharing Medical page"/>
      <sheetName val="Trend Analysis Medical page"/>
      <sheetName val="Util and Unit Cost Med page"/>
      <sheetName val="MDC Analysis Medical page"/>
      <sheetName val="IP MDC Analysis Med page"/>
      <sheetName val="Amb  MDC Analysis Med page"/>
      <sheetName val="Hospital Prof Medical page"/>
      <sheetName val="HPD page"/>
      <sheetName val="Med Cat - Curr page"/>
      <sheetName val="Med Cat - Prior page"/>
      <sheetName val="Rx Key Statistics page"/>
      <sheetName val="Rx Key Stat by Generic page"/>
      <sheetName val="Rx GPI Roll Up Cat page"/>
      <sheetName val="AHF Medical Key Stats page"/>
      <sheetName val="AHF Medical Demographics page"/>
      <sheetName val="AHF Medical $ by Member page"/>
      <sheetName val="AHF Medical $ by Family page"/>
      <sheetName val="AHF Cost Category page"/>
      <sheetName val="ePSM Read Me Page"/>
      <sheetName val="ePSM Security Page"/>
      <sheetName val="ePSM Header Data Page"/>
      <sheetName val="ePSM Fund Code"/>
      <sheetName val="ePSM BOB Data Page"/>
      <sheetName val="ePSM Member Data Page"/>
      <sheetName val="ePSM Medical Data Page"/>
      <sheetName val="ePSM RxClaim Data Page"/>
      <sheetName val="ePSM Medical Graph Page"/>
      <sheetName val="Medical Graph Page"/>
      <sheetName val="ePSM Rx Graph Page"/>
      <sheetName val="Rx Graph Page"/>
      <sheetName val="ePSM Hospital Profile Page"/>
      <sheetName val="ePSM HPD Page"/>
      <sheetName val="ePSM Large Claim Curr Page"/>
      <sheetName val="ePSM Large Claim Prior Page"/>
      <sheetName val="ePSM Dental FO Page"/>
      <sheetName val="ePSM SBP Page"/>
      <sheetName val="eSPM Executive Summary Page"/>
      <sheetName val="ePSM Stop Lighting Page"/>
      <sheetName val="Cover_Page"/>
      <sheetName val="Report_Criteria"/>
      <sheetName val="Additional_Report_Criteria"/>
      <sheetName val="Table_of_Contents"/>
      <sheetName val="Key_Statistics_Medical"/>
      <sheetName val="Demographics_Medical"/>
      <sheetName val="Impact_of_Catastrophics_Medical"/>
      <sheetName val="Provider_Network_Exp_Medical"/>
      <sheetName val="Med_Cost_Sharing_Medical"/>
      <sheetName val="Trend_Analysis_Medical"/>
      <sheetName val="Utilization_and_Unit_Cost_Med"/>
      <sheetName val="MDC_Analysis_Medical"/>
      <sheetName val="IP_MDC_Analysis_Medical"/>
      <sheetName val="Amb__MDC_Analysis_Medical"/>
      <sheetName val="Hospital_Profile_Medical"/>
      <sheetName val="Health_Profile_Top_25_Dis_Med"/>
      <sheetName val="Medical_Catastrophic_-_Current"/>
      <sheetName val="Medical_Catastrophic_-_Prior"/>
      <sheetName val="Rx_Key_Statistics"/>
      <sheetName val="Rx_Key_Statistics_by_Generic"/>
      <sheetName val="Rx_GPI_Roll_Up_Categories"/>
      <sheetName val="AHF_Medical_Key_Statistics"/>
      <sheetName val="AHF_Medical_Demographics"/>
      <sheetName val="AHF_Medical_$_by_Member"/>
      <sheetName val="AHF_Medical_$_by_Family"/>
      <sheetName val="AHF_Medical_Cost_Category"/>
      <sheetName val="Data_Availability_Summary"/>
      <sheetName val="Medical_Glossary"/>
      <sheetName val="Medical_&amp;_AHF_Glossary"/>
      <sheetName val="Executive_Summary"/>
      <sheetName val="Data_Availability_page"/>
      <sheetName val="Key_Statistics_Medical_page"/>
      <sheetName val="Demographics_Medical_page"/>
      <sheetName val="Impact_of_Catastrophics_page"/>
      <sheetName val="Prov_Net_Exp_Medical_page"/>
      <sheetName val="Cost_Sharing_Medical_page"/>
      <sheetName val="Trend_Analysis_Medical_page"/>
      <sheetName val="Util_and_Unit_Cost_Med_page"/>
      <sheetName val="MDC_Analysis_Medical_page"/>
      <sheetName val="IP_MDC_Analysis_Med_page"/>
      <sheetName val="Amb__MDC_Analysis_Med_page"/>
      <sheetName val="Hospital_Prof_Medical_page"/>
      <sheetName val="HPD_page"/>
      <sheetName val="Med_Cat_-_Curr_page"/>
      <sheetName val="Med_Cat_-_Prior_page"/>
      <sheetName val="Rx_Key_Statistics_page"/>
      <sheetName val="Rx_Key_Stat_by_Generic_page"/>
      <sheetName val="Rx_GPI_Roll_Up_Cat_page"/>
      <sheetName val="AHF_Medical_Key_Stats_page"/>
      <sheetName val="AHF_Medical_Demographics_page"/>
      <sheetName val="AHF_Medical_$_by_Member_page"/>
      <sheetName val="AHF_Medical_$_by_Family_page"/>
      <sheetName val="AHF_Cost_Category_page"/>
      <sheetName val="ePSM_Read_Me_Page"/>
      <sheetName val="ePSM_Security_Page"/>
      <sheetName val="ePSM_Header_Data_Page"/>
      <sheetName val="ePSM_Fund_Code"/>
      <sheetName val="ePSM_BOB_Data_Page"/>
      <sheetName val="ePSM_Member_Data_Page"/>
      <sheetName val="ePSM_Medical_Data_Page"/>
      <sheetName val="ePSM_RxClaim_Data_Page"/>
      <sheetName val="ePSM_Medical_Graph_Page"/>
      <sheetName val="Medical_Graph_Page"/>
      <sheetName val="ePSM_Rx_Graph_Page"/>
      <sheetName val="Rx_Graph_Page"/>
      <sheetName val="ePSM_Hospital_Profile_Page"/>
      <sheetName val="ePSM_HPD_Page"/>
      <sheetName val="ePSM_Large_Claim_Curr_Page"/>
      <sheetName val="ePSM_Large_Claim_Prior_Page"/>
      <sheetName val="ePSM_Dental_FO_Page"/>
      <sheetName val="ePSM_SBP_Page"/>
      <sheetName val="eSPM_Executive_Summary_Page"/>
      <sheetName val="ePSM_Stop_Lighting_Pag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zart Reports"/>
      <sheetName val="S1b Specialty Cover"/>
      <sheetName val="S1b Introduction"/>
      <sheetName val="S1b BioSpecialtyServices"/>
      <sheetName val="S1b AccordantOverview"/>
      <sheetName val="S1b Communication &amp; Education"/>
      <sheetName val="S1b Communication &amp; Education 2"/>
      <sheetName val="S1b Clinical and Service Info"/>
      <sheetName val="S2p Improved Adherence"/>
      <sheetName val="S2s Improved Adherence"/>
      <sheetName val="S2b Services and Quality"/>
      <sheetName val="S2b Key Findings"/>
      <sheetName val="S2p Benefit Trend"/>
      <sheetName val="S2p Population Trend"/>
      <sheetName val="S2s Population Trend"/>
      <sheetName val="S2p Historical Review"/>
      <sheetName val="S2s Historical Review"/>
      <sheetName val="S2p Financial Review"/>
      <sheetName val="S2s Financial Review"/>
      <sheetName val="S2p Top Drugs"/>
      <sheetName val="S2s Top Drugs"/>
      <sheetName val="S2b Top Other Drugs"/>
      <sheetName val="S2b GM Details &amp; Esti"/>
      <sheetName val="S2p Demographics"/>
      <sheetName val="S2s Demographics"/>
      <sheetName val="S2b Demographics 2"/>
      <sheetName val="S2p DistributionPharm"/>
      <sheetName val="S2p DistributionMed"/>
      <sheetName val="S2s Distribution"/>
      <sheetName val="S2p New Products"/>
      <sheetName val="S2s New Products"/>
      <sheetName val="S2b Recent Products Trend"/>
      <sheetName val="S3b Marketplace Drivers"/>
      <sheetName val="S3p Oncology"/>
      <sheetName val="S3s Oncology"/>
      <sheetName val="S3p Hemophilia"/>
      <sheetName val="S3s Hemophilia"/>
      <sheetName val="S3p Biotechs in the Pipeline"/>
      <sheetName val="S3p Biotechs in the Pipeline 2"/>
      <sheetName val="S3s Biotechs in the Pipeline"/>
      <sheetName val="S3s Biotechs in the Pipeline 2"/>
      <sheetName val="S3b UM Program Definition"/>
      <sheetName val="S3b Guideline Management Summ"/>
      <sheetName val="S4b Accomplishments"/>
      <sheetName val="S4b Recommendations"/>
      <sheetName val="S4b Appendix Cover Sheet"/>
      <sheetName val="S4b Compliance &amp; Educat Progrms"/>
      <sheetName val="S4b Corporate Accomplishments"/>
      <sheetName val="S4b Glossary Cover Sheet"/>
      <sheetName val="S4b Glossary"/>
      <sheetName val="S4b Glossary 2"/>
      <sheetName val="S4b Testimonials"/>
      <sheetName val="DATA"/>
      <sheetName val="LCMK_OWNERNAME"/>
      <sheetName val="LADVP_OWNERNAME"/>
      <sheetName val="LCMK_SAVINGS_REVIEW_ORDERS"/>
      <sheetName val="LCMK_ALL_BKD_AMT"/>
      <sheetName val="LADVP_ALL_BKD_AMT"/>
      <sheetName val="LADVP_ALL_BKD_AMT_NCMK"/>
      <sheetName val="LADVP_PBM_SPDRUGS"/>
      <sheetName val="LADVP_ELIGIBILITY"/>
      <sheetName val="LCMK_MCO_PNTS_ACTIVATION"/>
      <sheetName val="CTS Clients"/>
      <sheetName val="CTS_Clients_PctAdherent"/>
      <sheetName val="MSRA_TTL_HC_CST_SVNG"/>
      <sheetName val="LADVP_SP_OWNER"/>
      <sheetName val="QL_SP_OWNER"/>
      <sheetName val="LADVP_SP_Owner_PctAdherent"/>
      <sheetName val="QL_SP_Owner_PctAdherent"/>
      <sheetName val="LADVP_NONSP_OWNER"/>
      <sheetName val="QL_NONSP_OWNER"/>
      <sheetName val="LADVP_NONSP_Owner_PctAdherent"/>
      <sheetName val="QL_NONSP_Owner_PctAdherent"/>
      <sheetName val="BKOB_DR_CLS_RANK"/>
      <sheetName val="LCMK_DR_CLS"/>
      <sheetName val="LADVP_DR_CLS"/>
      <sheetName val="LADVP_DR_CLS_NCMK"/>
      <sheetName val="BKOB_TOP20_DRUGS"/>
      <sheetName val="LADVP_TOP_DR_NOTOTHER_NCMK"/>
      <sheetName val="LCMK_TOP_DR_COST_NOTOTHER"/>
      <sheetName val="LCMK_TOP_DR_COST_OTHER"/>
      <sheetName val="LCMK_DEMOGRAPHICS"/>
      <sheetName val="LCMK_DEMO_DR_CLS"/>
      <sheetName val="LADVP_DEMO_DR_CLS"/>
      <sheetName val="LADVP_DISTRIBUTION"/>
      <sheetName val="LCMK_NEW_PROD"/>
      <sheetName val="LADVP_NEW_PROD"/>
      <sheetName val="LADVP_NEW_PROD_NCMK"/>
      <sheetName val="LCMK_RECENT_LAUNCH"/>
      <sheetName val="LADVP_RECENT_LAUNCH"/>
      <sheetName val="LCMK_ONCOL_BIOSPEC"/>
      <sheetName val="LADVP_ONCOL_BIOSPEC"/>
      <sheetName val="LCMK_HEMA_BIOSPEC"/>
      <sheetName val="LADVP_HEMA_BIOSPEC"/>
      <sheetName val="LCMK_ONCOL_BIOSPEC_COMB"/>
      <sheetName val="LADVP_ONCOL_BIOSPEC_COMB"/>
      <sheetName val="LCMK_BIOTEC_PIPELINE"/>
      <sheetName val="LADVP_BIOTEC_PIPELINE"/>
      <sheetName val="LCMK_GUID_MGT_SUM"/>
      <sheetName val="LADVP_GUID_MGT_SUM"/>
      <sheetName val="AGM and Prevalence Assumptions"/>
      <sheetName val="AGM_Reviews"/>
      <sheetName val="AGM_Summary"/>
      <sheetName val="AGM_Summary2"/>
      <sheetName val="Named_Ranges"/>
      <sheetName val="ALL_DATASHEET_NAMES"/>
      <sheetName val="FORMULAS"/>
      <sheetName val="Lists"/>
      <sheetName val="CovdCharges--ALL"/>
      <sheetName val="Mozart_Reports"/>
      <sheetName val="S1b_Specialty_Cover"/>
      <sheetName val="S1b_Introduction"/>
      <sheetName val="S1b_BioSpecialtyServices"/>
      <sheetName val="S1b_AccordantOverview"/>
      <sheetName val="S1b_Communication_&amp;_Education"/>
      <sheetName val="S1b_Communication_&amp;_Education_2"/>
      <sheetName val="S1b_Clinical_and_Service_Info"/>
      <sheetName val="S2p_Improved_Adherence"/>
      <sheetName val="S2s_Improved_Adherence"/>
      <sheetName val="S2b_Services_and_Quality"/>
      <sheetName val="S2b_Key_Findings"/>
      <sheetName val="S2p_Benefit_Trend"/>
      <sheetName val="S2p_Population_Trend"/>
      <sheetName val="S2s_Population_Trend"/>
      <sheetName val="S2p_Historical_Review"/>
      <sheetName val="S2s_Historical_Review"/>
      <sheetName val="S2p_Financial_Review"/>
      <sheetName val="S2s_Financial_Review"/>
      <sheetName val="S2p_Top_Drugs"/>
      <sheetName val="S2s_Top_Drugs"/>
      <sheetName val="S2b_Top_Other_Drugs"/>
      <sheetName val="S2b_GM_Details_&amp;_Esti"/>
      <sheetName val="S2p_Demographics"/>
      <sheetName val="S2s_Demographics"/>
      <sheetName val="S2b_Demographics_2"/>
      <sheetName val="S2p_DistributionPharm"/>
      <sheetName val="S2p_DistributionMed"/>
      <sheetName val="S2s_Distribution"/>
      <sheetName val="S2p_New_Products"/>
      <sheetName val="S2s_New_Products"/>
      <sheetName val="S2b_Recent_Products_Trend"/>
      <sheetName val="S3b_Marketplace_Drivers"/>
      <sheetName val="S3p_Oncology"/>
      <sheetName val="S3s_Oncology"/>
      <sheetName val="S3p_Hemophilia"/>
      <sheetName val="S3s_Hemophilia"/>
      <sheetName val="S3p_Biotechs_in_the_Pipeline"/>
      <sheetName val="S3p_Biotechs_in_the_Pipeline_2"/>
      <sheetName val="S3s_Biotechs_in_the_Pipeline"/>
      <sheetName val="S3s_Biotechs_in_the_Pipeline_2"/>
      <sheetName val="S3b_UM_Program_Definition"/>
      <sheetName val="S3b_Guideline_Management_Summ"/>
      <sheetName val="S4b_Accomplishments"/>
      <sheetName val="S4b_Recommendations"/>
      <sheetName val="S4b_Appendix_Cover_Sheet"/>
      <sheetName val="S4b_Compliance_&amp;_Educat_Progrms"/>
      <sheetName val="S4b_Corporate_Accomplishments"/>
      <sheetName val="S4b_Glossary_Cover_Sheet"/>
      <sheetName val="S4b_Glossary"/>
      <sheetName val="S4b_Glossary_2"/>
      <sheetName val="S4b_Testimonials"/>
      <sheetName val="CTS_Clients"/>
      <sheetName val="AGM_and_Prevalence_Assumptions"/>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efreshError="1"/>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refreshError="1"/>
      <sheetData sheetId="101"/>
      <sheetData sheetId="102"/>
      <sheetData sheetId="103"/>
      <sheetData sheetId="104"/>
      <sheetData sheetId="105"/>
      <sheetData sheetId="106"/>
      <sheetData sheetId="107" refreshError="1"/>
      <sheetData sheetId="108" refreshError="1"/>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s>
    <sheetDataSet>
      <sheetData sheetId="0"/>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
      <sheetName val="Listbox"/>
      <sheetName val="Offeror Qualification"/>
      <sheetName val="Introductions"/>
      <sheetName val="Plan Information"/>
      <sheetName val="Explanation"/>
      <sheetName val="Plan Designs - L-5"/>
      <sheetName val="Plan Designs - L-5A"/>
      <sheetName val="Compliance Checklist"/>
      <sheetName val="Questionnaire"/>
      <sheetName val="Subcontractors Questionnaire"/>
      <sheetName val="Participating Providers"/>
      <sheetName val="Hospital Networks"/>
      <sheetName val="Access Clinical Psychologist"/>
      <sheetName val="Access LSW"/>
      <sheetName val="Access Family Therapists"/>
      <sheetName val="Access Psychiatrist"/>
      <sheetName val="Access Hospitals"/>
      <sheetName val="Implementation Plan"/>
      <sheetName val="Performance Guarantees"/>
      <sheetName val="Account Management Plan"/>
      <sheetName val="Maryland Benefi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amed Areas"/>
      <sheetName val="Documentation"/>
      <sheetName val="HMO Factors"/>
      <sheetName val="PPO &amp; POS Factors"/>
      <sheetName val="Other Factors"/>
      <sheetName val="Age_sex"/>
      <sheetName val="Area_SIC"/>
      <sheetName val="Attachment I"/>
      <sheetName val="Attachment II"/>
      <sheetName val="Attachment III"/>
      <sheetName val="Attachment IV"/>
      <sheetName val="Attachment V"/>
      <sheetName val="Attachment VI"/>
      <sheetName val="Attachment VII"/>
      <sheetName val="Attachment VIII"/>
      <sheetName val="Attachment IX"/>
      <sheetName val="Attachment X"/>
      <sheetName val="HMO inputs 51-99"/>
      <sheetName val="HMO inputs 100+"/>
      <sheetName val="Exp Factors"/>
      <sheetName val="Census"/>
      <sheetName val="Access data"/>
      <sheetName val="RAQ Scorecard"/>
      <sheetName val="HMO Calc 51-99"/>
      <sheetName val="HMO Rates 51-99"/>
      <sheetName val="HMO Proposal 51-99"/>
      <sheetName val="HMO Case Summ 51-99"/>
      <sheetName val="HMO Calc 100+"/>
      <sheetName val="HMO Rates 100+"/>
      <sheetName val="HMO Proposal 100+"/>
      <sheetName val="HMO Case Summ 100+"/>
      <sheetName val="PPO &amp; POS Calc"/>
      <sheetName val="PPO &amp; POS Rates"/>
      <sheetName val="PPO &amp; POS Proposal"/>
      <sheetName val="PPO &amp; POS Case Summ"/>
      <sheetName val="Exp Input"/>
      <sheetName val="Exp Calc"/>
      <sheetName val="ASO Calc"/>
      <sheetName val="ASO Proposal"/>
      <sheetName val="Grids"/>
      <sheetName val="Tracking Sheet"/>
      <sheetName val="Named_Areas"/>
      <sheetName val="HMO_Factors"/>
      <sheetName val="PPO_&amp;_POS_Factors"/>
      <sheetName val="Other_Factors"/>
      <sheetName val="Attachment_I"/>
      <sheetName val="Attachment_II"/>
      <sheetName val="Attachment_III"/>
      <sheetName val="Attachment_IV"/>
      <sheetName val="Attachment_V"/>
      <sheetName val="Attachment_VI"/>
      <sheetName val="Attachment_VII"/>
      <sheetName val="Attachment_VIII"/>
      <sheetName val="Attachment_IX"/>
      <sheetName val="Attachment_X"/>
      <sheetName val="HMO_inputs_51-99"/>
      <sheetName val="HMO_inputs_100+"/>
      <sheetName val="Exp_Factors"/>
      <sheetName val="Access_data"/>
      <sheetName val="RAQ_Scorecard"/>
      <sheetName val="HMO_Calc_51-99"/>
      <sheetName val="HMO_Rates_51-99"/>
      <sheetName val="HMO_Proposal_51-99"/>
      <sheetName val="HMO_Case_Summ_51-99"/>
      <sheetName val="HMO_Calc_100+"/>
      <sheetName val="HMO_Rates_100+"/>
      <sheetName val="HMO_Proposal_100+"/>
      <sheetName val="HMO_Case_Summ_100+"/>
      <sheetName val="PPO_&amp;_POS_Calc"/>
      <sheetName val="PPO_&amp;_POS_Rates"/>
      <sheetName val="PPO_&amp;_POS_Proposal"/>
      <sheetName val="PPO_&amp;_POS_Case_Summ"/>
      <sheetName val="Exp_Input"/>
      <sheetName val="Exp_Calc"/>
      <sheetName val="ASO_Calc"/>
      <sheetName val="ASO_Proposal"/>
      <sheetName val="Tracking_Sheet"/>
      <sheetName val="Named_Areas1"/>
      <sheetName val="HMO_Factors1"/>
      <sheetName val="PPO_&amp;_POS_Factors1"/>
      <sheetName val="Other_Factors1"/>
      <sheetName val="Attachment_I1"/>
      <sheetName val="Attachment_II1"/>
      <sheetName val="Attachment_III1"/>
      <sheetName val="Attachment_IV1"/>
      <sheetName val="Attachment_V1"/>
      <sheetName val="Attachment_VI1"/>
      <sheetName val="Attachment_VII1"/>
      <sheetName val="Attachment_VIII1"/>
      <sheetName val="Attachment_IX1"/>
      <sheetName val="Attachment_X1"/>
      <sheetName val="HMO_inputs_51-991"/>
      <sheetName val="HMO_inputs_100+1"/>
      <sheetName val="Exp_Factors1"/>
      <sheetName val="Access_data1"/>
      <sheetName val="RAQ_Scorecard1"/>
      <sheetName val="HMO_Calc_51-991"/>
      <sheetName val="HMO_Rates_51-991"/>
      <sheetName val="HMO_Proposal_51-991"/>
      <sheetName val="HMO_Case_Summ_51-991"/>
      <sheetName val="HMO_Calc_100+1"/>
      <sheetName val="HMO_Rates_100+1"/>
      <sheetName val="HMO_Proposal_100+1"/>
      <sheetName val="HMO_Case_Summ_100+1"/>
      <sheetName val="PPO_&amp;_POS_Calc1"/>
      <sheetName val="PPO_&amp;_POS_Rates1"/>
      <sheetName val="PPO_&amp;_POS_Proposal1"/>
      <sheetName val="PPO_&amp;_POS_Case_Summ1"/>
      <sheetName val="Exp_Input1"/>
      <sheetName val="Exp_Calc1"/>
      <sheetName val="ASO_Calc1"/>
      <sheetName val="ASO_Proposal1"/>
      <sheetName val="Tracking_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box"/>
      <sheetName val="Introduction"/>
      <sheetName val="Questionnaire"/>
      <sheetName val="Financial Explanation"/>
      <sheetName val="OldListbox"/>
      <sheetName val="refreshScreen"/>
      <sheetName val="NEWVAR"/>
      <sheetName val="Background"/>
      <sheetName val="POS Plan Design"/>
      <sheetName val="Comprehensive Plan Design"/>
      <sheetName val="Early Retiree Plan Design"/>
      <sheetName val="ADP Layout"/>
      <sheetName val="Care Management Glossary"/>
      <sheetName val="Census"/>
      <sheetName val="Enroll Claims"/>
      <sheetName val="POS - All locs"/>
      <sheetName val="Disc Ntwk - All locs"/>
      <sheetName val="POS w-o PA &amp; MA"/>
      <sheetName val="Disc Ntwk w-o PA &amp; MA"/>
      <sheetName val="POS - PA Only"/>
      <sheetName val="Net Cost Definitions Update"/>
      <sheetName val="Net Cost Specs Update"/>
      <sheetName val="Inpatient"/>
      <sheetName val="Outpatient"/>
      <sheetName val="Prof"/>
      <sheetName val="ICD9_MDC_Map"/>
      <sheetName val="Error"/>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6 Cost Sharing"/>
      <sheetName val="2007 Projection Rates"/>
      <sheetName val="2007  EE Contribs Adjusted"/>
      <sheetName val="Employee Contribution Compariso"/>
      <sheetName val="2007 Rates Adj Area Factors"/>
      <sheetName val="2007  EE Contribs Adj Area Fact"/>
      <sheetName val="EE Contrib Compare Area"/>
      <sheetName val="Claims Proj 2006 over crnt Comp"/>
      <sheetName val="2007 Proj"/>
      <sheetName val="Aetna Med Adm (2)"/>
      <sheetName val="Aetna Den Adm (2)"/>
      <sheetName val="NY Rochester Den Rates 07"/>
      <sheetName val="2006  Premium Equuiva (2)"/>
      <sheetName val="VEBA 2006"/>
      <sheetName val="Kaiser 3 TIER"/>
      <sheetName val="% Decrement off Plan Alts"/>
      <sheetName val="FY 06 Cost Summary"/>
      <sheetName val="06 Budget"/>
      <sheetName val="Trend Calculator (2)"/>
      <sheetName val="NY Rochester Den Rates 06 Rev"/>
      <sheetName val="3-06 Census"/>
      <sheetName val="Aetna Med Adm"/>
      <sheetName val="Aetna Den Adm"/>
      <sheetName val="ERM Life &amp; AD&amp;D"/>
      <sheetName val="ERM LTD"/>
      <sheetName val="ERM SupppLife Alts (2)"/>
      <sheetName val="2006 ERM CB Med &amp; Den Rev"/>
      <sheetName val="ERM 06 West Kaiser Option"/>
      <sheetName val="2006  Premium Equuiva"/>
      <sheetName val="2005 ERM CB Med &amp; Den"/>
      <sheetName val="NY Rochester Den Rates 05 (2)"/>
      <sheetName val="Renewal Compare"/>
      <sheetName val="ERM 05 Agg Report"/>
      <sheetName val="Demo State"/>
      <sheetName val="ERM vs Southwest ave Age"/>
      <sheetName val="5 yr age demo"/>
      <sheetName val="Demo by Carrier"/>
      <sheetName val="MonthlyCstSmryChart04"/>
      <sheetName val="ERM Cost Sharing Sheet"/>
      <sheetName val="Kaiser 2006 Renewal ERM West"/>
      <sheetName val="Medical Self-Funded Matrix"/>
      <sheetName val="ERM MedRx SelfFunded Plan Rates"/>
      <sheetName val="ERMDental Plan"/>
      <sheetName val="ERM Dep Life Plan Design"/>
      <sheetName val="2006 ERM CB Med &amp; Den"/>
      <sheetName val="NY Rochester Den Rates 06"/>
      <sheetName val="7-04 Stop-loss Rnwl &amp; Mrktg"/>
      <sheetName val="FSAU_COM"/>
      <sheetName val="Aetna 7-05 Outstding Iss Checks"/>
      <sheetName val="June Census"/>
      <sheetName val="Aetna Lrg Clms &gt; $20k"/>
      <sheetName val="MA Marketing"/>
      <sheetName val="Aetna 6-05 Outstding Iss Checks"/>
      <sheetName val="5-05 Outstanding"/>
      <sheetName val="4-05 Outstanding"/>
      <sheetName val="Aetna 05 Outstding Iss Checks"/>
      <sheetName val="ERM 03-04 Agg Report"/>
      <sheetName val="7-05RemitDetail.rpt"/>
      <sheetName val="2005 John Stipa Proj rate"/>
      <sheetName val="BenCensus3-2005.rpt"/>
      <sheetName val="RemitDetail.rpt"/>
      <sheetName val="6-05 Piv"/>
      <sheetName val="Sold Aetna Immature Fees"/>
      <sheetName val="Trend Calculator"/>
      <sheetName val="NY Rochester Den Rates 05"/>
      <sheetName val="ERM West Aetna Dental Plan"/>
      <sheetName val="ERM West Kaiser Option (2)"/>
      <sheetName val="Census Updated"/>
      <sheetName val="Kaiser_2006_Renewal_ERM_Wes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ddrow"/>
      <sheetName val="Start"/>
      <sheetName val="Listbox"/>
      <sheetName val="Qualifications"/>
      <sheetName val="Questionnaire"/>
      <sheetName val="Plan Design"/>
      <sheetName val="Census"/>
      <sheetName val="Claims History"/>
      <sheetName val="Old Financial"/>
      <sheetName val="Old Unit Cost"/>
      <sheetName val="Old #Pharmacies"/>
      <sheetName val="Bio"/>
      <sheetName val="Hold Harm(2)"/>
      <sheetName val="MD Benefits"/>
      <sheetName val="Old Plan Design"/>
      <sheetName val="Old Census Layout"/>
      <sheetName val="Old Claim History"/>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PPID_TABLE"/>
      <sheetName val="QA Worksheet"/>
      <sheetName val="Blend"/>
      <sheetName val="QA Report"/>
      <sheetName val="CRA TEST"/>
      <sheetName val="HMO Detail"/>
      <sheetName val="Broker"/>
      <sheetName val="X Drive"/>
      <sheetName val="HMO General"/>
      <sheetName val="Cover Letter"/>
      <sheetName val="Summary Report"/>
      <sheetName val="NationalAccount"/>
      <sheetName val="Risk-Cost"/>
      <sheetName val="SourceRenewal"/>
      <sheetName val="SourcePrior"/>
      <sheetName val="Export"/>
      <sheetName val="Worksheet"/>
      <sheetName val="Rates &amp; Rate Structures"/>
      <sheetName val="Dev. Notes"/>
      <sheetName val="QA_Worksheet"/>
      <sheetName val="QA_Report"/>
      <sheetName val="CRA_TEST"/>
      <sheetName val="HMO_Detail"/>
      <sheetName val="X_Drive"/>
      <sheetName val="HMO_General"/>
      <sheetName val="Cover_Letter"/>
      <sheetName val="Summary_Report"/>
      <sheetName val="Rates_&amp;_Rate_Structures"/>
      <sheetName val="Dev__Notes"/>
      <sheetName val="QA_Worksheet1"/>
      <sheetName val="QA_Report1"/>
      <sheetName val="CRA_TEST1"/>
      <sheetName val="HMO_Detail1"/>
      <sheetName val="X_Drive1"/>
      <sheetName val="HMO_General1"/>
      <sheetName val="Cover_Letter1"/>
      <sheetName val="Summary_Report1"/>
      <sheetName val="Rates_&amp;_Rate_Structures1"/>
      <sheetName val="Dev__Notes1"/>
    </sheetNames>
    <sheetDataSet>
      <sheetData sheetId="0"/>
      <sheetData sheetId="1"/>
      <sheetData sheetId="2" refreshError="1">
        <row r="2">
          <cell r="AB2" t="b">
            <v>0</v>
          </cell>
        </row>
        <row r="4">
          <cell r="J4" t="str">
            <v>1/1/2006-12/31/2006</v>
          </cell>
        </row>
        <row r="33">
          <cell r="AC33" t="str">
            <v>Liz Mack</v>
          </cell>
        </row>
        <row r="57">
          <cell r="AH57">
            <v>0</v>
          </cell>
        </row>
      </sheetData>
      <sheetData sheetId="3"/>
      <sheetData sheetId="4"/>
      <sheetData sheetId="5"/>
      <sheetData sheetId="6"/>
      <sheetData sheetId="7"/>
      <sheetData sheetId="8"/>
      <sheetData sheetId="9"/>
      <sheetData sheetId="10"/>
      <sheetData sheetId="11"/>
      <sheetData sheetId="12"/>
      <sheetData sheetId="13"/>
      <sheetData sheetId="14" refreshError="1">
        <row r="82">
          <cell r="Q82" t="str">
            <v>POST</v>
          </cell>
        </row>
        <row r="86">
          <cell r="G86">
            <v>0</v>
          </cell>
          <cell r="M86" t="str">
            <v>04LGS108.00F</v>
          </cell>
          <cell r="N86" t="str">
            <v>04LGS108.00F</v>
          </cell>
          <cell r="P86">
            <v>46</v>
          </cell>
        </row>
        <row r="87">
          <cell r="G87">
            <v>0</v>
          </cell>
          <cell r="M87" t="str">
            <v>04LGS108.00F</v>
          </cell>
          <cell r="N87" t="str">
            <v>04LGS108.00F</v>
          </cell>
          <cell r="P87">
            <v>0</v>
          </cell>
        </row>
        <row r="103">
          <cell r="D103" t="str">
            <v>ERM-WEST, INC.</v>
          </cell>
          <cell r="W103">
            <v>1</v>
          </cell>
        </row>
        <row r="104">
          <cell r="D104">
            <v>48311</v>
          </cell>
          <cell r="I104">
            <v>108</v>
          </cell>
          <cell r="J104">
            <v>2</v>
          </cell>
          <cell r="W104">
            <v>1</v>
          </cell>
        </row>
        <row r="105">
          <cell r="D105">
            <v>1</v>
          </cell>
          <cell r="I105">
            <v>2460</v>
          </cell>
          <cell r="J105">
            <v>3</v>
          </cell>
          <cell r="W105">
            <v>0.83</v>
          </cell>
        </row>
        <row r="106">
          <cell r="D106">
            <v>0</v>
          </cell>
          <cell r="W106">
            <v>0</v>
          </cell>
        </row>
        <row r="107">
          <cell r="D107">
            <v>12</v>
          </cell>
          <cell r="I107">
            <v>1243</v>
          </cell>
          <cell r="J107">
            <v>1</v>
          </cell>
        </row>
        <row r="108">
          <cell r="D108" t="str">
            <v>MACK, LIZ</v>
          </cell>
        </row>
        <row r="109">
          <cell r="D109" t="str">
            <v>NCR</v>
          </cell>
        </row>
        <row r="110">
          <cell r="D110" t="str">
            <v>LEONG, CHRISTY Y</v>
          </cell>
        </row>
        <row r="111">
          <cell r="D111">
            <v>213551545</v>
          </cell>
        </row>
        <row r="112">
          <cell r="D112">
            <v>506525103</v>
          </cell>
        </row>
        <row r="113">
          <cell r="D113">
            <v>0</v>
          </cell>
        </row>
        <row r="114">
          <cell r="D114">
            <v>0</v>
          </cell>
        </row>
        <row r="116">
          <cell r="D116">
            <v>38718</v>
          </cell>
        </row>
        <row r="117">
          <cell r="D117">
            <v>39082</v>
          </cell>
          <cell r="P117" t="str">
            <v>NAF REASONS</v>
          </cell>
        </row>
        <row r="119">
          <cell r="F119">
            <v>1.0145</v>
          </cell>
          <cell r="G119">
            <v>1</v>
          </cell>
          <cell r="H119">
            <v>1.1092</v>
          </cell>
          <cell r="J119">
            <v>0.91469999999999996</v>
          </cell>
        </row>
        <row r="120">
          <cell r="F120">
            <v>0.93889999999999996</v>
          </cell>
          <cell r="H120">
            <v>1.1092</v>
          </cell>
          <cell r="J120">
            <v>0.84650000000000003</v>
          </cell>
        </row>
        <row r="123">
          <cell r="D123">
            <v>110210209</v>
          </cell>
        </row>
        <row r="124">
          <cell r="D124" t="str">
            <v>3P-NMT</v>
          </cell>
        </row>
        <row r="125">
          <cell r="D125" t="str">
            <v>3-PARTY-NONMED-TEFRA (GRP)</v>
          </cell>
        </row>
        <row r="126">
          <cell r="D126" t="str">
            <v>ARK</v>
          </cell>
        </row>
        <row r="127">
          <cell r="D127" t="str">
            <v>MONTHLY</v>
          </cell>
        </row>
        <row r="132">
          <cell r="D132">
            <v>2006</v>
          </cell>
          <cell r="E132">
            <v>10</v>
          </cell>
        </row>
        <row r="133">
          <cell r="D133">
            <v>2005</v>
          </cell>
          <cell r="E133">
            <v>10</v>
          </cell>
        </row>
        <row r="134">
          <cell r="D134">
            <v>2004</v>
          </cell>
          <cell r="E134">
            <v>10</v>
          </cell>
        </row>
        <row r="135">
          <cell r="D135">
            <v>2003</v>
          </cell>
          <cell r="E135">
            <v>10</v>
          </cell>
        </row>
        <row r="136">
          <cell r="D136">
            <v>2002</v>
          </cell>
          <cell r="E136">
            <v>10</v>
          </cell>
        </row>
        <row r="171">
          <cell r="A171" t="str">
            <v xml:space="preserve"> S REG &lt;65.04</v>
          </cell>
          <cell r="B171">
            <v>19</v>
          </cell>
          <cell r="C171">
            <v>336.47</v>
          </cell>
          <cell r="D171" t="str">
            <v xml:space="preserve"> S REG &lt;65.04</v>
          </cell>
          <cell r="E171">
            <v>19</v>
          </cell>
          <cell r="F171">
            <v>336.47</v>
          </cell>
          <cell r="G171" t="str">
            <v xml:space="preserve"> S AB</v>
          </cell>
          <cell r="H171">
            <v>0</v>
          </cell>
          <cell r="I171">
            <v>178.66</v>
          </cell>
          <cell r="J171" t="str">
            <v xml:space="preserve"> S AB</v>
          </cell>
          <cell r="K171">
            <v>0</v>
          </cell>
          <cell r="L171">
            <v>178.66</v>
          </cell>
          <cell r="S171" t="str">
            <v xml:space="preserve"> S</v>
          </cell>
          <cell r="T171">
            <v>0</v>
          </cell>
          <cell r="U171">
            <v>336.47</v>
          </cell>
          <cell r="V171" t="str">
            <v xml:space="preserve"> S</v>
          </cell>
          <cell r="W171">
            <v>0</v>
          </cell>
          <cell r="X171">
            <v>336.47</v>
          </cell>
        </row>
        <row r="172">
          <cell r="A172" t="str">
            <v xml:space="preserve"> S A &lt;65.04</v>
          </cell>
          <cell r="B172">
            <v>0</v>
          </cell>
          <cell r="C172">
            <v>336.47</v>
          </cell>
          <cell r="D172" t="str">
            <v xml:space="preserve"> S A &lt;65.04</v>
          </cell>
          <cell r="E172">
            <v>0</v>
          </cell>
          <cell r="F172">
            <v>336.47</v>
          </cell>
          <cell r="G172" t="str">
            <v xml:space="preserve"> S B</v>
          </cell>
          <cell r="H172">
            <v>0</v>
          </cell>
          <cell r="I172">
            <v>471.25</v>
          </cell>
          <cell r="J172" t="str">
            <v xml:space="preserve"> S B</v>
          </cell>
          <cell r="K172">
            <v>0</v>
          </cell>
          <cell r="L172">
            <v>0</v>
          </cell>
          <cell r="S172" t="str">
            <v xml:space="preserve"> DEP 1</v>
          </cell>
          <cell r="T172">
            <v>0</v>
          </cell>
          <cell r="U172">
            <v>336.47</v>
          </cell>
          <cell r="V172" t="str">
            <v xml:space="preserve"> DEP 1</v>
          </cell>
          <cell r="W172">
            <v>0</v>
          </cell>
          <cell r="X172">
            <v>336.47</v>
          </cell>
        </row>
        <row r="173">
          <cell r="A173" t="str">
            <v xml:space="preserve"> S B &lt;65.04</v>
          </cell>
          <cell r="B173">
            <v>0</v>
          </cell>
          <cell r="C173">
            <v>336.47</v>
          </cell>
          <cell r="D173" t="str">
            <v xml:space="preserve"> S B &lt;65.04</v>
          </cell>
          <cell r="E173">
            <v>0</v>
          </cell>
          <cell r="F173">
            <v>336.47</v>
          </cell>
          <cell r="G173" t="str">
            <v xml:space="preserve"> DEP 1 AB</v>
          </cell>
          <cell r="H173">
            <v>0</v>
          </cell>
          <cell r="I173">
            <v>178.66</v>
          </cell>
          <cell r="J173" t="str">
            <v xml:space="preserve"> DEP 1 AB</v>
          </cell>
          <cell r="K173">
            <v>0</v>
          </cell>
          <cell r="L173">
            <v>178.66</v>
          </cell>
          <cell r="S173" t="str">
            <v xml:space="preserve"> DEP 2</v>
          </cell>
          <cell r="T173">
            <v>0</v>
          </cell>
          <cell r="U173">
            <v>279.27</v>
          </cell>
          <cell r="V173" t="str">
            <v xml:space="preserve"> DEP 2</v>
          </cell>
          <cell r="W173">
            <v>0</v>
          </cell>
          <cell r="X173">
            <v>279.27</v>
          </cell>
        </row>
        <row r="174">
          <cell r="A174" t="str">
            <v xml:space="preserve"> S AB &lt;65.04</v>
          </cell>
          <cell r="B174">
            <v>0</v>
          </cell>
          <cell r="C174">
            <v>336.47</v>
          </cell>
          <cell r="D174" t="str">
            <v xml:space="preserve"> S AB &lt;65.04</v>
          </cell>
          <cell r="E174">
            <v>0</v>
          </cell>
          <cell r="F174">
            <v>336.47</v>
          </cell>
          <cell r="G174" t="str">
            <v xml:space="preserve"> DEP 1 B</v>
          </cell>
          <cell r="H174">
            <v>0</v>
          </cell>
          <cell r="I174">
            <v>471.25</v>
          </cell>
          <cell r="J174" t="str">
            <v xml:space="preserve"> DEP 1 B</v>
          </cell>
          <cell r="K174">
            <v>0</v>
          </cell>
          <cell r="L174">
            <v>0</v>
          </cell>
        </row>
        <row r="175">
          <cell r="A175" t="str">
            <v xml:space="preserve"> S NKR &lt;65.04</v>
          </cell>
          <cell r="B175">
            <v>0</v>
          </cell>
          <cell r="C175">
            <v>931.96</v>
          </cell>
          <cell r="D175" t="str">
            <v xml:space="preserve"> S NKR &lt;65.04</v>
          </cell>
          <cell r="E175">
            <v>0</v>
          </cell>
          <cell r="F175">
            <v>0</v>
          </cell>
          <cell r="G175" t="str">
            <v xml:space="preserve"> DEP 2 AB</v>
          </cell>
          <cell r="H175">
            <v>0</v>
          </cell>
          <cell r="I175">
            <v>178.66</v>
          </cell>
          <cell r="J175" t="str">
            <v xml:space="preserve"> DEP 2 AB</v>
          </cell>
          <cell r="K175">
            <v>0</v>
          </cell>
          <cell r="L175">
            <v>178.66</v>
          </cell>
        </row>
        <row r="176">
          <cell r="A176" t="str">
            <v xml:space="preserve"> S MSP &lt;65.04</v>
          </cell>
          <cell r="B176">
            <v>0</v>
          </cell>
          <cell r="C176">
            <v>336.47</v>
          </cell>
          <cell r="D176" t="str">
            <v xml:space="preserve"> S MSP &lt;65.04</v>
          </cell>
          <cell r="E176">
            <v>0</v>
          </cell>
          <cell r="F176">
            <v>336.47</v>
          </cell>
          <cell r="G176" t="str">
            <v xml:space="preserve"> DEP 2 B</v>
          </cell>
          <cell r="H176">
            <v>0</v>
          </cell>
          <cell r="I176">
            <v>471.25</v>
          </cell>
          <cell r="J176" t="str">
            <v xml:space="preserve"> DEP 2 B</v>
          </cell>
          <cell r="K176">
            <v>0</v>
          </cell>
          <cell r="L176">
            <v>0</v>
          </cell>
        </row>
        <row r="177">
          <cell r="A177" t="str">
            <v xml:space="preserve"> S REG 65.04+</v>
          </cell>
          <cell r="B177">
            <v>0</v>
          </cell>
          <cell r="C177">
            <v>931.96</v>
          </cell>
          <cell r="D177" t="str">
            <v xml:space="preserve"> S REG 65.04+</v>
          </cell>
          <cell r="E177">
            <v>0</v>
          </cell>
          <cell r="F177">
            <v>0</v>
          </cell>
          <cell r="G177" t="str">
            <v xml:space="preserve"> ADD DEPS AB</v>
          </cell>
          <cell r="H177">
            <v>0</v>
          </cell>
          <cell r="I177">
            <v>178.66</v>
          </cell>
          <cell r="J177" t="str">
            <v xml:space="preserve"> ADD DEPS AB</v>
          </cell>
          <cell r="K177">
            <v>0</v>
          </cell>
          <cell r="L177">
            <v>178.66</v>
          </cell>
        </row>
        <row r="178">
          <cell r="A178" t="str">
            <v xml:space="preserve"> S A 65.04+</v>
          </cell>
          <cell r="B178">
            <v>0</v>
          </cell>
          <cell r="C178">
            <v>589.96</v>
          </cell>
          <cell r="D178" t="str">
            <v xml:space="preserve"> S A 65.04+</v>
          </cell>
          <cell r="E178">
            <v>0</v>
          </cell>
          <cell r="F178">
            <v>0</v>
          </cell>
          <cell r="G178" t="str">
            <v xml:space="preserve"> ADD DEPS B</v>
          </cell>
          <cell r="H178">
            <v>0</v>
          </cell>
          <cell r="I178">
            <v>471.25</v>
          </cell>
          <cell r="J178" t="str">
            <v xml:space="preserve"> ADD DEPS B</v>
          </cell>
          <cell r="K178">
            <v>0</v>
          </cell>
          <cell r="L178">
            <v>0</v>
          </cell>
        </row>
        <row r="179">
          <cell r="A179" t="str">
            <v xml:space="preserve"> S B 65.04+</v>
          </cell>
          <cell r="B179">
            <v>0</v>
          </cell>
          <cell r="C179">
            <v>931.96</v>
          </cell>
          <cell r="D179" t="str">
            <v xml:space="preserve"> S B 65.04+</v>
          </cell>
          <cell r="E179">
            <v>0</v>
          </cell>
          <cell r="F179">
            <v>0</v>
          </cell>
        </row>
        <row r="180">
          <cell r="A180" t="str">
            <v xml:space="preserve"> S AB 65.04+</v>
          </cell>
          <cell r="B180">
            <v>0</v>
          </cell>
          <cell r="C180">
            <v>589.96</v>
          </cell>
          <cell r="D180" t="str">
            <v xml:space="preserve"> S AB 65.04+</v>
          </cell>
          <cell r="E180">
            <v>0</v>
          </cell>
          <cell r="F180">
            <v>0</v>
          </cell>
        </row>
        <row r="181">
          <cell r="A181" t="str">
            <v xml:space="preserve"> S NKR 65.04+</v>
          </cell>
          <cell r="B181">
            <v>0</v>
          </cell>
          <cell r="C181">
            <v>931.96</v>
          </cell>
          <cell r="D181" t="str">
            <v xml:space="preserve"> S NKR 65.04+</v>
          </cell>
          <cell r="E181">
            <v>0</v>
          </cell>
          <cell r="F181">
            <v>0</v>
          </cell>
        </row>
        <row r="182">
          <cell r="A182" t="str">
            <v xml:space="preserve"> S MSP 65.04+</v>
          </cell>
          <cell r="B182">
            <v>0</v>
          </cell>
          <cell r="C182">
            <v>336.47</v>
          </cell>
          <cell r="D182" t="str">
            <v xml:space="preserve"> S MSP 65.04+</v>
          </cell>
          <cell r="E182">
            <v>0</v>
          </cell>
          <cell r="F182">
            <v>336.47</v>
          </cell>
        </row>
        <row r="183">
          <cell r="A183" t="str">
            <v xml:space="preserve"> DEP 1 REG &lt;65.04</v>
          </cell>
          <cell r="B183">
            <v>10</v>
          </cell>
          <cell r="C183">
            <v>336.47</v>
          </cell>
          <cell r="D183" t="str">
            <v xml:space="preserve"> DEP 1 REG &lt;65.04</v>
          </cell>
          <cell r="E183">
            <v>10</v>
          </cell>
          <cell r="F183">
            <v>336.47</v>
          </cell>
        </row>
        <row r="184">
          <cell r="A184" t="str">
            <v xml:space="preserve"> DEP 1 A &lt;65.04</v>
          </cell>
          <cell r="B184">
            <v>0</v>
          </cell>
          <cell r="C184">
            <v>336.47</v>
          </cell>
          <cell r="D184" t="str">
            <v xml:space="preserve"> DEP 1 A &lt;65.04</v>
          </cell>
          <cell r="E184">
            <v>0</v>
          </cell>
          <cell r="F184">
            <v>336.47</v>
          </cell>
        </row>
        <row r="185">
          <cell r="A185" t="str">
            <v xml:space="preserve"> DEP 1 B &lt;65.04</v>
          </cell>
          <cell r="B185">
            <v>0</v>
          </cell>
          <cell r="C185">
            <v>336.47</v>
          </cell>
          <cell r="D185" t="str">
            <v xml:space="preserve"> DEP 1 B &lt;65.04</v>
          </cell>
          <cell r="E185">
            <v>0</v>
          </cell>
          <cell r="F185">
            <v>336.47</v>
          </cell>
        </row>
        <row r="186">
          <cell r="A186" t="str">
            <v xml:space="preserve"> DEP 1 AB &lt;65.04</v>
          </cell>
          <cell r="B186">
            <v>0</v>
          </cell>
          <cell r="C186">
            <v>336.47</v>
          </cell>
          <cell r="D186" t="str">
            <v xml:space="preserve"> DEP 1 AB &lt;65.04</v>
          </cell>
          <cell r="E186">
            <v>0</v>
          </cell>
          <cell r="F186">
            <v>336.47</v>
          </cell>
        </row>
        <row r="187">
          <cell r="A187" t="str">
            <v xml:space="preserve"> DEP 1 NKR &lt;65.04</v>
          </cell>
          <cell r="B187">
            <v>0</v>
          </cell>
          <cell r="C187">
            <v>931.96</v>
          </cell>
          <cell r="D187" t="str">
            <v xml:space="preserve"> DEP 1 NKR &lt;65.04</v>
          </cell>
          <cell r="E187">
            <v>0</v>
          </cell>
          <cell r="F187">
            <v>0</v>
          </cell>
        </row>
        <row r="188">
          <cell r="A188" t="str">
            <v xml:space="preserve"> DEP 1 MSP &lt;65.04</v>
          </cell>
          <cell r="B188">
            <v>0</v>
          </cell>
          <cell r="C188">
            <v>336.47</v>
          </cell>
          <cell r="D188" t="str">
            <v xml:space="preserve"> DEP 1 MSP &lt;65.04</v>
          </cell>
          <cell r="E188">
            <v>0</v>
          </cell>
          <cell r="F188">
            <v>336.47</v>
          </cell>
        </row>
        <row r="189">
          <cell r="A189" t="str">
            <v xml:space="preserve"> DEP 1 REG 65.04+</v>
          </cell>
          <cell r="B189">
            <v>0</v>
          </cell>
          <cell r="C189">
            <v>931.96</v>
          </cell>
          <cell r="D189" t="str">
            <v xml:space="preserve"> DEP 1 REG 65.04+</v>
          </cell>
          <cell r="E189">
            <v>0</v>
          </cell>
          <cell r="F189">
            <v>0</v>
          </cell>
        </row>
        <row r="190">
          <cell r="A190" t="str">
            <v xml:space="preserve"> DEP 1 A 65.04+</v>
          </cell>
          <cell r="B190">
            <v>0</v>
          </cell>
          <cell r="C190">
            <v>589.96</v>
          </cell>
          <cell r="D190" t="str">
            <v xml:space="preserve"> DEP 1 A 65.04+</v>
          </cell>
          <cell r="E190">
            <v>0</v>
          </cell>
          <cell r="F190">
            <v>0</v>
          </cell>
        </row>
        <row r="191">
          <cell r="A191" t="str">
            <v xml:space="preserve"> DEP 1 B 65.04+</v>
          </cell>
          <cell r="B191">
            <v>0</v>
          </cell>
          <cell r="C191">
            <v>931.96</v>
          </cell>
          <cell r="D191" t="str">
            <v xml:space="preserve"> DEP 1 B 65.04+</v>
          </cell>
          <cell r="E191">
            <v>0</v>
          </cell>
          <cell r="F191">
            <v>0</v>
          </cell>
        </row>
        <row r="192">
          <cell r="A192" t="str">
            <v xml:space="preserve"> DEP 1 AB 65.04+</v>
          </cell>
          <cell r="B192">
            <v>0</v>
          </cell>
          <cell r="C192">
            <v>589.96</v>
          </cell>
          <cell r="D192" t="str">
            <v xml:space="preserve"> DEP 1 AB 65.04+</v>
          </cell>
          <cell r="E192">
            <v>0</v>
          </cell>
          <cell r="F192">
            <v>0</v>
          </cell>
        </row>
        <row r="193">
          <cell r="A193" t="str">
            <v xml:space="preserve"> DEP 1 NKR 65.04+</v>
          </cell>
          <cell r="B193">
            <v>0</v>
          </cell>
          <cell r="C193">
            <v>931.96</v>
          </cell>
          <cell r="D193" t="str">
            <v xml:space="preserve"> DEP 1 NKR 65.04+</v>
          </cell>
          <cell r="E193">
            <v>0</v>
          </cell>
          <cell r="F193">
            <v>0</v>
          </cell>
        </row>
        <row r="194">
          <cell r="A194" t="str">
            <v xml:space="preserve"> DEP 1 MSP 65.04+</v>
          </cell>
          <cell r="B194">
            <v>0</v>
          </cell>
          <cell r="C194">
            <v>336.47</v>
          </cell>
          <cell r="D194" t="str">
            <v xml:space="preserve"> DEP 1 MSP 65.04+</v>
          </cell>
          <cell r="E194">
            <v>0</v>
          </cell>
          <cell r="F194">
            <v>336.47</v>
          </cell>
        </row>
        <row r="195">
          <cell r="A195" t="str">
            <v xml:space="preserve"> DEP 2 REG &lt;65.04</v>
          </cell>
          <cell r="B195">
            <v>8</v>
          </cell>
          <cell r="C195">
            <v>279.27</v>
          </cell>
          <cell r="D195" t="str">
            <v xml:space="preserve"> DEP 2 REG &lt;65.04</v>
          </cell>
          <cell r="E195">
            <v>8</v>
          </cell>
          <cell r="F195">
            <v>279.27</v>
          </cell>
        </row>
        <row r="196">
          <cell r="A196" t="str">
            <v xml:space="preserve"> DEP 2 A &lt;65.04</v>
          </cell>
          <cell r="B196">
            <v>0</v>
          </cell>
          <cell r="C196">
            <v>279.27</v>
          </cell>
          <cell r="D196" t="str">
            <v xml:space="preserve"> DEP 2 A &lt;65.04</v>
          </cell>
          <cell r="E196">
            <v>0</v>
          </cell>
          <cell r="F196">
            <v>279.27</v>
          </cell>
        </row>
        <row r="197">
          <cell r="A197" t="str">
            <v xml:space="preserve"> DEP 2 B &lt;65.04</v>
          </cell>
          <cell r="B197">
            <v>0</v>
          </cell>
          <cell r="C197">
            <v>279.27</v>
          </cell>
          <cell r="D197" t="str">
            <v xml:space="preserve"> DEP 2 B &lt;65.04</v>
          </cell>
          <cell r="E197">
            <v>0</v>
          </cell>
          <cell r="F197">
            <v>279.27</v>
          </cell>
        </row>
        <row r="198">
          <cell r="A198" t="str">
            <v xml:space="preserve"> DEP 2 AB &lt;65.04</v>
          </cell>
          <cell r="B198">
            <v>0</v>
          </cell>
          <cell r="C198">
            <v>279.27</v>
          </cell>
          <cell r="D198" t="str">
            <v xml:space="preserve"> DEP 2 AB &lt;65.04</v>
          </cell>
          <cell r="E198">
            <v>0</v>
          </cell>
          <cell r="F198">
            <v>279.27</v>
          </cell>
        </row>
        <row r="199">
          <cell r="A199" t="str">
            <v xml:space="preserve"> DEP 2 NKR &lt;65.04</v>
          </cell>
          <cell r="B199">
            <v>0</v>
          </cell>
          <cell r="C199">
            <v>931.96</v>
          </cell>
          <cell r="D199" t="str">
            <v xml:space="preserve"> DEP 2 NKR &lt;65.04</v>
          </cell>
          <cell r="E199">
            <v>0</v>
          </cell>
          <cell r="F199">
            <v>0</v>
          </cell>
        </row>
        <row r="200">
          <cell r="A200" t="str">
            <v xml:space="preserve"> DEP 2 MSP &lt;65.04</v>
          </cell>
          <cell r="B200">
            <v>0</v>
          </cell>
          <cell r="C200">
            <v>279.27</v>
          </cell>
          <cell r="D200" t="str">
            <v xml:space="preserve"> DEP 2 MSP &lt;65.04</v>
          </cell>
          <cell r="E200">
            <v>0</v>
          </cell>
          <cell r="F200">
            <v>279.27</v>
          </cell>
        </row>
        <row r="201">
          <cell r="A201" t="str">
            <v xml:space="preserve"> DEP 2 REG 65.04+</v>
          </cell>
          <cell r="B201">
            <v>0</v>
          </cell>
          <cell r="C201">
            <v>931.96</v>
          </cell>
          <cell r="D201" t="str">
            <v xml:space="preserve"> DEP 2 REG 65.04+</v>
          </cell>
          <cell r="E201">
            <v>0</v>
          </cell>
          <cell r="F201">
            <v>0</v>
          </cell>
        </row>
        <row r="202">
          <cell r="A202" t="str">
            <v xml:space="preserve"> DEP 2 A 65.04+</v>
          </cell>
          <cell r="B202">
            <v>0</v>
          </cell>
          <cell r="C202">
            <v>589.96</v>
          </cell>
          <cell r="D202" t="str">
            <v xml:space="preserve"> DEP 2 A 65.04+</v>
          </cell>
          <cell r="E202">
            <v>0</v>
          </cell>
          <cell r="F202">
            <v>0</v>
          </cell>
        </row>
        <row r="203">
          <cell r="A203" t="str">
            <v xml:space="preserve"> DEP 2 B 65.04+</v>
          </cell>
          <cell r="B203">
            <v>0</v>
          </cell>
          <cell r="C203">
            <v>931.96</v>
          </cell>
          <cell r="D203" t="str">
            <v xml:space="preserve"> DEP 2 B 65.04+</v>
          </cell>
          <cell r="E203">
            <v>0</v>
          </cell>
          <cell r="F203">
            <v>0</v>
          </cell>
        </row>
        <row r="204">
          <cell r="A204" t="str">
            <v xml:space="preserve"> DEP 2 AB 65.04+</v>
          </cell>
          <cell r="B204">
            <v>0</v>
          </cell>
          <cell r="C204">
            <v>589.96</v>
          </cell>
          <cell r="D204" t="str">
            <v xml:space="preserve"> DEP 2 AB 65.04+</v>
          </cell>
          <cell r="E204">
            <v>0</v>
          </cell>
          <cell r="F204">
            <v>0</v>
          </cell>
        </row>
        <row r="205">
          <cell r="A205" t="str">
            <v xml:space="preserve"> DEP 2 NKR 65.04+</v>
          </cell>
          <cell r="B205">
            <v>0</v>
          </cell>
          <cell r="C205">
            <v>931.96</v>
          </cell>
          <cell r="D205" t="str">
            <v xml:space="preserve"> DEP 2 NKR 65.04+</v>
          </cell>
          <cell r="E205">
            <v>0</v>
          </cell>
          <cell r="F205">
            <v>0</v>
          </cell>
        </row>
        <row r="206">
          <cell r="A206" t="str">
            <v xml:space="preserve"> DEP 2 MSP 65.04+</v>
          </cell>
          <cell r="B206">
            <v>0</v>
          </cell>
          <cell r="C206">
            <v>279.27</v>
          </cell>
          <cell r="D206" t="str">
            <v xml:space="preserve"> DEP 2 MSP 65.04+</v>
          </cell>
          <cell r="E206">
            <v>0</v>
          </cell>
          <cell r="F206">
            <v>279.27</v>
          </cell>
        </row>
        <row r="207">
          <cell r="A207" t="str">
            <v xml:space="preserve"> ADD DEPS REG &lt;65.04</v>
          </cell>
          <cell r="B207">
            <v>9</v>
          </cell>
          <cell r="C207">
            <v>0</v>
          </cell>
          <cell r="D207" t="str">
            <v xml:space="preserve"> ADD DEPS REG &lt;65.04</v>
          </cell>
          <cell r="E207">
            <v>9</v>
          </cell>
          <cell r="F207">
            <v>0</v>
          </cell>
        </row>
        <row r="208">
          <cell r="A208" t="str">
            <v xml:space="preserve"> ADD DEPS A &lt;65.04</v>
          </cell>
          <cell r="B208">
            <v>0</v>
          </cell>
          <cell r="C208">
            <v>0</v>
          </cell>
          <cell r="D208" t="str">
            <v xml:space="preserve"> ADD DEPS A &lt;65.04</v>
          </cell>
          <cell r="E208">
            <v>0</v>
          </cell>
          <cell r="F208">
            <v>0</v>
          </cell>
        </row>
        <row r="209">
          <cell r="A209" t="str">
            <v xml:space="preserve"> ADD DEPS B &lt;65.04</v>
          </cell>
          <cell r="B209">
            <v>0</v>
          </cell>
          <cell r="C209">
            <v>0</v>
          </cell>
          <cell r="D209" t="str">
            <v xml:space="preserve"> ADD DEPS B &lt;65.04</v>
          </cell>
          <cell r="E209">
            <v>0</v>
          </cell>
          <cell r="F209">
            <v>0</v>
          </cell>
        </row>
        <row r="210">
          <cell r="A210" t="str">
            <v xml:space="preserve"> ADD DEPS AB &lt;65.04</v>
          </cell>
          <cell r="B210">
            <v>0</v>
          </cell>
          <cell r="C210">
            <v>0</v>
          </cell>
          <cell r="D210" t="str">
            <v xml:space="preserve"> ADD DEPS AB &lt;65.04</v>
          </cell>
          <cell r="E210">
            <v>0</v>
          </cell>
          <cell r="F210">
            <v>0</v>
          </cell>
        </row>
        <row r="211">
          <cell r="A211" t="str">
            <v xml:space="preserve"> ADD DEPS NKR &lt;65.04</v>
          </cell>
          <cell r="B211">
            <v>0</v>
          </cell>
          <cell r="C211">
            <v>931.96</v>
          </cell>
          <cell r="D211" t="str">
            <v xml:space="preserve"> ADD DEPS NKR &lt;65.04</v>
          </cell>
          <cell r="E211">
            <v>0</v>
          </cell>
          <cell r="F211">
            <v>0</v>
          </cell>
        </row>
        <row r="212">
          <cell r="A212" t="str">
            <v xml:space="preserve"> ADD DEPS MSP &lt;65.04</v>
          </cell>
          <cell r="B212">
            <v>0</v>
          </cell>
          <cell r="C212">
            <v>0</v>
          </cell>
          <cell r="D212" t="str">
            <v xml:space="preserve"> ADD DEPS MSP &lt;65.04</v>
          </cell>
          <cell r="E212">
            <v>0</v>
          </cell>
          <cell r="F212">
            <v>0</v>
          </cell>
        </row>
        <row r="213">
          <cell r="A213" t="str">
            <v xml:space="preserve"> ADD DEPS REG 65.04+</v>
          </cell>
          <cell r="B213">
            <v>0</v>
          </cell>
          <cell r="C213">
            <v>931.96</v>
          </cell>
          <cell r="D213" t="str">
            <v xml:space="preserve"> ADD DEPS REG 65.04+</v>
          </cell>
          <cell r="E213">
            <v>0</v>
          </cell>
          <cell r="F213">
            <v>0</v>
          </cell>
        </row>
        <row r="214">
          <cell r="A214" t="str">
            <v xml:space="preserve"> ADD DEPS A 65.04+</v>
          </cell>
          <cell r="B214">
            <v>0</v>
          </cell>
          <cell r="C214">
            <v>589.96</v>
          </cell>
          <cell r="D214" t="str">
            <v xml:space="preserve"> ADD DEPS A 65.04+</v>
          </cell>
          <cell r="E214">
            <v>0</v>
          </cell>
          <cell r="F214">
            <v>0</v>
          </cell>
        </row>
        <row r="215">
          <cell r="A215" t="str">
            <v xml:space="preserve"> ADD DEPS B 65.04+</v>
          </cell>
          <cell r="B215">
            <v>0</v>
          </cell>
          <cell r="C215">
            <v>931.96</v>
          </cell>
          <cell r="D215" t="str">
            <v xml:space="preserve"> ADD DEPS B 65.04+</v>
          </cell>
          <cell r="E215">
            <v>0</v>
          </cell>
          <cell r="F215">
            <v>0</v>
          </cell>
        </row>
        <row r="216">
          <cell r="A216" t="str">
            <v xml:space="preserve"> ADD DEPS AB 65.04+</v>
          </cell>
          <cell r="B216">
            <v>0</v>
          </cell>
          <cell r="C216">
            <v>589.96</v>
          </cell>
          <cell r="D216" t="str">
            <v xml:space="preserve"> ADD DEPS AB 65.04+</v>
          </cell>
          <cell r="E216">
            <v>0</v>
          </cell>
          <cell r="F216">
            <v>0</v>
          </cell>
        </row>
        <row r="217">
          <cell r="A217" t="str">
            <v xml:space="preserve"> ADD DEPS NKR 65.04+</v>
          </cell>
          <cell r="B217">
            <v>0</v>
          </cell>
          <cell r="C217">
            <v>931.96</v>
          </cell>
          <cell r="D217" t="str">
            <v xml:space="preserve"> ADD DEPS NKR 65.04+</v>
          </cell>
          <cell r="E217">
            <v>0</v>
          </cell>
          <cell r="F217">
            <v>0</v>
          </cell>
        </row>
        <row r="218">
          <cell r="A218" t="str">
            <v xml:space="preserve"> ADD DEPS MSP 65.04+</v>
          </cell>
          <cell r="B218">
            <v>0</v>
          </cell>
          <cell r="C218">
            <v>0</v>
          </cell>
          <cell r="D218" t="str">
            <v xml:space="preserve"> ADD DEPS MSP 65.04+</v>
          </cell>
          <cell r="E218">
            <v>0</v>
          </cell>
          <cell r="F218">
            <v>0</v>
          </cell>
        </row>
      </sheetData>
      <sheetData sheetId="15" refreshError="1">
        <row r="82">
          <cell r="Q82" t="str">
            <v>POST</v>
          </cell>
        </row>
        <row r="86">
          <cell r="G86">
            <v>0</v>
          </cell>
          <cell r="M86" t="str">
            <v>04LGS108.00F</v>
          </cell>
          <cell r="N86" t="str">
            <v>04LGS108.00F</v>
          </cell>
          <cell r="P86">
            <v>38</v>
          </cell>
        </row>
        <row r="87">
          <cell r="G87">
            <v>0</v>
          </cell>
          <cell r="M87" t="str">
            <v>04LGS108.00F</v>
          </cell>
          <cell r="N87" t="str">
            <v>04LGS108.00F</v>
          </cell>
          <cell r="P87">
            <v>0</v>
          </cell>
        </row>
        <row r="103">
          <cell r="D103" t="str">
            <v>ERM-WEST, INC.</v>
          </cell>
          <cell r="U103">
            <v>1</v>
          </cell>
          <cell r="W103">
            <v>1</v>
          </cell>
        </row>
        <row r="104">
          <cell r="D104">
            <v>48311</v>
          </cell>
          <cell r="I104">
            <v>108</v>
          </cell>
          <cell r="J104">
            <v>21</v>
          </cell>
          <cell r="U104">
            <v>1</v>
          </cell>
          <cell r="W104">
            <v>1</v>
          </cell>
        </row>
        <row r="105">
          <cell r="D105">
            <v>1</v>
          </cell>
          <cell r="I105">
            <v>1703</v>
          </cell>
          <cell r="J105">
            <v>22</v>
          </cell>
          <cell r="U105">
            <v>0.83</v>
          </cell>
          <cell r="W105">
            <v>0.83</v>
          </cell>
        </row>
        <row r="106">
          <cell r="D106">
            <v>1</v>
          </cell>
          <cell r="W106">
            <v>0</v>
          </cell>
        </row>
        <row r="107">
          <cell r="D107">
            <v>9</v>
          </cell>
          <cell r="I107">
            <v>1243</v>
          </cell>
          <cell r="J107">
            <v>20</v>
          </cell>
        </row>
        <row r="108">
          <cell r="D108" t="str">
            <v>Mack, Liz</v>
          </cell>
        </row>
        <row r="109">
          <cell r="D109" t="str">
            <v>NCR</v>
          </cell>
        </row>
        <row r="110">
          <cell r="D110" t="str">
            <v>GRIFFIN, NANCY A</v>
          </cell>
        </row>
        <row r="111">
          <cell r="D111">
            <v>228737910</v>
          </cell>
        </row>
        <row r="112">
          <cell r="D112">
            <v>730949122</v>
          </cell>
        </row>
        <row r="113">
          <cell r="D113">
            <v>4086930</v>
          </cell>
        </row>
        <row r="114">
          <cell r="D114">
            <v>7</v>
          </cell>
        </row>
        <row r="116">
          <cell r="D116">
            <v>38353</v>
          </cell>
          <cell r="U116">
            <v>0</v>
          </cell>
        </row>
        <row r="117">
          <cell r="D117">
            <v>38717</v>
          </cell>
        </row>
        <row r="119">
          <cell r="F119">
            <v>0.91180000000000005</v>
          </cell>
          <cell r="G119">
            <v>1</v>
          </cell>
          <cell r="H119">
            <v>1.1104000000000001</v>
          </cell>
          <cell r="J119">
            <v>0.82120000000000004</v>
          </cell>
        </row>
        <row r="120">
          <cell r="F120">
            <v>0.82889999999999997</v>
          </cell>
          <cell r="H120">
            <v>1.1104000000000001</v>
          </cell>
          <cell r="J120">
            <v>0.74650000000000005</v>
          </cell>
        </row>
        <row r="123">
          <cell r="D123">
            <v>110210209</v>
          </cell>
        </row>
        <row r="124">
          <cell r="D124" t="str">
            <v>3P-NMT</v>
          </cell>
        </row>
        <row r="125">
          <cell r="D125" t="str">
            <v>3-PARTY-NONMED-TEFRA (GRP)</v>
          </cell>
        </row>
        <row r="126">
          <cell r="D126" t="str">
            <v>ARK</v>
          </cell>
        </row>
        <row r="127">
          <cell r="D127" t="str">
            <v>MONTHLY</v>
          </cell>
        </row>
        <row r="132">
          <cell r="D132">
            <v>2005</v>
          </cell>
          <cell r="E132">
            <v>10</v>
          </cell>
        </row>
        <row r="133">
          <cell r="D133">
            <v>2004</v>
          </cell>
          <cell r="E133">
            <v>10</v>
          </cell>
        </row>
        <row r="134">
          <cell r="D134">
            <v>2003</v>
          </cell>
          <cell r="E134">
            <v>10</v>
          </cell>
        </row>
        <row r="135">
          <cell r="D135">
            <v>2002</v>
          </cell>
          <cell r="E135">
            <v>10</v>
          </cell>
        </row>
        <row r="171">
          <cell r="A171" t="str">
            <v xml:space="preserve"> S REG &lt;65.04</v>
          </cell>
          <cell r="B171">
            <v>19</v>
          </cell>
          <cell r="C171">
            <v>273.62</v>
          </cell>
          <cell r="D171" t="str">
            <v xml:space="preserve"> S REG &lt;65.04</v>
          </cell>
          <cell r="E171">
            <v>19</v>
          </cell>
          <cell r="F171">
            <v>273.62</v>
          </cell>
          <cell r="G171" t="str">
            <v xml:space="preserve"> S AB</v>
          </cell>
          <cell r="H171">
            <v>0</v>
          </cell>
          <cell r="I171">
            <v>140.57</v>
          </cell>
          <cell r="J171" t="str">
            <v xml:space="preserve"> S AB</v>
          </cell>
          <cell r="K171">
            <v>0</v>
          </cell>
          <cell r="L171">
            <v>140.57</v>
          </cell>
          <cell r="S171" t="str">
            <v xml:space="preserve"> S</v>
          </cell>
          <cell r="T171">
            <v>0</v>
          </cell>
          <cell r="U171">
            <v>273.62</v>
          </cell>
          <cell r="V171" t="str">
            <v xml:space="preserve"> S</v>
          </cell>
          <cell r="W171">
            <v>0</v>
          </cell>
          <cell r="X171">
            <v>273.62</v>
          </cell>
        </row>
        <row r="172">
          <cell r="A172" t="str">
            <v xml:space="preserve"> S A &lt;65.04</v>
          </cell>
          <cell r="B172">
            <v>0</v>
          </cell>
          <cell r="C172">
            <v>273.62</v>
          </cell>
          <cell r="D172" t="str">
            <v xml:space="preserve"> S A &lt;65.04</v>
          </cell>
          <cell r="E172">
            <v>0</v>
          </cell>
          <cell r="F172">
            <v>273.62</v>
          </cell>
          <cell r="G172" t="str">
            <v xml:space="preserve"> S B</v>
          </cell>
          <cell r="H172">
            <v>0</v>
          </cell>
          <cell r="I172">
            <v>373.16</v>
          </cell>
          <cell r="J172" t="str">
            <v xml:space="preserve"> S B</v>
          </cell>
          <cell r="K172">
            <v>0</v>
          </cell>
          <cell r="L172">
            <v>0</v>
          </cell>
          <cell r="S172" t="str">
            <v xml:space="preserve"> DEP 1</v>
          </cell>
          <cell r="T172">
            <v>0</v>
          </cell>
          <cell r="U172">
            <v>273.62</v>
          </cell>
          <cell r="V172" t="str">
            <v xml:space="preserve"> DEP 1</v>
          </cell>
          <cell r="W172">
            <v>0</v>
          </cell>
          <cell r="X172">
            <v>273.62</v>
          </cell>
        </row>
        <row r="173">
          <cell r="A173" t="str">
            <v xml:space="preserve"> S B &lt;65.04</v>
          </cell>
          <cell r="B173">
            <v>0</v>
          </cell>
          <cell r="C173">
            <v>273.62</v>
          </cell>
          <cell r="D173" t="str">
            <v xml:space="preserve"> S B &lt;65.04</v>
          </cell>
          <cell r="E173">
            <v>0</v>
          </cell>
          <cell r="F173">
            <v>273.62</v>
          </cell>
          <cell r="G173" t="str">
            <v xml:space="preserve"> DEP 1 AB</v>
          </cell>
          <cell r="H173">
            <v>0</v>
          </cell>
          <cell r="I173">
            <v>140.57</v>
          </cell>
          <cell r="J173" t="str">
            <v xml:space="preserve"> DEP 1 AB</v>
          </cell>
          <cell r="K173">
            <v>0</v>
          </cell>
          <cell r="L173">
            <v>140.57</v>
          </cell>
          <cell r="S173" t="str">
            <v xml:space="preserve"> DEP 2</v>
          </cell>
          <cell r="T173">
            <v>0</v>
          </cell>
          <cell r="U173">
            <v>227.11</v>
          </cell>
          <cell r="V173" t="str">
            <v xml:space="preserve"> DEP 2</v>
          </cell>
          <cell r="W173">
            <v>0</v>
          </cell>
          <cell r="X173">
            <v>227.1</v>
          </cell>
        </row>
        <row r="174">
          <cell r="A174" t="str">
            <v xml:space="preserve"> S AB &lt;65.04</v>
          </cell>
          <cell r="B174">
            <v>0</v>
          </cell>
          <cell r="C174">
            <v>273.62</v>
          </cell>
          <cell r="D174" t="str">
            <v xml:space="preserve"> S AB &lt;65.04</v>
          </cell>
          <cell r="E174">
            <v>0</v>
          </cell>
          <cell r="F174">
            <v>273.62</v>
          </cell>
          <cell r="G174" t="str">
            <v xml:space="preserve"> DEP 1 B</v>
          </cell>
          <cell r="H174">
            <v>0</v>
          </cell>
          <cell r="I174">
            <v>373.16</v>
          </cell>
          <cell r="J174" t="str">
            <v xml:space="preserve"> DEP 1 B</v>
          </cell>
          <cell r="K174">
            <v>0</v>
          </cell>
          <cell r="L174">
            <v>0</v>
          </cell>
        </row>
        <row r="175">
          <cell r="A175" t="str">
            <v xml:space="preserve"> S NKR &lt;65.04</v>
          </cell>
          <cell r="B175">
            <v>0</v>
          </cell>
          <cell r="C175">
            <v>878.41</v>
          </cell>
          <cell r="D175" t="str">
            <v xml:space="preserve"> S NKR &lt;65.04</v>
          </cell>
          <cell r="E175">
            <v>0</v>
          </cell>
          <cell r="F175">
            <v>0</v>
          </cell>
          <cell r="G175" t="str">
            <v xml:space="preserve"> DEP 2 AB</v>
          </cell>
          <cell r="H175">
            <v>0</v>
          </cell>
          <cell r="I175">
            <v>140.57</v>
          </cell>
          <cell r="J175" t="str">
            <v xml:space="preserve"> DEP 2 AB</v>
          </cell>
          <cell r="K175">
            <v>0</v>
          </cell>
          <cell r="L175">
            <v>140.57</v>
          </cell>
        </row>
        <row r="176">
          <cell r="A176" t="str">
            <v xml:space="preserve"> S MSP &lt;65.04</v>
          </cell>
          <cell r="B176">
            <v>0</v>
          </cell>
          <cell r="C176">
            <v>273.62</v>
          </cell>
          <cell r="D176" t="str">
            <v xml:space="preserve"> S MSP &lt;65.04</v>
          </cell>
          <cell r="E176">
            <v>0</v>
          </cell>
          <cell r="F176">
            <v>273.62</v>
          </cell>
          <cell r="G176" t="str">
            <v xml:space="preserve"> DEP 2 B</v>
          </cell>
          <cell r="H176">
            <v>0</v>
          </cell>
          <cell r="I176">
            <v>373.16</v>
          </cell>
          <cell r="J176" t="str">
            <v xml:space="preserve"> DEP 2 B</v>
          </cell>
          <cell r="K176">
            <v>0</v>
          </cell>
          <cell r="L176">
            <v>0</v>
          </cell>
        </row>
        <row r="177">
          <cell r="A177" t="str">
            <v xml:space="preserve"> S REG 65.04+</v>
          </cell>
          <cell r="B177">
            <v>0</v>
          </cell>
          <cell r="C177">
            <v>878.41</v>
          </cell>
          <cell r="D177" t="str">
            <v xml:space="preserve"> S REG 65.04+</v>
          </cell>
          <cell r="E177">
            <v>0</v>
          </cell>
          <cell r="F177">
            <v>0</v>
          </cell>
          <cell r="G177" t="str">
            <v xml:space="preserve"> ADD DEPS AB</v>
          </cell>
          <cell r="H177">
            <v>0</v>
          </cell>
          <cell r="I177">
            <v>140.57</v>
          </cell>
          <cell r="J177" t="str">
            <v xml:space="preserve"> ADD DEPS AB</v>
          </cell>
          <cell r="K177">
            <v>0</v>
          </cell>
          <cell r="L177">
            <v>140.57</v>
          </cell>
        </row>
        <row r="178">
          <cell r="A178" t="str">
            <v xml:space="preserve"> S A 65.04+</v>
          </cell>
          <cell r="B178">
            <v>0</v>
          </cell>
          <cell r="C178">
            <v>546.41</v>
          </cell>
          <cell r="D178" t="str">
            <v xml:space="preserve"> S A 65.04+</v>
          </cell>
          <cell r="E178">
            <v>0</v>
          </cell>
          <cell r="F178">
            <v>0</v>
          </cell>
          <cell r="G178" t="str">
            <v xml:space="preserve"> ADD DEPS B</v>
          </cell>
          <cell r="H178">
            <v>0</v>
          </cell>
          <cell r="I178">
            <v>373.16</v>
          </cell>
          <cell r="J178" t="str">
            <v xml:space="preserve"> ADD DEPS B</v>
          </cell>
          <cell r="K178">
            <v>0</v>
          </cell>
          <cell r="L178">
            <v>0</v>
          </cell>
        </row>
        <row r="179">
          <cell r="A179" t="str">
            <v xml:space="preserve"> S B 65.04+</v>
          </cell>
          <cell r="B179">
            <v>0</v>
          </cell>
          <cell r="C179">
            <v>878.41</v>
          </cell>
          <cell r="D179" t="str">
            <v xml:space="preserve"> S B 65.04+</v>
          </cell>
          <cell r="E179">
            <v>0</v>
          </cell>
          <cell r="F179">
            <v>0</v>
          </cell>
        </row>
        <row r="180">
          <cell r="A180" t="str">
            <v xml:space="preserve"> S AB 65.04+</v>
          </cell>
          <cell r="B180">
            <v>0</v>
          </cell>
          <cell r="C180">
            <v>546.41</v>
          </cell>
          <cell r="D180" t="str">
            <v xml:space="preserve"> S AB 65.04+</v>
          </cell>
          <cell r="E180">
            <v>0</v>
          </cell>
          <cell r="F180">
            <v>0</v>
          </cell>
        </row>
        <row r="181">
          <cell r="A181" t="str">
            <v xml:space="preserve"> S NKR 65.04+</v>
          </cell>
          <cell r="B181">
            <v>0</v>
          </cell>
          <cell r="C181">
            <v>878.41</v>
          </cell>
          <cell r="D181" t="str">
            <v xml:space="preserve"> S NKR 65.04+</v>
          </cell>
          <cell r="E181">
            <v>0</v>
          </cell>
          <cell r="F181">
            <v>0</v>
          </cell>
        </row>
        <row r="182">
          <cell r="A182" t="str">
            <v xml:space="preserve"> S MSP 65.04+</v>
          </cell>
          <cell r="B182">
            <v>0</v>
          </cell>
          <cell r="C182">
            <v>273.62</v>
          </cell>
          <cell r="D182" t="str">
            <v xml:space="preserve"> S MSP 65.04+</v>
          </cell>
          <cell r="E182">
            <v>0</v>
          </cell>
          <cell r="F182">
            <v>273.62</v>
          </cell>
        </row>
        <row r="183">
          <cell r="A183" t="str">
            <v xml:space="preserve"> DEP 1 REG &lt;65.04</v>
          </cell>
          <cell r="B183">
            <v>7</v>
          </cell>
          <cell r="C183">
            <v>273.62</v>
          </cell>
          <cell r="D183" t="str">
            <v xml:space="preserve"> DEP 1 REG &lt;65.04</v>
          </cell>
          <cell r="E183">
            <v>7</v>
          </cell>
          <cell r="F183">
            <v>273.62</v>
          </cell>
        </row>
        <row r="184">
          <cell r="A184" t="str">
            <v xml:space="preserve"> DEP 1 A &lt;65.04</v>
          </cell>
          <cell r="B184">
            <v>0</v>
          </cell>
          <cell r="C184">
            <v>273.62</v>
          </cell>
          <cell r="D184" t="str">
            <v xml:space="preserve"> DEP 1 A &lt;65.04</v>
          </cell>
          <cell r="E184">
            <v>0</v>
          </cell>
          <cell r="F184">
            <v>273.62</v>
          </cell>
        </row>
        <row r="185">
          <cell r="A185" t="str">
            <v xml:space="preserve"> DEP 1 B &lt;65.04</v>
          </cell>
          <cell r="B185">
            <v>0</v>
          </cell>
          <cell r="C185">
            <v>273.62</v>
          </cell>
          <cell r="D185" t="str">
            <v xml:space="preserve"> DEP 1 B &lt;65.04</v>
          </cell>
          <cell r="E185">
            <v>0</v>
          </cell>
          <cell r="F185">
            <v>273.62</v>
          </cell>
        </row>
        <row r="186">
          <cell r="A186" t="str">
            <v xml:space="preserve"> DEP 1 AB &lt;65.04</v>
          </cell>
          <cell r="B186">
            <v>0</v>
          </cell>
          <cell r="C186">
            <v>273.62</v>
          </cell>
          <cell r="D186" t="str">
            <v xml:space="preserve"> DEP 1 AB &lt;65.04</v>
          </cell>
          <cell r="E186">
            <v>0</v>
          </cell>
          <cell r="F186">
            <v>273.62</v>
          </cell>
        </row>
        <row r="187">
          <cell r="A187" t="str">
            <v xml:space="preserve"> DEP 1 NKR &lt;65.04</v>
          </cell>
          <cell r="B187">
            <v>0</v>
          </cell>
          <cell r="C187">
            <v>878.41</v>
          </cell>
          <cell r="D187" t="str">
            <v xml:space="preserve"> DEP 1 NKR &lt;65.04</v>
          </cell>
          <cell r="E187">
            <v>0</v>
          </cell>
          <cell r="F187">
            <v>0</v>
          </cell>
        </row>
        <row r="188">
          <cell r="A188" t="str">
            <v xml:space="preserve"> DEP 1 MSP &lt;65.04</v>
          </cell>
          <cell r="B188">
            <v>0</v>
          </cell>
          <cell r="C188">
            <v>273.62</v>
          </cell>
          <cell r="D188" t="str">
            <v xml:space="preserve"> DEP 1 MSP &lt;65.04</v>
          </cell>
          <cell r="E188">
            <v>0</v>
          </cell>
          <cell r="F188">
            <v>273.62</v>
          </cell>
        </row>
        <row r="189">
          <cell r="A189" t="str">
            <v xml:space="preserve"> DEP 1 REG 65.04+</v>
          </cell>
          <cell r="B189">
            <v>0</v>
          </cell>
          <cell r="C189">
            <v>878.41</v>
          </cell>
          <cell r="D189" t="str">
            <v xml:space="preserve"> DEP 1 REG 65.04+</v>
          </cell>
          <cell r="E189">
            <v>0</v>
          </cell>
          <cell r="F189">
            <v>0</v>
          </cell>
        </row>
        <row r="190">
          <cell r="A190" t="str">
            <v xml:space="preserve"> DEP 1 A 65.04+</v>
          </cell>
          <cell r="B190">
            <v>0</v>
          </cell>
          <cell r="C190">
            <v>546.41</v>
          </cell>
          <cell r="D190" t="str">
            <v xml:space="preserve"> DEP 1 A 65.04+</v>
          </cell>
          <cell r="E190">
            <v>0</v>
          </cell>
          <cell r="F190">
            <v>0</v>
          </cell>
        </row>
        <row r="191">
          <cell r="A191" t="str">
            <v xml:space="preserve"> DEP 1 B 65.04+</v>
          </cell>
          <cell r="B191">
            <v>0</v>
          </cell>
          <cell r="C191">
            <v>878.41</v>
          </cell>
          <cell r="D191" t="str">
            <v xml:space="preserve"> DEP 1 B 65.04+</v>
          </cell>
          <cell r="E191">
            <v>0</v>
          </cell>
          <cell r="F191">
            <v>0</v>
          </cell>
        </row>
        <row r="192">
          <cell r="A192" t="str">
            <v xml:space="preserve"> DEP 1 AB 65.04+</v>
          </cell>
          <cell r="B192">
            <v>0</v>
          </cell>
          <cell r="C192">
            <v>546.41</v>
          </cell>
          <cell r="D192" t="str">
            <v xml:space="preserve"> DEP 1 AB 65.04+</v>
          </cell>
          <cell r="E192">
            <v>0</v>
          </cell>
          <cell r="F192">
            <v>0</v>
          </cell>
        </row>
        <row r="193">
          <cell r="A193" t="str">
            <v xml:space="preserve"> DEP 1 NKR 65.04+</v>
          </cell>
          <cell r="B193">
            <v>0</v>
          </cell>
          <cell r="C193">
            <v>878.41</v>
          </cell>
          <cell r="D193" t="str">
            <v xml:space="preserve"> DEP 1 NKR 65.04+</v>
          </cell>
          <cell r="E193">
            <v>0</v>
          </cell>
          <cell r="F193">
            <v>0</v>
          </cell>
        </row>
        <row r="194">
          <cell r="A194" t="str">
            <v xml:space="preserve"> DEP 1 MSP 65.04+</v>
          </cell>
          <cell r="B194">
            <v>0</v>
          </cell>
          <cell r="C194">
            <v>273.62</v>
          </cell>
          <cell r="D194" t="str">
            <v xml:space="preserve"> DEP 1 MSP 65.04+</v>
          </cell>
          <cell r="E194">
            <v>0</v>
          </cell>
          <cell r="F194">
            <v>273.62</v>
          </cell>
        </row>
        <row r="195">
          <cell r="A195" t="str">
            <v xml:space="preserve"> DEP 2 REG &lt;65.04</v>
          </cell>
          <cell r="B195">
            <v>4</v>
          </cell>
          <cell r="C195">
            <v>227.11</v>
          </cell>
          <cell r="D195" t="str">
            <v xml:space="preserve"> DEP 2 REG &lt;65.04</v>
          </cell>
          <cell r="E195">
            <v>4</v>
          </cell>
          <cell r="F195">
            <v>227.1</v>
          </cell>
        </row>
        <row r="196">
          <cell r="A196" t="str">
            <v xml:space="preserve"> DEP 2 A &lt;65.04</v>
          </cell>
          <cell r="B196">
            <v>0</v>
          </cell>
          <cell r="C196">
            <v>227.11</v>
          </cell>
          <cell r="D196" t="str">
            <v xml:space="preserve"> DEP 2 A &lt;65.04</v>
          </cell>
          <cell r="E196">
            <v>0</v>
          </cell>
          <cell r="F196">
            <v>227.1</v>
          </cell>
        </row>
        <row r="197">
          <cell r="A197" t="str">
            <v xml:space="preserve"> DEP 2 B &lt;65.04</v>
          </cell>
          <cell r="B197">
            <v>0</v>
          </cell>
          <cell r="C197">
            <v>227.11</v>
          </cell>
          <cell r="D197" t="str">
            <v xml:space="preserve"> DEP 2 B &lt;65.04</v>
          </cell>
          <cell r="E197">
            <v>0</v>
          </cell>
          <cell r="F197">
            <v>227.1</v>
          </cell>
        </row>
        <row r="198">
          <cell r="A198" t="str">
            <v xml:space="preserve"> DEP 2 AB &lt;65.04</v>
          </cell>
          <cell r="B198">
            <v>0</v>
          </cell>
          <cell r="C198">
            <v>227.11</v>
          </cell>
          <cell r="D198" t="str">
            <v xml:space="preserve"> DEP 2 AB &lt;65.04</v>
          </cell>
          <cell r="E198">
            <v>0</v>
          </cell>
          <cell r="F198">
            <v>227.1</v>
          </cell>
        </row>
        <row r="199">
          <cell r="A199" t="str">
            <v xml:space="preserve"> DEP 2 NKR &lt;65.04</v>
          </cell>
          <cell r="B199">
            <v>0</v>
          </cell>
          <cell r="C199">
            <v>878.41</v>
          </cell>
          <cell r="D199" t="str">
            <v xml:space="preserve"> DEP 2 NKR &lt;65.04</v>
          </cell>
          <cell r="E199">
            <v>0</v>
          </cell>
          <cell r="F199">
            <v>0</v>
          </cell>
        </row>
        <row r="200">
          <cell r="A200" t="str">
            <v xml:space="preserve"> DEP 2 MSP &lt;65.04</v>
          </cell>
          <cell r="B200">
            <v>0</v>
          </cell>
          <cell r="C200">
            <v>227.11</v>
          </cell>
          <cell r="D200" t="str">
            <v xml:space="preserve"> DEP 2 MSP &lt;65.04</v>
          </cell>
          <cell r="E200">
            <v>0</v>
          </cell>
          <cell r="F200">
            <v>227.1</v>
          </cell>
        </row>
        <row r="201">
          <cell r="A201" t="str">
            <v xml:space="preserve"> DEP 2 REG 65.04+</v>
          </cell>
          <cell r="B201">
            <v>0</v>
          </cell>
          <cell r="C201">
            <v>878.41</v>
          </cell>
          <cell r="D201" t="str">
            <v xml:space="preserve"> DEP 2 REG 65.04+</v>
          </cell>
          <cell r="E201">
            <v>0</v>
          </cell>
          <cell r="F201">
            <v>0</v>
          </cell>
        </row>
        <row r="202">
          <cell r="A202" t="str">
            <v xml:space="preserve"> DEP 2 A 65.04+</v>
          </cell>
          <cell r="B202">
            <v>0</v>
          </cell>
          <cell r="C202">
            <v>546.41</v>
          </cell>
          <cell r="D202" t="str">
            <v xml:space="preserve"> DEP 2 A 65.04+</v>
          </cell>
          <cell r="E202">
            <v>0</v>
          </cell>
          <cell r="F202">
            <v>0</v>
          </cell>
        </row>
        <row r="203">
          <cell r="A203" t="str">
            <v xml:space="preserve"> DEP 2 B 65.04+</v>
          </cell>
          <cell r="B203">
            <v>0</v>
          </cell>
          <cell r="C203">
            <v>878.41</v>
          </cell>
          <cell r="D203" t="str">
            <v xml:space="preserve"> DEP 2 B 65.04+</v>
          </cell>
          <cell r="E203">
            <v>0</v>
          </cell>
          <cell r="F203">
            <v>0</v>
          </cell>
        </row>
        <row r="204">
          <cell r="A204" t="str">
            <v xml:space="preserve"> DEP 2 AB 65.04+</v>
          </cell>
          <cell r="B204">
            <v>0</v>
          </cell>
          <cell r="C204">
            <v>546.41</v>
          </cell>
          <cell r="D204" t="str">
            <v xml:space="preserve"> DEP 2 AB 65.04+</v>
          </cell>
          <cell r="E204">
            <v>0</v>
          </cell>
          <cell r="F204">
            <v>0</v>
          </cell>
        </row>
        <row r="205">
          <cell r="A205" t="str">
            <v xml:space="preserve"> DEP 2 NKR 65.04+</v>
          </cell>
          <cell r="B205">
            <v>0</v>
          </cell>
          <cell r="C205">
            <v>878.41</v>
          </cell>
          <cell r="D205" t="str">
            <v xml:space="preserve"> DEP 2 NKR 65.04+</v>
          </cell>
          <cell r="E205">
            <v>0</v>
          </cell>
          <cell r="F205">
            <v>0</v>
          </cell>
        </row>
        <row r="206">
          <cell r="A206" t="str">
            <v xml:space="preserve"> DEP 2 MSP 65.04+</v>
          </cell>
          <cell r="B206">
            <v>0</v>
          </cell>
          <cell r="C206">
            <v>227.11</v>
          </cell>
          <cell r="D206" t="str">
            <v xml:space="preserve"> DEP 2 MSP 65.04+</v>
          </cell>
          <cell r="E206">
            <v>0</v>
          </cell>
          <cell r="F206">
            <v>227.1</v>
          </cell>
        </row>
        <row r="207">
          <cell r="A207" t="str">
            <v xml:space="preserve"> ADD DEPS REG &lt;65.04</v>
          </cell>
          <cell r="B207">
            <v>8</v>
          </cell>
          <cell r="C207">
            <v>0</v>
          </cell>
          <cell r="D207" t="str">
            <v xml:space="preserve"> ADD DEPS REG &lt;65.04</v>
          </cell>
          <cell r="E207">
            <v>8</v>
          </cell>
          <cell r="F207">
            <v>0</v>
          </cell>
        </row>
        <row r="208">
          <cell r="A208" t="str">
            <v xml:space="preserve"> ADD DEPS A &lt;65.04</v>
          </cell>
          <cell r="B208">
            <v>0</v>
          </cell>
          <cell r="C208">
            <v>0</v>
          </cell>
          <cell r="D208" t="str">
            <v xml:space="preserve"> ADD DEPS A &lt;65.04</v>
          </cell>
          <cell r="E208">
            <v>0</v>
          </cell>
          <cell r="F208">
            <v>0</v>
          </cell>
        </row>
        <row r="209">
          <cell r="A209" t="str">
            <v xml:space="preserve"> ADD DEPS B &lt;65.04</v>
          </cell>
          <cell r="B209">
            <v>0</v>
          </cell>
          <cell r="C209">
            <v>0</v>
          </cell>
          <cell r="D209" t="str">
            <v xml:space="preserve"> ADD DEPS B &lt;65.04</v>
          </cell>
          <cell r="E209">
            <v>0</v>
          </cell>
          <cell r="F209">
            <v>0</v>
          </cell>
        </row>
        <row r="210">
          <cell r="A210" t="str">
            <v xml:space="preserve"> ADD DEPS AB &lt;65.04</v>
          </cell>
          <cell r="B210">
            <v>0</v>
          </cell>
          <cell r="C210">
            <v>0</v>
          </cell>
          <cell r="D210" t="str">
            <v xml:space="preserve"> ADD DEPS AB &lt;65.04</v>
          </cell>
          <cell r="E210">
            <v>0</v>
          </cell>
          <cell r="F210">
            <v>0</v>
          </cell>
        </row>
        <row r="211">
          <cell r="A211" t="str">
            <v xml:space="preserve"> ADD DEPS NKR &lt;65.04</v>
          </cell>
          <cell r="B211">
            <v>0</v>
          </cell>
          <cell r="C211">
            <v>878.41</v>
          </cell>
          <cell r="D211" t="str">
            <v xml:space="preserve"> ADD DEPS NKR &lt;65.04</v>
          </cell>
          <cell r="E211">
            <v>0</v>
          </cell>
          <cell r="F211">
            <v>0</v>
          </cell>
        </row>
        <row r="212">
          <cell r="A212" t="str">
            <v xml:space="preserve"> ADD DEPS MSP &lt;65.04</v>
          </cell>
          <cell r="B212">
            <v>0</v>
          </cell>
          <cell r="C212">
            <v>0</v>
          </cell>
          <cell r="D212" t="str">
            <v xml:space="preserve"> ADD DEPS MSP &lt;65.04</v>
          </cell>
          <cell r="E212">
            <v>0</v>
          </cell>
          <cell r="F212">
            <v>0</v>
          </cell>
        </row>
        <row r="213">
          <cell r="A213" t="str">
            <v xml:space="preserve"> ADD DEPS REG 65.04+</v>
          </cell>
          <cell r="B213">
            <v>0</v>
          </cell>
          <cell r="C213">
            <v>878.41</v>
          </cell>
          <cell r="D213" t="str">
            <v xml:space="preserve"> ADD DEPS REG 65.04+</v>
          </cell>
          <cell r="E213">
            <v>0</v>
          </cell>
          <cell r="F213">
            <v>0</v>
          </cell>
        </row>
        <row r="214">
          <cell r="A214" t="str">
            <v xml:space="preserve"> ADD DEPS A 65.04+</v>
          </cell>
          <cell r="B214">
            <v>0</v>
          </cell>
          <cell r="C214">
            <v>546.41</v>
          </cell>
          <cell r="D214" t="str">
            <v xml:space="preserve"> ADD DEPS A 65.04+</v>
          </cell>
          <cell r="E214">
            <v>0</v>
          </cell>
          <cell r="F214">
            <v>0</v>
          </cell>
        </row>
        <row r="215">
          <cell r="A215" t="str">
            <v xml:space="preserve"> ADD DEPS B 65.04+</v>
          </cell>
          <cell r="B215">
            <v>0</v>
          </cell>
          <cell r="C215">
            <v>878.41</v>
          </cell>
          <cell r="D215" t="str">
            <v xml:space="preserve"> ADD DEPS B 65.04+</v>
          </cell>
          <cell r="E215">
            <v>0</v>
          </cell>
          <cell r="F215">
            <v>0</v>
          </cell>
        </row>
        <row r="216">
          <cell r="A216" t="str">
            <v xml:space="preserve"> ADD DEPS AB 65.04+</v>
          </cell>
          <cell r="B216">
            <v>0</v>
          </cell>
          <cell r="C216">
            <v>546.41</v>
          </cell>
          <cell r="D216" t="str">
            <v xml:space="preserve"> ADD DEPS AB 65.04+</v>
          </cell>
          <cell r="E216">
            <v>0</v>
          </cell>
          <cell r="F216">
            <v>0</v>
          </cell>
        </row>
        <row r="217">
          <cell r="A217" t="str">
            <v xml:space="preserve"> ADD DEPS NKR 65.04+</v>
          </cell>
          <cell r="B217">
            <v>0</v>
          </cell>
          <cell r="C217">
            <v>878.41</v>
          </cell>
          <cell r="D217" t="str">
            <v xml:space="preserve"> ADD DEPS NKR 65.04+</v>
          </cell>
          <cell r="E217">
            <v>0</v>
          </cell>
          <cell r="F217">
            <v>0</v>
          </cell>
        </row>
        <row r="218">
          <cell r="A218" t="str">
            <v xml:space="preserve"> ADD DEPS MSP 65.04+</v>
          </cell>
          <cell r="B218">
            <v>0</v>
          </cell>
          <cell r="C218">
            <v>0</v>
          </cell>
          <cell r="D218" t="str">
            <v xml:space="preserve"> ADD DEPS MSP 65.04+</v>
          </cell>
          <cell r="E218">
            <v>0</v>
          </cell>
          <cell r="F218">
            <v>0</v>
          </cell>
        </row>
      </sheetData>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Grid"/>
      <sheetName val="Exp Rating"/>
      <sheetName val="Portfolio Info &amp; Case Calc"/>
      <sheetName val="Blended Renewal Overview"/>
      <sheetName val="Experience Factors"/>
      <sheetName val="Rate Input"/>
      <sheetName val="VAL"/>
      <sheetName val="Plan Sponsor Review"/>
      <sheetName val="Rate Output Current Plans"/>
      <sheetName val="Rate Output Alternate Plans"/>
      <sheetName val="Rate Output Alternate Plans 2nd"/>
      <sheetName val="CUSTOMER COPY"/>
      <sheetName val="MED. LETTER"/>
      <sheetName val="DENT EXHIBIT"/>
      <sheetName val="DENT LETTER"/>
      <sheetName val="All Coverages"/>
      <sheetName val="GI LETTER"/>
      <sheetName val="Caveats"/>
      <sheetName val="Cover Memo"/>
      <sheetName val="Employee Assistance Program"/>
      <sheetName val="PSS Output"/>
      <sheetName val="Medical RCF"/>
      <sheetName val="Dental RCF"/>
      <sheetName val="P&amp;C"/>
      <sheetName val="tables"/>
      <sheetName val="March08 RRS Data"/>
      <sheetName val="AZ SRA"/>
      <sheetName val="Input_Grid"/>
      <sheetName val="Exp_Rating"/>
      <sheetName val="Portfolio_Info_&amp;_Case_Calc"/>
      <sheetName val="Blended_Renewal_Overview"/>
      <sheetName val="Experience_Factors"/>
      <sheetName val="Rate_Input"/>
      <sheetName val="Plan_Sponsor_Review"/>
      <sheetName val="Rate_Output_Current_Plans"/>
      <sheetName val="Rate_Output_Alternate_Plans"/>
      <sheetName val="Rate_Output_Alternate_Plans_2nd"/>
      <sheetName val="CUSTOMER_COPY"/>
      <sheetName val="MED__LETTER"/>
      <sheetName val="DENT_EXHIBIT"/>
      <sheetName val="DENT_LETTER"/>
      <sheetName val="All_Coverages"/>
      <sheetName val="GI_LETTER"/>
      <sheetName val="Cover_Memo"/>
      <sheetName val="Employee_Assistance_Program"/>
      <sheetName val="PSS_Output"/>
      <sheetName val="Medical_RCF"/>
      <sheetName val="Dental_RCF"/>
      <sheetName val="March08_RRS_Data"/>
      <sheetName val="AZ_SR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row r="15">
          <cell r="B15">
            <v>7.0000000000000007E-2</v>
          </cell>
        </row>
        <row r="16">
          <cell r="B16">
            <v>0.65</v>
          </cell>
        </row>
      </sheetData>
      <sheetData sheetId="25" refreshError="1"/>
      <sheetData sheetId="26" refreshError="1"/>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alth Plan Cvg Count by Plan a"/>
      <sheetName val="Monthly Claims Exp"/>
      <sheetName val="HLTHCARE EXPENSE SUMMARY"/>
      <sheetName val="HS1"/>
      <sheetName val="HS3"/>
      <sheetName val="HIGH ASSOCIATES"/>
      <sheetName val="HSSC"/>
      <sheetName val="HIGH CONSTRUCTION"/>
      <sheetName val="HIGH INDUSTRIES"/>
      <sheetName val="HIGH CONCRETE"/>
      <sheetName val="HIGH FOODS"/>
      <sheetName val="HIGH HOTELS"/>
      <sheetName val="High Annapolis Hotel LLC"/>
      <sheetName val="H.L. WIKER AND SONS"/>
      <sheetName val="COBRA"/>
      <sheetName val="HIGH INVESTORS"/>
      <sheetName val="RETIREES"/>
      <sheetName val="ADMINISTRATION EXPENSE"/>
      <sheetName val="Sheet2"/>
      <sheetName val="Re-Rate"/>
      <sheetName val="HLTHCARE_EXPENSE_SUMMARY"/>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lient"/>
      <sheetName val="xlcs"/>
    </sheetNames>
    <sheetDataSet>
      <sheetData sheetId="0"/>
      <sheetData sheetId="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Page"/>
      <sheetName val="Background"/>
      <sheetName val="Quote Request Summary"/>
      <sheetName val="Instructions"/>
      <sheetName val="Requirements &amp; Proposal Info."/>
      <sheetName val="Objectives"/>
      <sheetName val="Plan Design"/>
      <sheetName val="Questionnaire"/>
      <sheetName val="Pricing Response"/>
      <sheetName val="Specialty Pricing Response"/>
      <sheetName val="Detail File Response"/>
      <sheetName val="Clinical Management Response"/>
      <sheetName val="Account Structure Response"/>
      <sheetName val="Performance Guarantees"/>
      <sheetName val="Binding Prop. Acknowledge"/>
      <sheetName val="Census"/>
      <sheetName val="Attachment A Template"/>
      <sheetName val="Back Pag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Page"/>
      <sheetName val="Background"/>
      <sheetName val="Quote Request Summary"/>
      <sheetName val="Instructions"/>
      <sheetName val="Requirements &amp; Proposal Info."/>
      <sheetName val="Objectives"/>
      <sheetName val="Plan Design"/>
      <sheetName val="Questionnaire"/>
      <sheetName val="Pricing Response"/>
      <sheetName val="Specialty Pricing Response"/>
      <sheetName val="Detail File Response"/>
      <sheetName val="Clinical Management Response"/>
      <sheetName val="Account Structure Response"/>
      <sheetName val="Performance Guarantees"/>
      <sheetName val="Binding Prop. Acknowledge"/>
      <sheetName val="Census"/>
      <sheetName val="Attachment A Template"/>
      <sheetName val="Back Page"/>
    </sheetNames>
    <sheetDataSet>
      <sheetData sheetId="0">
        <row r="7">
          <cell r="B7" t="str">
            <v>Enter Client Name on Title Page</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box"/>
      <sheetName val="Introduction"/>
      <sheetName val="Questionnaire"/>
      <sheetName val="Financial Explanation"/>
      <sheetName val="OldListbox"/>
      <sheetName val="refreshScreen"/>
      <sheetName val="NEWVAR"/>
      <sheetName val="Background"/>
      <sheetName val="POS Plan Design"/>
      <sheetName val="Comprehensive Plan Design"/>
      <sheetName val="Early Retiree Plan Design"/>
      <sheetName val="Aon Hewitt Layout"/>
      <sheetName val="Care Mgmt"/>
      <sheetName val="Care Management Glossary"/>
      <sheetName val="Census"/>
      <sheetName val="POS - All locs"/>
      <sheetName val="Sheet1"/>
      <sheetName val="Disc Ntwk - All locs"/>
      <sheetName val="POS w-o MA"/>
      <sheetName val="Disc Ntwk w-o MA"/>
      <sheetName val="Net Cost Definitions Update"/>
      <sheetName val="Net Cost Specs Update"/>
      <sheetName val="Inpatient"/>
      <sheetName val="Outpatient"/>
      <sheetName val="Prof"/>
      <sheetName val="ICD9_MDC_Map"/>
      <sheetName val="Error"/>
      <sheetName val="Enroll Claims"/>
      <sheetName val="POS w-o PA &amp; MA"/>
      <sheetName val="Disc Ntwk w-o PA &amp; MA"/>
      <sheetName val="POS - PA Onl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
      <sheetName val="OldListbox"/>
      <sheetName val="Listbox"/>
      <sheetName val="Introduction"/>
      <sheetName val="Sheet1"/>
      <sheetName val="Minimum Qualifications"/>
      <sheetName val="Questionnaire"/>
      <sheetName val="Explanation"/>
      <sheetName val="Network Access"/>
      <sheetName val="Officer Statement"/>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sheetName val="Input Screen"/>
      <sheetName val="Output"/>
      <sheetName val="Input_Screen"/>
      <sheetName val="Input_Screen1"/>
    </sheetNames>
    <sheetDataSet>
      <sheetData sheetId="0" refreshError="1">
        <row r="66">
          <cell r="B66" t="str">
            <v>E</v>
          </cell>
          <cell r="C66">
            <v>5.0000000000000001E-3</v>
          </cell>
        </row>
        <row r="67">
          <cell r="B67" t="str">
            <v>M</v>
          </cell>
          <cell r="C67">
            <v>1.4999999999999999E-2</v>
          </cell>
        </row>
      </sheetData>
      <sheetData sheetId="1" refreshError="1"/>
      <sheetData sheetId="2" refreshError="1"/>
      <sheetData sheetId="3"/>
      <sheetData sheetId="4"/>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ign Off"/>
      <sheetName val="Customer Details"/>
      <sheetName val="Medical Structure"/>
      <sheetName val="MPAT Medical"/>
      <sheetName val="FSA Structure"/>
      <sheetName val="Plan General"/>
      <sheetName val="MPAT MBH"/>
      <sheetName val="EMP"/>
      <sheetName val="MPAT Rx"/>
      <sheetName val="Active Dental"/>
      <sheetName val="Union Medical"/>
      <sheetName val="Union MBH"/>
      <sheetName val="Union Rx"/>
      <sheetName val="Retiree Dental"/>
      <sheetName val="HSA"/>
      <sheetName val="FSA"/>
      <sheetName val="AHF HRA"/>
      <sheetName val="BasicMajor"/>
      <sheetName val="Accenture"/>
      <sheetName val="RHA Plan Genl"/>
      <sheetName val="RHA Rx"/>
      <sheetName val="RHA Med"/>
      <sheetName val="Drop Dow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fo"/>
      <sheetName val="Alternate Funded &amp; Stop Loss"/>
      <sheetName val="Traditional Medical"/>
      <sheetName val="Conventional Equivalent"/>
      <sheetName val="Dental"/>
      <sheetName val="Group Insurance"/>
      <sheetName val="HMO-QPOS"/>
      <sheetName val="General_Info"/>
      <sheetName val="Alternate_Funded_&amp;_Stop_Loss"/>
      <sheetName val="Traditional_Medical"/>
      <sheetName val="Conventional_Equivalent"/>
      <sheetName val="Group_Insurance"/>
    </sheetNames>
    <sheetDataSet>
      <sheetData sheetId="0"/>
      <sheetData sheetId="1" refreshError="1"/>
      <sheetData sheetId="2" refreshError="1"/>
      <sheetData sheetId="3" refreshError="1"/>
      <sheetData sheetId="4" refreshError="1"/>
      <sheetData sheetId="5" refreshError="1"/>
      <sheetData sheetId="6" refreshError="1"/>
      <sheetData sheetId="7"/>
      <sheetData sheetId="8"/>
      <sheetData sheetId="9"/>
      <sheetData sheetId="10"/>
      <sheetData sheetId="1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TITLE PAGE"/>
      <sheetName val="COSTCONT"/>
      <sheetName val="PAYCLASS"/>
      <sheetName val="UTIL"/>
      <sheetName val="PAR NON-PAR"/>
      <sheetName val="CLAIM TA"/>
      <sheetName val="CALL TRACK"/>
      <sheetName val="CLAIMS PAID"/>
      <sheetName val="UTILDATA"/>
      <sheetName val="PNPDATA"/>
      <sheetName val="CTDATA"/>
      <sheetName val="CPDATA"/>
      <sheetName val="CALLDATA"/>
    </sheetNames>
    <sheetDataSet>
      <sheetData sheetId="0"/>
      <sheetData sheetId="1"/>
      <sheetData sheetId="2"/>
      <sheetData sheetId="3"/>
      <sheetData sheetId="4"/>
      <sheetData sheetId="5"/>
      <sheetData sheetId="6"/>
      <sheetData sheetId="7"/>
      <sheetData sheetId="8"/>
      <sheetData sheetId="9" refreshError="1">
        <row r="2">
          <cell r="AK2">
            <v>100</v>
          </cell>
          <cell r="AL2">
            <v>1</v>
          </cell>
          <cell r="AM2">
            <v>0</v>
          </cell>
          <cell r="AN2">
            <v>1</v>
          </cell>
          <cell r="AO2">
            <v>1</v>
          </cell>
          <cell r="AU2">
            <v>300</v>
          </cell>
          <cell r="AV2">
            <v>1</v>
          </cell>
          <cell r="AX2">
            <v>26</v>
          </cell>
          <cell r="AZ2">
            <v>100</v>
          </cell>
          <cell r="BK2" t="str">
            <v>Adjustments</v>
          </cell>
          <cell r="BL2" t="str">
            <v>sublo</v>
          </cell>
        </row>
        <row r="3">
          <cell r="D3">
            <v>100</v>
          </cell>
          <cell r="E3" t="str">
            <v>Eligibility</v>
          </cell>
          <cell r="F3" t="str">
            <v>PREV</v>
          </cell>
          <cell r="G3">
            <v>75</v>
          </cell>
          <cell r="I3">
            <v>75</v>
          </cell>
          <cell r="J3">
            <v>0</v>
          </cell>
          <cell r="K3">
            <v>0</v>
          </cell>
          <cell r="L3">
            <v>1</v>
          </cell>
          <cell r="P3">
            <v>100</v>
          </cell>
          <cell r="U3">
            <v>0</v>
          </cell>
          <cell r="V3">
            <v>0</v>
          </cell>
          <cell r="AK3">
            <v>300</v>
          </cell>
          <cell r="AL3">
            <v>1</v>
          </cell>
          <cell r="AM3">
            <v>6304.5</v>
          </cell>
          <cell r="AN3">
            <v>54</v>
          </cell>
          <cell r="AO3">
            <v>22</v>
          </cell>
          <cell r="AU3">
            <v>300</v>
          </cell>
          <cell r="AV3">
            <v>1</v>
          </cell>
          <cell r="AX3">
            <v>26</v>
          </cell>
          <cell r="AZ3">
            <v>300</v>
          </cell>
          <cell r="BK3">
            <v>-59.5</v>
          </cell>
          <cell r="BL3">
            <v>310</v>
          </cell>
        </row>
        <row r="4">
          <cell r="D4">
            <v>100</v>
          </cell>
          <cell r="G4">
            <v>37</v>
          </cell>
          <cell r="J4">
            <v>0</v>
          </cell>
          <cell r="K4">
            <v>0</v>
          </cell>
          <cell r="L4">
            <v>1</v>
          </cell>
          <cell r="U4">
            <v>3390</v>
          </cell>
          <cell r="V4">
            <v>2433.6</v>
          </cell>
          <cell r="AK4">
            <v>300</v>
          </cell>
          <cell r="AL4">
            <v>2</v>
          </cell>
          <cell r="AM4">
            <v>5932.1</v>
          </cell>
          <cell r="AN4">
            <v>42</v>
          </cell>
          <cell r="AO4">
            <v>13</v>
          </cell>
          <cell r="AU4">
            <v>300</v>
          </cell>
          <cell r="AV4">
            <v>1</v>
          </cell>
          <cell r="AX4">
            <v>27</v>
          </cell>
          <cell r="AZ4">
            <v>310</v>
          </cell>
          <cell r="BK4">
            <v>-68</v>
          </cell>
          <cell r="BL4">
            <v>320</v>
          </cell>
        </row>
        <row r="5">
          <cell r="D5">
            <v>300</v>
          </cell>
          <cell r="G5">
            <v>108</v>
          </cell>
          <cell r="J5">
            <v>0</v>
          </cell>
          <cell r="K5">
            <v>0</v>
          </cell>
          <cell r="L5">
            <v>1</v>
          </cell>
          <cell r="U5">
            <v>27611</v>
          </cell>
          <cell r="V5">
            <v>18126.2</v>
          </cell>
          <cell r="AK5">
            <v>300</v>
          </cell>
          <cell r="AL5">
            <v>3</v>
          </cell>
          <cell r="AM5">
            <v>8323.2000000000007</v>
          </cell>
          <cell r="AN5">
            <v>50</v>
          </cell>
          <cell r="AO5">
            <v>19</v>
          </cell>
          <cell r="AU5">
            <v>300</v>
          </cell>
          <cell r="AV5">
            <v>1</v>
          </cell>
          <cell r="AX5">
            <v>27</v>
          </cell>
          <cell r="AZ5">
            <v>311</v>
          </cell>
          <cell r="BK5">
            <v>-45</v>
          </cell>
          <cell r="BL5">
            <v>455</v>
          </cell>
        </row>
        <row r="6">
          <cell r="D6">
            <v>300</v>
          </cell>
          <cell r="G6">
            <v>1100</v>
          </cell>
          <cell r="J6">
            <v>0</v>
          </cell>
          <cell r="K6">
            <v>0</v>
          </cell>
          <cell r="L6">
            <v>2</v>
          </cell>
          <cell r="U6">
            <v>52799</v>
          </cell>
          <cell r="V6">
            <v>35700.300000000003</v>
          </cell>
          <cell r="AK6">
            <v>310</v>
          </cell>
          <cell r="AL6">
            <v>1</v>
          </cell>
          <cell r="AM6">
            <v>21534.5</v>
          </cell>
          <cell r="AN6">
            <v>117</v>
          </cell>
          <cell r="AO6">
            <v>40</v>
          </cell>
          <cell r="AU6">
            <v>300</v>
          </cell>
          <cell r="AV6">
            <v>1</v>
          </cell>
          <cell r="AX6">
            <v>27</v>
          </cell>
          <cell r="AZ6">
            <v>320</v>
          </cell>
          <cell r="BK6">
            <v>-803.2</v>
          </cell>
          <cell r="BL6">
            <v>460</v>
          </cell>
        </row>
        <row r="7">
          <cell r="D7">
            <v>300</v>
          </cell>
          <cell r="G7">
            <v>191</v>
          </cell>
          <cell r="J7">
            <v>0</v>
          </cell>
          <cell r="K7">
            <v>0</v>
          </cell>
          <cell r="L7">
            <v>3</v>
          </cell>
          <cell r="U7">
            <v>160</v>
          </cell>
          <cell r="V7">
            <v>72</v>
          </cell>
          <cell r="AK7">
            <v>310</v>
          </cell>
          <cell r="AL7">
            <v>2</v>
          </cell>
          <cell r="AM7">
            <v>7262.3</v>
          </cell>
          <cell r="AN7">
            <v>47</v>
          </cell>
          <cell r="AO7">
            <v>21</v>
          </cell>
          <cell r="AU7">
            <v>300</v>
          </cell>
          <cell r="AV7">
            <v>1</v>
          </cell>
          <cell r="AX7">
            <v>26</v>
          </cell>
          <cell r="AZ7">
            <v>321</v>
          </cell>
          <cell r="BK7">
            <v>-1154.5</v>
          </cell>
          <cell r="BL7">
            <v>480</v>
          </cell>
        </row>
        <row r="8">
          <cell r="D8">
            <v>300</v>
          </cell>
          <cell r="G8">
            <v>1100</v>
          </cell>
          <cell r="J8">
            <v>130</v>
          </cell>
          <cell r="K8">
            <v>130</v>
          </cell>
          <cell r="L8">
            <v>2</v>
          </cell>
          <cell r="U8">
            <v>214</v>
          </cell>
          <cell r="V8">
            <v>214</v>
          </cell>
          <cell r="AK8">
            <v>310</v>
          </cell>
          <cell r="AL8">
            <v>3</v>
          </cell>
          <cell r="AM8">
            <v>6975.5</v>
          </cell>
          <cell r="AN8">
            <v>60</v>
          </cell>
          <cell r="AO8">
            <v>26</v>
          </cell>
          <cell r="AU8">
            <v>300</v>
          </cell>
          <cell r="AV8">
            <v>1</v>
          </cell>
          <cell r="AX8">
            <v>26</v>
          </cell>
          <cell r="AZ8">
            <v>342</v>
          </cell>
          <cell r="BK8">
            <v>-170</v>
          </cell>
          <cell r="BL8">
            <v>500</v>
          </cell>
        </row>
        <row r="9">
          <cell r="D9">
            <v>300</v>
          </cell>
          <cell r="G9">
            <v>328</v>
          </cell>
          <cell r="J9">
            <v>288</v>
          </cell>
          <cell r="K9">
            <v>261.60000000000002</v>
          </cell>
          <cell r="L9">
            <v>7</v>
          </cell>
          <cell r="U9">
            <v>70548</v>
          </cell>
          <cell r="V9">
            <v>51052.1</v>
          </cell>
          <cell r="AK9">
            <v>311</v>
          </cell>
          <cell r="AL9">
            <v>1</v>
          </cell>
          <cell r="AM9">
            <v>214</v>
          </cell>
          <cell r="AN9">
            <v>4</v>
          </cell>
          <cell r="AO9">
            <v>2</v>
          </cell>
          <cell r="AU9">
            <v>300</v>
          </cell>
          <cell r="AV9">
            <v>1</v>
          </cell>
          <cell r="AX9">
            <v>26</v>
          </cell>
          <cell r="AZ9">
            <v>361</v>
          </cell>
          <cell r="BK9">
            <v>-2147.13</v>
          </cell>
          <cell r="BL9">
            <v>505</v>
          </cell>
        </row>
        <row r="10">
          <cell r="D10">
            <v>300</v>
          </cell>
          <cell r="G10">
            <v>2068</v>
          </cell>
          <cell r="J10">
            <v>1215</v>
          </cell>
          <cell r="K10">
            <v>765</v>
          </cell>
          <cell r="L10">
            <v>13</v>
          </cell>
          <cell r="U10">
            <v>206</v>
          </cell>
          <cell r="V10">
            <v>206</v>
          </cell>
          <cell r="AK10">
            <v>320</v>
          </cell>
          <cell r="AL10">
            <v>3</v>
          </cell>
          <cell r="AM10">
            <v>15934.1</v>
          </cell>
          <cell r="AN10">
            <v>79</v>
          </cell>
          <cell r="AO10">
            <v>33</v>
          </cell>
          <cell r="AU10">
            <v>300</v>
          </cell>
          <cell r="AV10">
            <v>1</v>
          </cell>
          <cell r="AX10">
            <v>27</v>
          </cell>
          <cell r="AZ10">
            <v>380</v>
          </cell>
          <cell r="BK10">
            <v>-1042.3</v>
          </cell>
          <cell r="BL10">
            <v>530</v>
          </cell>
        </row>
        <row r="11">
          <cell r="D11">
            <v>300</v>
          </cell>
          <cell r="G11">
            <v>365</v>
          </cell>
          <cell r="J11">
            <v>0</v>
          </cell>
          <cell r="K11">
            <v>0</v>
          </cell>
          <cell r="L11">
            <v>5</v>
          </cell>
          <cell r="U11">
            <v>0</v>
          </cell>
          <cell r="V11">
            <v>0</v>
          </cell>
          <cell r="AK11">
            <v>320</v>
          </cell>
          <cell r="AL11">
            <v>1</v>
          </cell>
          <cell r="AM11">
            <v>24288.7</v>
          </cell>
          <cell r="AN11">
            <v>122</v>
          </cell>
          <cell r="AO11">
            <v>42</v>
          </cell>
          <cell r="AU11">
            <v>300</v>
          </cell>
          <cell r="AV11">
            <v>1</v>
          </cell>
          <cell r="AX11">
            <v>28</v>
          </cell>
          <cell r="AZ11">
            <v>381</v>
          </cell>
          <cell r="BK11">
            <v>-20.75</v>
          </cell>
          <cell r="BL11">
            <v>540</v>
          </cell>
        </row>
        <row r="12">
          <cell r="D12">
            <v>300</v>
          </cell>
          <cell r="G12">
            <v>358</v>
          </cell>
          <cell r="J12">
            <v>88</v>
          </cell>
          <cell r="K12">
            <v>88</v>
          </cell>
          <cell r="L12">
            <v>5</v>
          </cell>
          <cell r="U12">
            <v>0</v>
          </cell>
          <cell r="V12">
            <v>0</v>
          </cell>
          <cell r="AK12">
            <v>320</v>
          </cell>
          <cell r="AL12">
            <v>2</v>
          </cell>
          <cell r="AM12">
            <v>10829.3</v>
          </cell>
          <cell r="AN12">
            <v>55</v>
          </cell>
          <cell r="AO12">
            <v>19</v>
          </cell>
          <cell r="AU12">
            <v>300</v>
          </cell>
          <cell r="AV12">
            <v>1</v>
          </cell>
          <cell r="AX12">
            <v>29</v>
          </cell>
          <cell r="AZ12">
            <v>390</v>
          </cell>
          <cell r="BK12">
            <v>-773.3</v>
          </cell>
          <cell r="BL12">
            <v>560</v>
          </cell>
        </row>
        <row r="13">
          <cell r="D13">
            <v>300</v>
          </cell>
          <cell r="G13">
            <v>14235</v>
          </cell>
          <cell r="J13">
            <v>8355</v>
          </cell>
          <cell r="K13">
            <v>3396.5</v>
          </cell>
          <cell r="L13">
            <v>12</v>
          </cell>
          <cell r="U13">
            <v>52118</v>
          </cell>
          <cell r="V13">
            <v>30712.7</v>
          </cell>
          <cell r="AK13">
            <v>321</v>
          </cell>
          <cell r="AL13">
            <v>1</v>
          </cell>
          <cell r="AM13">
            <v>206</v>
          </cell>
          <cell r="AN13">
            <v>2</v>
          </cell>
          <cell r="AO13">
            <v>1</v>
          </cell>
          <cell r="AU13">
            <v>300</v>
          </cell>
          <cell r="AV13">
            <v>1</v>
          </cell>
          <cell r="AX13">
            <v>29</v>
          </cell>
          <cell r="AZ13">
            <v>395</v>
          </cell>
          <cell r="BK13">
            <v>-499.75</v>
          </cell>
          <cell r="BL13">
            <v>600</v>
          </cell>
        </row>
        <row r="14">
          <cell r="D14">
            <v>300</v>
          </cell>
          <cell r="G14">
            <v>836</v>
          </cell>
          <cell r="J14">
            <v>171</v>
          </cell>
          <cell r="K14">
            <v>60.5</v>
          </cell>
          <cell r="L14">
            <v>6</v>
          </cell>
          <cell r="U14">
            <v>2284</v>
          </cell>
          <cell r="V14">
            <v>1049</v>
          </cell>
          <cell r="AK14">
            <v>342</v>
          </cell>
          <cell r="AL14">
            <v>2</v>
          </cell>
          <cell r="AM14">
            <v>0</v>
          </cell>
          <cell r="AN14">
            <v>2</v>
          </cell>
          <cell r="AO14">
            <v>1</v>
          </cell>
          <cell r="AU14">
            <v>300</v>
          </cell>
          <cell r="AV14">
            <v>2</v>
          </cell>
          <cell r="AX14">
            <v>18</v>
          </cell>
          <cell r="AZ14">
            <v>420</v>
          </cell>
          <cell r="BK14">
            <v>-41</v>
          </cell>
          <cell r="BL14">
            <v>610</v>
          </cell>
        </row>
        <row r="15">
          <cell r="D15">
            <v>300</v>
          </cell>
          <cell r="G15">
            <v>3365</v>
          </cell>
          <cell r="J15">
            <v>2281</v>
          </cell>
          <cell r="K15">
            <v>2281</v>
          </cell>
          <cell r="L15">
            <v>75</v>
          </cell>
          <cell r="U15">
            <v>66</v>
          </cell>
          <cell r="V15">
            <v>66</v>
          </cell>
          <cell r="AK15">
            <v>342</v>
          </cell>
          <cell r="AL15">
            <v>3</v>
          </cell>
          <cell r="AM15">
            <v>0</v>
          </cell>
          <cell r="AN15">
            <v>3</v>
          </cell>
          <cell r="AO15">
            <v>2</v>
          </cell>
          <cell r="AU15">
            <v>300</v>
          </cell>
          <cell r="AV15">
            <v>2</v>
          </cell>
          <cell r="AX15">
            <v>18</v>
          </cell>
          <cell r="AZ15">
            <v>421</v>
          </cell>
          <cell r="BK15">
            <v>-66.400000000000006</v>
          </cell>
          <cell r="BL15">
            <v>615</v>
          </cell>
        </row>
        <row r="16">
          <cell r="D16">
            <v>300</v>
          </cell>
          <cell r="G16">
            <v>6776</v>
          </cell>
          <cell r="J16">
            <v>5275</v>
          </cell>
          <cell r="K16">
            <v>3811.6</v>
          </cell>
          <cell r="L16">
            <v>26</v>
          </cell>
          <cell r="U16">
            <v>2895.5</v>
          </cell>
          <cell r="V16">
            <v>1912.25</v>
          </cell>
          <cell r="AK16">
            <v>361</v>
          </cell>
          <cell r="AL16">
            <v>2</v>
          </cell>
          <cell r="AM16">
            <v>0</v>
          </cell>
          <cell r="AN16">
            <v>1</v>
          </cell>
          <cell r="AO16">
            <v>1</v>
          </cell>
          <cell r="AU16">
            <v>300</v>
          </cell>
          <cell r="AV16">
            <v>2</v>
          </cell>
          <cell r="AX16">
            <v>19</v>
          </cell>
          <cell r="AZ16">
            <v>432</v>
          </cell>
          <cell r="BK16">
            <v>-358.5</v>
          </cell>
          <cell r="BL16">
            <v>725</v>
          </cell>
        </row>
        <row r="17">
          <cell r="D17">
            <v>300</v>
          </cell>
          <cell r="G17">
            <v>177</v>
          </cell>
          <cell r="J17">
            <v>0</v>
          </cell>
          <cell r="K17">
            <v>0</v>
          </cell>
          <cell r="L17">
            <v>4</v>
          </cell>
          <cell r="U17">
            <v>7437</v>
          </cell>
          <cell r="V17">
            <v>5574</v>
          </cell>
          <cell r="AK17">
            <v>380</v>
          </cell>
          <cell r="AL17">
            <v>3</v>
          </cell>
          <cell r="AM17">
            <v>4523.8</v>
          </cell>
          <cell r="AN17">
            <v>33</v>
          </cell>
          <cell r="AO17">
            <v>14</v>
          </cell>
          <cell r="AU17">
            <v>300</v>
          </cell>
          <cell r="AV17">
            <v>2</v>
          </cell>
          <cell r="AX17">
            <v>19</v>
          </cell>
          <cell r="AZ17">
            <v>450</v>
          </cell>
          <cell r="BK17">
            <v>-39</v>
          </cell>
          <cell r="BL17">
            <v>735</v>
          </cell>
        </row>
        <row r="18">
          <cell r="D18">
            <v>300</v>
          </cell>
          <cell r="G18">
            <v>251</v>
          </cell>
          <cell r="J18">
            <v>0</v>
          </cell>
          <cell r="K18">
            <v>0</v>
          </cell>
          <cell r="L18">
            <v>2</v>
          </cell>
          <cell r="U18">
            <v>121941.3</v>
          </cell>
          <cell r="V18">
            <v>83022.100000000006</v>
          </cell>
          <cell r="AK18">
            <v>380</v>
          </cell>
          <cell r="AL18">
            <v>1</v>
          </cell>
          <cell r="AM18">
            <v>15574.1</v>
          </cell>
          <cell r="AN18">
            <v>80</v>
          </cell>
          <cell r="AO18">
            <v>21</v>
          </cell>
          <cell r="AU18">
            <v>300</v>
          </cell>
          <cell r="AV18">
            <v>2</v>
          </cell>
          <cell r="AX18">
            <v>19</v>
          </cell>
          <cell r="AZ18">
            <v>451</v>
          </cell>
          <cell r="BK18">
            <v>-511.93</v>
          </cell>
          <cell r="BL18">
            <v>741</v>
          </cell>
        </row>
        <row r="19">
          <cell r="D19">
            <v>300</v>
          </cell>
          <cell r="G19">
            <v>958</v>
          </cell>
          <cell r="J19">
            <v>715</v>
          </cell>
          <cell r="K19">
            <v>415</v>
          </cell>
          <cell r="L19">
            <v>7</v>
          </cell>
          <cell r="U19">
            <v>2856</v>
          </cell>
          <cell r="V19">
            <v>1665.86</v>
          </cell>
          <cell r="AK19">
            <v>380</v>
          </cell>
          <cell r="AL19">
            <v>2</v>
          </cell>
          <cell r="AM19">
            <v>11663.8</v>
          </cell>
          <cell r="AN19">
            <v>50</v>
          </cell>
          <cell r="AO19">
            <v>19</v>
          </cell>
          <cell r="AU19">
            <v>300</v>
          </cell>
          <cell r="AV19">
            <v>2</v>
          </cell>
          <cell r="AX19">
            <v>18</v>
          </cell>
          <cell r="AZ19">
            <v>455</v>
          </cell>
          <cell r="BK19">
            <v>-26</v>
          </cell>
          <cell r="BL19">
            <v>745</v>
          </cell>
        </row>
        <row r="20">
          <cell r="D20">
            <v>300</v>
          </cell>
          <cell r="G20">
            <v>80</v>
          </cell>
          <cell r="J20">
            <v>0</v>
          </cell>
          <cell r="K20">
            <v>0</v>
          </cell>
          <cell r="L20">
            <v>1</v>
          </cell>
          <cell r="U20">
            <v>154</v>
          </cell>
          <cell r="V20">
            <v>154</v>
          </cell>
          <cell r="AK20">
            <v>381</v>
          </cell>
          <cell r="AL20">
            <v>1</v>
          </cell>
          <cell r="AM20">
            <v>66</v>
          </cell>
          <cell r="AN20">
            <v>2</v>
          </cell>
          <cell r="AO20">
            <v>1</v>
          </cell>
          <cell r="AU20">
            <v>300</v>
          </cell>
          <cell r="AV20">
            <v>2</v>
          </cell>
          <cell r="AX20">
            <v>18</v>
          </cell>
          <cell r="AZ20">
            <v>456</v>
          </cell>
          <cell r="BK20">
            <v>-1067</v>
          </cell>
          <cell r="BL20">
            <v>746</v>
          </cell>
        </row>
        <row r="21">
          <cell r="D21">
            <v>300</v>
          </cell>
          <cell r="G21">
            <v>82</v>
          </cell>
          <cell r="J21">
            <v>0</v>
          </cell>
          <cell r="K21">
            <v>0</v>
          </cell>
          <cell r="L21">
            <v>2</v>
          </cell>
          <cell r="U21">
            <v>0</v>
          </cell>
          <cell r="V21">
            <v>0</v>
          </cell>
          <cell r="AK21">
            <v>390</v>
          </cell>
          <cell r="AL21">
            <v>1</v>
          </cell>
          <cell r="AM21">
            <v>638</v>
          </cell>
          <cell r="AN21">
            <v>5</v>
          </cell>
          <cell r="AO21">
            <v>3</v>
          </cell>
          <cell r="AU21">
            <v>300</v>
          </cell>
          <cell r="AV21">
            <v>2</v>
          </cell>
          <cell r="AX21">
            <v>18</v>
          </cell>
          <cell r="AZ21">
            <v>460</v>
          </cell>
          <cell r="BK21">
            <v>-1515.1</v>
          </cell>
          <cell r="BL21">
            <v>750</v>
          </cell>
        </row>
        <row r="22">
          <cell r="D22">
            <v>300</v>
          </cell>
          <cell r="G22">
            <v>1614</v>
          </cell>
          <cell r="J22">
            <v>694</v>
          </cell>
          <cell r="K22">
            <v>272</v>
          </cell>
          <cell r="L22">
            <v>4</v>
          </cell>
          <cell r="U22">
            <v>65</v>
          </cell>
          <cell r="V22">
            <v>36</v>
          </cell>
          <cell r="AK22">
            <v>390</v>
          </cell>
          <cell r="AL22">
            <v>3</v>
          </cell>
          <cell r="AM22">
            <v>1274.25</v>
          </cell>
          <cell r="AN22">
            <v>5</v>
          </cell>
          <cell r="AO22">
            <v>3</v>
          </cell>
          <cell r="AU22">
            <v>300</v>
          </cell>
          <cell r="AV22">
            <v>2</v>
          </cell>
          <cell r="AX22">
            <v>19</v>
          </cell>
          <cell r="AZ22">
            <v>461</v>
          </cell>
          <cell r="BK22">
            <v>-113</v>
          </cell>
          <cell r="BL22">
            <v>760</v>
          </cell>
        </row>
        <row r="23">
          <cell r="D23">
            <v>300</v>
          </cell>
          <cell r="G23">
            <v>3769</v>
          </cell>
          <cell r="J23">
            <v>2065</v>
          </cell>
          <cell r="K23">
            <v>2065</v>
          </cell>
          <cell r="L23">
            <v>85</v>
          </cell>
          <cell r="U23">
            <v>27491</v>
          </cell>
          <cell r="V23">
            <v>22351</v>
          </cell>
          <cell r="AK23">
            <v>395</v>
          </cell>
          <cell r="AL23">
            <v>1</v>
          </cell>
          <cell r="AM23">
            <v>1493.5</v>
          </cell>
          <cell r="AN23">
            <v>10</v>
          </cell>
          <cell r="AO23">
            <v>6</v>
          </cell>
          <cell r="AU23">
            <v>300</v>
          </cell>
          <cell r="AV23">
            <v>2</v>
          </cell>
          <cell r="AX23">
            <v>19</v>
          </cell>
          <cell r="AZ23">
            <v>480</v>
          </cell>
        </row>
        <row r="24">
          <cell r="D24">
            <v>300</v>
          </cell>
          <cell r="G24">
            <v>1455</v>
          </cell>
          <cell r="J24">
            <v>1300</v>
          </cell>
          <cell r="K24">
            <v>997.6</v>
          </cell>
          <cell r="L24">
            <v>2</v>
          </cell>
          <cell r="U24">
            <v>3232</v>
          </cell>
          <cell r="V24">
            <v>2589.5</v>
          </cell>
          <cell r="AK24">
            <v>395</v>
          </cell>
          <cell r="AL24">
            <v>2</v>
          </cell>
          <cell r="AM24">
            <v>2758.5</v>
          </cell>
          <cell r="AN24">
            <v>14</v>
          </cell>
          <cell r="AO24">
            <v>5</v>
          </cell>
          <cell r="AU24">
            <v>300</v>
          </cell>
          <cell r="AV24">
            <v>2</v>
          </cell>
          <cell r="AX24">
            <v>19</v>
          </cell>
          <cell r="AZ24">
            <v>482</v>
          </cell>
        </row>
        <row r="25">
          <cell r="D25">
            <v>300</v>
          </cell>
          <cell r="G25">
            <v>286</v>
          </cell>
          <cell r="J25">
            <v>0</v>
          </cell>
          <cell r="K25">
            <v>0</v>
          </cell>
          <cell r="L25">
            <v>6</v>
          </cell>
          <cell r="U25">
            <v>2011</v>
          </cell>
          <cell r="V25">
            <v>1066</v>
          </cell>
          <cell r="AK25">
            <v>395</v>
          </cell>
          <cell r="AL25">
            <v>3</v>
          </cell>
          <cell r="AM25">
            <v>1322</v>
          </cell>
          <cell r="AN25">
            <v>15</v>
          </cell>
          <cell r="AO25">
            <v>7</v>
          </cell>
          <cell r="AU25">
            <v>300</v>
          </cell>
          <cell r="AV25">
            <v>2</v>
          </cell>
          <cell r="AX25">
            <v>19</v>
          </cell>
          <cell r="AZ25">
            <v>490</v>
          </cell>
        </row>
        <row r="26">
          <cell r="D26">
            <v>300</v>
          </cell>
          <cell r="G26">
            <v>2996</v>
          </cell>
          <cell r="J26">
            <v>1520</v>
          </cell>
          <cell r="K26">
            <v>1520</v>
          </cell>
          <cell r="L26">
            <v>47</v>
          </cell>
          <cell r="U26">
            <v>37794.5</v>
          </cell>
          <cell r="V26">
            <v>27274.25</v>
          </cell>
          <cell r="AK26">
            <v>420</v>
          </cell>
          <cell r="AL26">
            <v>1</v>
          </cell>
          <cell r="AM26">
            <v>47402.3</v>
          </cell>
          <cell r="AN26">
            <v>271</v>
          </cell>
          <cell r="AO26">
            <v>99</v>
          </cell>
          <cell r="AU26">
            <v>300</v>
          </cell>
          <cell r="AV26">
            <v>3</v>
          </cell>
          <cell r="AX26">
            <v>26</v>
          </cell>
          <cell r="AZ26">
            <v>491</v>
          </cell>
        </row>
        <row r="27">
          <cell r="D27">
            <v>300</v>
          </cell>
          <cell r="G27">
            <v>7962.5</v>
          </cell>
          <cell r="J27">
            <v>3000</v>
          </cell>
          <cell r="K27">
            <v>1500</v>
          </cell>
          <cell r="L27">
            <v>3</v>
          </cell>
          <cell r="U27">
            <v>375</v>
          </cell>
          <cell r="V27">
            <v>248</v>
          </cell>
          <cell r="AK27">
            <v>420</v>
          </cell>
          <cell r="AL27">
            <v>2</v>
          </cell>
          <cell r="AM27">
            <v>17991.060000000001</v>
          </cell>
          <cell r="AN27">
            <v>86</v>
          </cell>
          <cell r="AO27">
            <v>35</v>
          </cell>
          <cell r="AU27">
            <v>300</v>
          </cell>
          <cell r="AV27">
            <v>3</v>
          </cell>
          <cell r="AX27">
            <v>26</v>
          </cell>
          <cell r="AZ27">
            <v>493</v>
          </cell>
        </row>
        <row r="28">
          <cell r="D28">
            <v>300</v>
          </cell>
          <cell r="G28">
            <v>1910</v>
          </cell>
          <cell r="J28">
            <v>1575</v>
          </cell>
          <cell r="K28">
            <v>739</v>
          </cell>
          <cell r="L28">
            <v>3</v>
          </cell>
          <cell r="U28">
            <v>169</v>
          </cell>
          <cell r="V28">
            <v>36.799999999999997</v>
          </cell>
          <cell r="AK28">
            <v>420</v>
          </cell>
          <cell r="AL28">
            <v>3</v>
          </cell>
          <cell r="AM28">
            <v>19294.599999999999</v>
          </cell>
          <cell r="AN28">
            <v>109</v>
          </cell>
          <cell r="AO28">
            <v>48</v>
          </cell>
          <cell r="AU28">
            <v>300</v>
          </cell>
          <cell r="AV28">
            <v>3</v>
          </cell>
          <cell r="AX28">
            <v>28</v>
          </cell>
          <cell r="AZ28">
            <v>495</v>
          </cell>
        </row>
        <row r="29">
          <cell r="D29">
            <v>300</v>
          </cell>
          <cell r="G29">
            <v>3231</v>
          </cell>
          <cell r="J29">
            <v>2209</v>
          </cell>
          <cell r="K29">
            <v>2187</v>
          </cell>
          <cell r="L29">
            <v>52</v>
          </cell>
          <cell r="U29">
            <v>131177.62</v>
          </cell>
          <cell r="V29">
            <v>90810.16</v>
          </cell>
          <cell r="AK29">
            <v>421</v>
          </cell>
          <cell r="AL29">
            <v>2</v>
          </cell>
          <cell r="AM29">
            <v>154</v>
          </cell>
          <cell r="AN29">
            <v>1</v>
          </cell>
          <cell r="AO29">
            <v>1</v>
          </cell>
          <cell r="AU29">
            <v>300</v>
          </cell>
          <cell r="AV29">
            <v>3</v>
          </cell>
          <cell r="AX29">
            <v>28</v>
          </cell>
          <cell r="AZ29">
            <v>500</v>
          </cell>
        </row>
        <row r="30">
          <cell r="D30">
            <v>300</v>
          </cell>
          <cell r="G30">
            <v>165</v>
          </cell>
          <cell r="J30">
            <v>120</v>
          </cell>
          <cell r="K30">
            <v>70</v>
          </cell>
          <cell r="L30">
            <v>2</v>
          </cell>
          <cell r="U30">
            <v>4531</v>
          </cell>
          <cell r="V30">
            <v>3149.7</v>
          </cell>
          <cell r="AK30">
            <v>432</v>
          </cell>
          <cell r="AL30">
            <v>2</v>
          </cell>
          <cell r="AM30">
            <v>0</v>
          </cell>
          <cell r="AN30">
            <v>2</v>
          </cell>
          <cell r="AO30">
            <v>1</v>
          </cell>
          <cell r="AU30">
            <v>300</v>
          </cell>
          <cell r="AV30">
            <v>3</v>
          </cell>
          <cell r="AX30">
            <v>28</v>
          </cell>
          <cell r="AZ30">
            <v>505</v>
          </cell>
        </row>
        <row r="31">
          <cell r="D31">
            <v>310</v>
          </cell>
          <cell r="G31">
            <v>3809</v>
          </cell>
          <cell r="J31">
            <v>0</v>
          </cell>
          <cell r="K31">
            <v>0</v>
          </cell>
          <cell r="L31">
            <v>7</v>
          </cell>
          <cell r="U31">
            <v>90232</v>
          </cell>
          <cell r="V31">
            <v>50755.85</v>
          </cell>
          <cell r="AK31">
            <v>450</v>
          </cell>
          <cell r="AL31">
            <v>3</v>
          </cell>
          <cell r="AM31">
            <v>5651.5</v>
          </cell>
          <cell r="AN31">
            <v>33</v>
          </cell>
          <cell r="AO31">
            <v>12</v>
          </cell>
          <cell r="AU31">
            <v>300</v>
          </cell>
          <cell r="AV31">
            <v>3</v>
          </cell>
          <cell r="AX31">
            <v>27</v>
          </cell>
          <cell r="AZ31">
            <v>510</v>
          </cell>
        </row>
        <row r="32">
          <cell r="D32">
            <v>310</v>
          </cell>
          <cell r="G32">
            <v>560</v>
          </cell>
          <cell r="J32">
            <v>254</v>
          </cell>
          <cell r="K32">
            <v>254</v>
          </cell>
          <cell r="L32">
            <v>11</v>
          </cell>
          <cell r="U32">
            <v>0</v>
          </cell>
          <cell r="V32">
            <v>0</v>
          </cell>
          <cell r="AK32">
            <v>450</v>
          </cell>
          <cell r="AL32">
            <v>2</v>
          </cell>
          <cell r="AM32">
            <v>7553.5</v>
          </cell>
          <cell r="AN32">
            <v>59</v>
          </cell>
          <cell r="AO32">
            <v>26</v>
          </cell>
          <cell r="AU32">
            <v>300</v>
          </cell>
          <cell r="AV32">
            <v>3</v>
          </cell>
          <cell r="AX32">
            <v>28</v>
          </cell>
          <cell r="AZ32">
            <v>511</v>
          </cell>
        </row>
        <row r="33">
          <cell r="D33">
            <v>310</v>
          </cell>
          <cell r="G33">
            <v>95</v>
          </cell>
          <cell r="J33">
            <v>0</v>
          </cell>
          <cell r="K33">
            <v>0</v>
          </cell>
          <cell r="L33">
            <v>2</v>
          </cell>
          <cell r="U33">
            <v>0</v>
          </cell>
          <cell r="V33">
            <v>0</v>
          </cell>
          <cell r="AK33">
            <v>450</v>
          </cell>
          <cell r="AL33">
            <v>1</v>
          </cell>
          <cell r="AM33">
            <v>9182</v>
          </cell>
          <cell r="AN33">
            <v>76</v>
          </cell>
          <cell r="AO33">
            <v>31</v>
          </cell>
          <cell r="AU33">
            <v>300</v>
          </cell>
          <cell r="AV33">
            <v>3</v>
          </cell>
          <cell r="AX33">
            <v>28</v>
          </cell>
          <cell r="AZ33">
            <v>530</v>
          </cell>
        </row>
        <row r="34">
          <cell r="D34">
            <v>310</v>
          </cell>
          <cell r="G34">
            <v>7022</v>
          </cell>
          <cell r="J34">
            <v>5799</v>
          </cell>
          <cell r="K34">
            <v>4299.2</v>
          </cell>
          <cell r="L34">
            <v>56</v>
          </cell>
          <cell r="U34">
            <v>119823.5</v>
          </cell>
          <cell r="V34">
            <v>95816.4</v>
          </cell>
          <cell r="AK34">
            <v>451</v>
          </cell>
          <cell r="AL34">
            <v>2</v>
          </cell>
          <cell r="AM34">
            <v>973.25</v>
          </cell>
          <cell r="AN34">
            <v>3</v>
          </cell>
          <cell r="AO34">
            <v>1</v>
          </cell>
          <cell r="AU34">
            <v>300</v>
          </cell>
          <cell r="AV34">
            <v>3</v>
          </cell>
          <cell r="AX34">
            <v>28</v>
          </cell>
          <cell r="AZ34">
            <v>540</v>
          </cell>
        </row>
        <row r="35">
          <cell r="D35">
            <v>310</v>
          </cell>
          <cell r="G35">
            <v>551</v>
          </cell>
          <cell r="J35">
            <v>551</v>
          </cell>
          <cell r="K35">
            <v>275.5</v>
          </cell>
          <cell r="L35">
            <v>1</v>
          </cell>
          <cell r="U35">
            <v>10629</v>
          </cell>
          <cell r="V35">
            <v>5704.4</v>
          </cell>
          <cell r="AK35">
            <v>451</v>
          </cell>
          <cell r="AL35">
            <v>1</v>
          </cell>
          <cell r="AM35">
            <v>1616.25</v>
          </cell>
          <cell r="AN35">
            <v>11</v>
          </cell>
          <cell r="AO35">
            <v>6</v>
          </cell>
          <cell r="AU35">
            <v>300</v>
          </cell>
          <cell r="AV35">
            <v>3</v>
          </cell>
          <cell r="AX35">
            <v>30</v>
          </cell>
          <cell r="AZ35">
            <v>560</v>
          </cell>
        </row>
        <row r="36">
          <cell r="D36">
            <v>310</v>
          </cell>
          <cell r="G36">
            <v>260</v>
          </cell>
          <cell r="J36">
            <v>167</v>
          </cell>
          <cell r="K36">
            <v>133.6</v>
          </cell>
          <cell r="L36">
            <v>1</v>
          </cell>
          <cell r="U36">
            <v>885</v>
          </cell>
          <cell r="V36">
            <v>759.6</v>
          </cell>
          <cell r="AK36">
            <v>455</v>
          </cell>
          <cell r="AL36">
            <v>1</v>
          </cell>
          <cell r="AM36">
            <v>12838.75</v>
          </cell>
          <cell r="AN36">
            <v>98</v>
          </cell>
          <cell r="AO36">
            <v>33</v>
          </cell>
          <cell r="AU36">
            <v>300</v>
          </cell>
          <cell r="AV36">
            <v>3</v>
          </cell>
          <cell r="AX36">
            <v>31</v>
          </cell>
          <cell r="AZ36">
            <v>561</v>
          </cell>
        </row>
        <row r="37">
          <cell r="D37">
            <v>310</v>
          </cell>
          <cell r="G37">
            <v>1576</v>
          </cell>
          <cell r="J37">
            <v>0</v>
          </cell>
          <cell r="K37">
            <v>0</v>
          </cell>
          <cell r="L37">
            <v>1</v>
          </cell>
          <cell r="U37">
            <v>150</v>
          </cell>
          <cell r="V37">
            <v>119</v>
          </cell>
          <cell r="AK37">
            <v>455</v>
          </cell>
          <cell r="AL37">
            <v>2</v>
          </cell>
          <cell r="AM37">
            <v>7117.1</v>
          </cell>
          <cell r="AN37">
            <v>59</v>
          </cell>
          <cell r="AO37">
            <v>22</v>
          </cell>
          <cell r="AU37">
            <v>300</v>
          </cell>
          <cell r="AV37">
            <v>3</v>
          </cell>
          <cell r="AX37">
            <v>31</v>
          </cell>
          <cell r="AZ37">
            <v>600</v>
          </cell>
        </row>
        <row r="38">
          <cell r="D38">
            <v>310</v>
          </cell>
          <cell r="G38">
            <v>3319</v>
          </cell>
          <cell r="J38">
            <v>1779</v>
          </cell>
          <cell r="K38">
            <v>814.5</v>
          </cell>
          <cell r="L38">
            <v>25</v>
          </cell>
          <cell r="U38">
            <v>9533</v>
          </cell>
          <cell r="V38">
            <v>4010.4</v>
          </cell>
          <cell r="AK38">
            <v>455</v>
          </cell>
          <cell r="AL38">
            <v>3</v>
          </cell>
          <cell r="AM38">
            <v>8384.4</v>
          </cell>
          <cell r="AN38">
            <v>82</v>
          </cell>
          <cell r="AO38">
            <v>29</v>
          </cell>
          <cell r="AU38">
            <v>310</v>
          </cell>
          <cell r="AV38">
            <v>1</v>
          </cell>
          <cell r="AX38">
            <v>76</v>
          </cell>
          <cell r="AZ38">
            <v>610</v>
          </cell>
        </row>
        <row r="39">
          <cell r="D39">
            <v>310</v>
          </cell>
          <cell r="G39">
            <v>174</v>
          </cell>
          <cell r="J39">
            <v>0</v>
          </cell>
          <cell r="K39">
            <v>0</v>
          </cell>
          <cell r="L39">
            <v>1</v>
          </cell>
          <cell r="U39">
            <v>59134.48</v>
          </cell>
          <cell r="V39">
            <v>41736.69</v>
          </cell>
          <cell r="AK39">
            <v>456</v>
          </cell>
          <cell r="AL39">
            <v>1</v>
          </cell>
          <cell r="AM39">
            <v>248</v>
          </cell>
          <cell r="AN39">
            <v>6</v>
          </cell>
          <cell r="AO39">
            <v>2</v>
          </cell>
          <cell r="AU39">
            <v>310</v>
          </cell>
          <cell r="AV39">
            <v>1</v>
          </cell>
          <cell r="AX39">
            <v>80</v>
          </cell>
          <cell r="AZ39">
            <v>615</v>
          </cell>
        </row>
        <row r="40">
          <cell r="D40">
            <v>310</v>
          </cell>
          <cell r="G40">
            <v>973</v>
          </cell>
          <cell r="J40">
            <v>0</v>
          </cell>
          <cell r="K40">
            <v>0</v>
          </cell>
          <cell r="L40">
            <v>25</v>
          </cell>
          <cell r="U40">
            <v>4354</v>
          </cell>
          <cell r="V40">
            <v>2866.28</v>
          </cell>
          <cell r="AK40">
            <v>460</v>
          </cell>
          <cell r="AL40">
            <v>1</v>
          </cell>
          <cell r="AM40">
            <v>40166</v>
          </cell>
          <cell r="AN40">
            <v>223</v>
          </cell>
          <cell r="AO40">
            <v>81</v>
          </cell>
          <cell r="AU40">
            <v>310</v>
          </cell>
          <cell r="AV40">
            <v>1</v>
          </cell>
          <cell r="AX40">
            <v>82</v>
          </cell>
          <cell r="AZ40">
            <v>616</v>
          </cell>
        </row>
        <row r="41">
          <cell r="D41">
            <v>310</v>
          </cell>
          <cell r="G41">
            <v>223</v>
          </cell>
          <cell r="J41">
            <v>0</v>
          </cell>
          <cell r="K41">
            <v>0</v>
          </cell>
          <cell r="L41">
            <v>1</v>
          </cell>
          <cell r="U41">
            <v>5133</v>
          </cell>
          <cell r="V41">
            <v>1986</v>
          </cell>
          <cell r="AK41">
            <v>460</v>
          </cell>
          <cell r="AL41">
            <v>2</v>
          </cell>
          <cell r="AM41">
            <v>22965.3</v>
          </cell>
          <cell r="AN41">
            <v>122</v>
          </cell>
          <cell r="AO41">
            <v>45</v>
          </cell>
          <cell r="AU41">
            <v>310</v>
          </cell>
          <cell r="AV41">
            <v>1</v>
          </cell>
          <cell r="AX41">
            <v>85</v>
          </cell>
          <cell r="AZ41">
            <v>710</v>
          </cell>
        </row>
        <row r="42">
          <cell r="D42">
            <v>310</v>
          </cell>
          <cell r="G42">
            <v>3812</v>
          </cell>
          <cell r="J42">
            <v>0</v>
          </cell>
          <cell r="K42">
            <v>0</v>
          </cell>
          <cell r="L42">
            <v>9</v>
          </cell>
          <cell r="U42">
            <v>153000.98000000001</v>
          </cell>
          <cell r="V42">
            <v>107974.05</v>
          </cell>
          <cell r="AK42">
            <v>460</v>
          </cell>
          <cell r="AL42">
            <v>3</v>
          </cell>
          <cell r="AM42">
            <v>27715.66</v>
          </cell>
          <cell r="AN42">
            <v>169</v>
          </cell>
          <cell r="AO42">
            <v>69</v>
          </cell>
          <cell r="AU42">
            <v>310</v>
          </cell>
          <cell r="AV42">
            <v>1</v>
          </cell>
          <cell r="AX42">
            <v>92</v>
          </cell>
          <cell r="AZ42">
            <v>720</v>
          </cell>
        </row>
        <row r="43">
          <cell r="D43">
            <v>310</v>
          </cell>
          <cell r="G43">
            <v>1925</v>
          </cell>
          <cell r="J43">
            <v>1361</v>
          </cell>
          <cell r="K43">
            <v>1068.8</v>
          </cell>
          <cell r="L43">
            <v>2</v>
          </cell>
          <cell r="U43">
            <v>42596</v>
          </cell>
          <cell r="V43">
            <v>33580</v>
          </cell>
          <cell r="AK43">
            <v>461</v>
          </cell>
          <cell r="AL43">
            <v>1</v>
          </cell>
          <cell r="AM43">
            <v>1137.5999999999999</v>
          </cell>
          <cell r="AN43">
            <v>10</v>
          </cell>
          <cell r="AO43">
            <v>2</v>
          </cell>
          <cell r="AU43">
            <v>310</v>
          </cell>
          <cell r="AV43">
            <v>1</v>
          </cell>
          <cell r="AX43">
            <v>91</v>
          </cell>
          <cell r="AZ43">
            <v>725</v>
          </cell>
        </row>
        <row r="44">
          <cell r="D44">
            <v>310</v>
          </cell>
          <cell r="G44">
            <v>1235</v>
          </cell>
          <cell r="J44">
            <v>778</v>
          </cell>
          <cell r="K44">
            <v>760.5</v>
          </cell>
          <cell r="L44">
            <v>27</v>
          </cell>
          <cell r="U44">
            <v>942</v>
          </cell>
          <cell r="V44">
            <v>432.44</v>
          </cell>
          <cell r="AK44">
            <v>461</v>
          </cell>
          <cell r="AL44">
            <v>2</v>
          </cell>
          <cell r="AM44">
            <v>1604.1</v>
          </cell>
          <cell r="AN44">
            <v>5</v>
          </cell>
          <cell r="AO44">
            <v>2</v>
          </cell>
          <cell r="AU44">
            <v>310</v>
          </cell>
          <cell r="AV44">
            <v>1</v>
          </cell>
          <cell r="AX44">
            <v>91</v>
          </cell>
          <cell r="AZ44">
            <v>735</v>
          </cell>
        </row>
        <row r="45">
          <cell r="D45">
            <v>310</v>
          </cell>
          <cell r="G45">
            <v>6159</v>
          </cell>
          <cell r="J45">
            <v>4903</v>
          </cell>
          <cell r="K45">
            <v>3822.4</v>
          </cell>
          <cell r="L45">
            <v>45</v>
          </cell>
          <cell r="U45">
            <v>268</v>
          </cell>
          <cell r="V45">
            <v>243</v>
          </cell>
          <cell r="AK45">
            <v>461</v>
          </cell>
          <cell r="AL45">
            <v>3</v>
          </cell>
          <cell r="AM45">
            <v>408</v>
          </cell>
          <cell r="AN45">
            <v>3</v>
          </cell>
          <cell r="AO45">
            <v>3</v>
          </cell>
          <cell r="AU45">
            <v>310</v>
          </cell>
          <cell r="AV45">
            <v>1</v>
          </cell>
          <cell r="AX45">
            <v>98</v>
          </cell>
          <cell r="AZ45">
            <v>740</v>
          </cell>
        </row>
        <row r="46">
          <cell r="D46">
            <v>310</v>
          </cell>
          <cell r="G46">
            <v>196</v>
          </cell>
          <cell r="J46">
            <v>0</v>
          </cell>
          <cell r="K46">
            <v>0</v>
          </cell>
          <cell r="L46">
            <v>1</v>
          </cell>
          <cell r="U46">
            <v>37</v>
          </cell>
          <cell r="V46">
            <v>37</v>
          </cell>
          <cell r="AK46">
            <v>480</v>
          </cell>
          <cell r="AL46">
            <v>2</v>
          </cell>
          <cell r="AM46">
            <v>14077.3</v>
          </cell>
          <cell r="AN46">
            <v>69</v>
          </cell>
          <cell r="AO46">
            <v>27</v>
          </cell>
          <cell r="AU46">
            <v>310</v>
          </cell>
          <cell r="AV46">
            <v>1</v>
          </cell>
          <cell r="AX46">
            <v>101</v>
          </cell>
          <cell r="AZ46">
            <v>741</v>
          </cell>
        </row>
        <row r="47">
          <cell r="D47">
            <v>310</v>
          </cell>
          <cell r="G47">
            <v>41</v>
          </cell>
          <cell r="J47">
            <v>0</v>
          </cell>
          <cell r="K47">
            <v>0</v>
          </cell>
          <cell r="L47">
            <v>1</v>
          </cell>
          <cell r="U47">
            <v>31098</v>
          </cell>
          <cell r="V47">
            <v>17452.7</v>
          </cell>
          <cell r="AK47">
            <v>480</v>
          </cell>
          <cell r="AL47">
            <v>3</v>
          </cell>
          <cell r="AM47">
            <v>13946.05</v>
          </cell>
          <cell r="AN47">
            <v>73</v>
          </cell>
          <cell r="AO47">
            <v>38</v>
          </cell>
          <cell r="AU47">
            <v>310</v>
          </cell>
          <cell r="AV47">
            <v>1</v>
          </cell>
          <cell r="AX47">
            <v>102</v>
          </cell>
          <cell r="AZ47">
            <v>742</v>
          </cell>
        </row>
        <row r="48">
          <cell r="D48">
            <v>310</v>
          </cell>
          <cell r="G48">
            <v>2329</v>
          </cell>
          <cell r="J48">
            <v>1576</v>
          </cell>
          <cell r="K48">
            <v>750.5</v>
          </cell>
          <cell r="L48">
            <v>9</v>
          </cell>
          <cell r="U48">
            <v>29562.25</v>
          </cell>
          <cell r="V48">
            <v>22427.5</v>
          </cell>
          <cell r="AK48">
            <v>480</v>
          </cell>
          <cell r="AL48">
            <v>1</v>
          </cell>
          <cell r="AM48">
            <v>22732.5</v>
          </cell>
          <cell r="AN48">
            <v>111</v>
          </cell>
          <cell r="AO48">
            <v>38</v>
          </cell>
          <cell r="AU48">
            <v>310</v>
          </cell>
          <cell r="AV48">
            <v>1</v>
          </cell>
          <cell r="AX48">
            <v>109</v>
          </cell>
          <cell r="AZ48">
            <v>745</v>
          </cell>
        </row>
        <row r="49">
          <cell r="D49">
            <v>310</v>
          </cell>
          <cell r="G49">
            <v>143</v>
          </cell>
          <cell r="J49">
            <v>0</v>
          </cell>
          <cell r="K49">
            <v>0</v>
          </cell>
          <cell r="L49">
            <v>1</v>
          </cell>
          <cell r="U49">
            <v>262</v>
          </cell>
          <cell r="V49">
            <v>117</v>
          </cell>
          <cell r="AK49">
            <v>482</v>
          </cell>
          <cell r="AL49">
            <v>3</v>
          </cell>
          <cell r="AM49">
            <v>0</v>
          </cell>
          <cell r="AN49">
            <v>1</v>
          </cell>
          <cell r="AO49">
            <v>1</v>
          </cell>
          <cell r="AU49">
            <v>310</v>
          </cell>
          <cell r="AV49">
            <v>1</v>
          </cell>
          <cell r="AX49">
            <v>115</v>
          </cell>
          <cell r="AZ49">
            <v>746</v>
          </cell>
        </row>
        <row r="50">
          <cell r="D50">
            <v>310</v>
          </cell>
          <cell r="G50">
            <v>310</v>
          </cell>
          <cell r="J50">
            <v>305</v>
          </cell>
          <cell r="K50">
            <v>224</v>
          </cell>
          <cell r="L50">
            <v>3</v>
          </cell>
          <cell r="U50">
            <v>326</v>
          </cell>
          <cell r="V50">
            <v>200</v>
          </cell>
          <cell r="AK50">
            <v>482</v>
          </cell>
          <cell r="AL50">
            <v>1</v>
          </cell>
          <cell r="AM50">
            <v>0</v>
          </cell>
          <cell r="AN50">
            <v>2</v>
          </cell>
          <cell r="AO50">
            <v>2</v>
          </cell>
          <cell r="AU50">
            <v>310</v>
          </cell>
          <cell r="AV50">
            <v>2</v>
          </cell>
          <cell r="AX50">
            <v>31</v>
          </cell>
          <cell r="AZ50">
            <v>750</v>
          </cell>
        </row>
        <row r="51">
          <cell r="D51">
            <v>310</v>
          </cell>
          <cell r="G51">
            <v>114</v>
          </cell>
          <cell r="J51">
            <v>0</v>
          </cell>
          <cell r="K51">
            <v>0</v>
          </cell>
          <cell r="L51">
            <v>1</v>
          </cell>
          <cell r="U51">
            <v>55339</v>
          </cell>
          <cell r="V51">
            <v>29431.200000000001</v>
          </cell>
          <cell r="AK51">
            <v>490</v>
          </cell>
          <cell r="AL51">
            <v>2</v>
          </cell>
          <cell r="AM51">
            <v>0</v>
          </cell>
          <cell r="AN51">
            <v>1</v>
          </cell>
          <cell r="AO51">
            <v>1</v>
          </cell>
          <cell r="AU51">
            <v>310</v>
          </cell>
          <cell r="AV51">
            <v>2</v>
          </cell>
          <cell r="AX51">
            <v>31</v>
          </cell>
          <cell r="AZ51">
            <v>760</v>
          </cell>
        </row>
        <row r="52">
          <cell r="D52">
            <v>310</v>
          </cell>
          <cell r="G52">
            <v>6801</v>
          </cell>
          <cell r="J52">
            <v>5122</v>
          </cell>
          <cell r="K52">
            <v>5122</v>
          </cell>
          <cell r="L52">
            <v>174</v>
          </cell>
          <cell r="U52">
            <v>0</v>
          </cell>
          <cell r="V52">
            <v>0</v>
          </cell>
          <cell r="AK52">
            <v>490</v>
          </cell>
          <cell r="AL52">
            <v>3</v>
          </cell>
          <cell r="AM52">
            <v>0</v>
          </cell>
          <cell r="AN52">
            <v>1</v>
          </cell>
          <cell r="AO52">
            <v>1</v>
          </cell>
          <cell r="AU52">
            <v>310</v>
          </cell>
          <cell r="AV52">
            <v>2</v>
          </cell>
          <cell r="AX52">
            <v>34</v>
          </cell>
        </row>
        <row r="53">
          <cell r="D53">
            <v>310</v>
          </cell>
          <cell r="G53">
            <v>900</v>
          </cell>
          <cell r="J53">
            <v>0</v>
          </cell>
          <cell r="K53">
            <v>0</v>
          </cell>
          <cell r="L53">
            <v>1</v>
          </cell>
          <cell r="U53">
            <v>131190</v>
          </cell>
          <cell r="V53">
            <v>98935</v>
          </cell>
          <cell r="AK53">
            <v>491</v>
          </cell>
          <cell r="AL53">
            <v>3</v>
          </cell>
          <cell r="AM53">
            <v>23834.799999999999</v>
          </cell>
          <cell r="AN53">
            <v>112</v>
          </cell>
          <cell r="AO53">
            <v>51</v>
          </cell>
          <cell r="AU53">
            <v>310</v>
          </cell>
          <cell r="AV53">
            <v>2</v>
          </cell>
          <cell r="AX53">
            <v>32</v>
          </cell>
        </row>
        <row r="54">
          <cell r="D54">
            <v>310</v>
          </cell>
          <cell r="G54">
            <v>145</v>
          </cell>
          <cell r="J54">
            <v>0</v>
          </cell>
          <cell r="K54">
            <v>0</v>
          </cell>
          <cell r="L54">
            <v>1</v>
          </cell>
          <cell r="U54">
            <v>7469</v>
          </cell>
          <cell r="V54">
            <v>4275.37</v>
          </cell>
          <cell r="AK54">
            <v>491</v>
          </cell>
          <cell r="AL54">
            <v>1</v>
          </cell>
          <cell r="AM54">
            <v>45529</v>
          </cell>
          <cell r="AN54">
            <v>178</v>
          </cell>
          <cell r="AO54">
            <v>61</v>
          </cell>
          <cell r="AU54">
            <v>310</v>
          </cell>
          <cell r="AV54">
            <v>2</v>
          </cell>
          <cell r="AX54">
            <v>35</v>
          </cell>
        </row>
        <row r="55">
          <cell r="D55">
            <v>310</v>
          </cell>
          <cell r="G55">
            <v>4002</v>
          </cell>
          <cell r="J55">
            <v>3516</v>
          </cell>
          <cell r="K55">
            <v>2712.8</v>
          </cell>
          <cell r="L55">
            <v>7</v>
          </cell>
          <cell r="U55">
            <v>9488</v>
          </cell>
          <cell r="V55">
            <v>5499.9</v>
          </cell>
          <cell r="AK55">
            <v>491</v>
          </cell>
          <cell r="AL55">
            <v>2</v>
          </cell>
          <cell r="AM55">
            <v>32157</v>
          </cell>
          <cell r="AN55">
            <v>140</v>
          </cell>
          <cell r="AO55">
            <v>46</v>
          </cell>
          <cell r="AU55">
            <v>310</v>
          </cell>
          <cell r="AV55">
            <v>2</v>
          </cell>
          <cell r="AX55">
            <v>35</v>
          </cell>
        </row>
        <row r="56">
          <cell r="D56">
            <v>310</v>
          </cell>
          <cell r="G56">
            <v>422</v>
          </cell>
          <cell r="J56">
            <v>380</v>
          </cell>
          <cell r="K56">
            <v>284</v>
          </cell>
          <cell r="L56">
            <v>5</v>
          </cell>
          <cell r="U56">
            <v>174331.51</v>
          </cell>
          <cell r="V56">
            <v>119474.36</v>
          </cell>
          <cell r="AK56">
            <v>493</v>
          </cell>
          <cell r="AL56">
            <v>1</v>
          </cell>
          <cell r="AM56">
            <v>568</v>
          </cell>
          <cell r="AN56">
            <v>5</v>
          </cell>
          <cell r="AO56">
            <v>1</v>
          </cell>
          <cell r="AU56">
            <v>310</v>
          </cell>
          <cell r="AV56">
            <v>2</v>
          </cell>
          <cell r="AX56">
            <v>34</v>
          </cell>
        </row>
        <row r="57">
          <cell r="D57">
            <v>310</v>
          </cell>
          <cell r="G57">
            <v>40</v>
          </cell>
          <cell r="J57">
            <v>0</v>
          </cell>
          <cell r="K57">
            <v>0</v>
          </cell>
          <cell r="L57">
            <v>2</v>
          </cell>
          <cell r="U57">
            <v>859</v>
          </cell>
          <cell r="V57">
            <v>435.36</v>
          </cell>
          <cell r="AK57">
            <v>493</v>
          </cell>
          <cell r="AL57">
            <v>2</v>
          </cell>
          <cell r="AM57">
            <v>191.6</v>
          </cell>
          <cell r="AN57">
            <v>6</v>
          </cell>
          <cell r="AO57">
            <v>1</v>
          </cell>
          <cell r="AU57">
            <v>310</v>
          </cell>
          <cell r="AV57">
            <v>2</v>
          </cell>
          <cell r="AX57">
            <v>36</v>
          </cell>
        </row>
        <row r="58">
          <cell r="D58">
            <v>310</v>
          </cell>
          <cell r="G58">
            <v>4492</v>
          </cell>
          <cell r="J58">
            <v>3429</v>
          </cell>
          <cell r="K58">
            <v>3364.4</v>
          </cell>
          <cell r="L58">
            <v>95</v>
          </cell>
          <cell r="U58">
            <v>87645.98</v>
          </cell>
          <cell r="V58">
            <v>63316.639999999999</v>
          </cell>
          <cell r="AK58">
            <v>495</v>
          </cell>
          <cell r="AL58">
            <v>1</v>
          </cell>
          <cell r="AM58">
            <v>2353</v>
          </cell>
          <cell r="AN58">
            <v>21</v>
          </cell>
          <cell r="AO58">
            <v>8</v>
          </cell>
          <cell r="AU58">
            <v>310</v>
          </cell>
          <cell r="AV58">
            <v>2</v>
          </cell>
          <cell r="AX58">
            <v>40</v>
          </cell>
        </row>
        <row r="59">
          <cell r="D59">
            <v>310</v>
          </cell>
          <cell r="G59">
            <v>1326</v>
          </cell>
          <cell r="J59">
            <v>0</v>
          </cell>
          <cell r="K59">
            <v>0</v>
          </cell>
          <cell r="L59">
            <v>7</v>
          </cell>
          <cell r="U59">
            <v>999</v>
          </cell>
          <cell r="V59">
            <v>784.4</v>
          </cell>
          <cell r="AK59">
            <v>495</v>
          </cell>
          <cell r="AL59">
            <v>2</v>
          </cell>
          <cell r="AM59">
            <v>1714</v>
          </cell>
          <cell r="AN59">
            <v>12</v>
          </cell>
          <cell r="AO59">
            <v>5</v>
          </cell>
          <cell r="AU59">
            <v>310</v>
          </cell>
          <cell r="AV59">
            <v>2</v>
          </cell>
          <cell r="AX59">
            <v>42</v>
          </cell>
        </row>
        <row r="60">
          <cell r="D60">
            <v>310</v>
          </cell>
          <cell r="G60">
            <v>372</v>
          </cell>
          <cell r="J60">
            <v>0</v>
          </cell>
          <cell r="K60">
            <v>0</v>
          </cell>
          <cell r="L60">
            <v>6</v>
          </cell>
          <cell r="U60">
            <v>5664</v>
          </cell>
          <cell r="V60">
            <v>2020.2</v>
          </cell>
          <cell r="AK60">
            <v>495</v>
          </cell>
          <cell r="AL60">
            <v>3</v>
          </cell>
          <cell r="AM60">
            <v>62.4</v>
          </cell>
          <cell r="AN60">
            <v>2</v>
          </cell>
          <cell r="AO60">
            <v>2</v>
          </cell>
          <cell r="AU60">
            <v>310</v>
          </cell>
          <cell r="AV60">
            <v>2</v>
          </cell>
          <cell r="AX60">
            <v>45</v>
          </cell>
        </row>
        <row r="61">
          <cell r="D61">
            <v>310</v>
          </cell>
          <cell r="G61">
            <v>1175</v>
          </cell>
          <cell r="J61">
            <v>962</v>
          </cell>
          <cell r="K61">
            <v>468.5</v>
          </cell>
          <cell r="L61">
            <v>2</v>
          </cell>
          <cell r="U61">
            <v>32170</v>
          </cell>
          <cell r="V61">
            <v>20890.900000000001</v>
          </cell>
          <cell r="AK61">
            <v>500</v>
          </cell>
          <cell r="AL61">
            <v>3</v>
          </cell>
          <cell r="AM61">
            <v>13953.57</v>
          </cell>
          <cell r="AN61">
            <v>66</v>
          </cell>
          <cell r="AO61">
            <v>29</v>
          </cell>
          <cell r="AU61">
            <v>310</v>
          </cell>
          <cell r="AV61">
            <v>2</v>
          </cell>
          <cell r="AX61">
            <v>49</v>
          </cell>
        </row>
        <row r="62">
          <cell r="D62">
            <v>310</v>
          </cell>
          <cell r="G62">
            <v>140</v>
          </cell>
          <cell r="J62">
            <v>0</v>
          </cell>
          <cell r="K62">
            <v>0</v>
          </cell>
          <cell r="L62">
            <v>2</v>
          </cell>
          <cell r="U62">
            <v>36627.5</v>
          </cell>
          <cell r="V62">
            <v>23154.65</v>
          </cell>
          <cell r="AK62">
            <v>500</v>
          </cell>
          <cell r="AL62">
            <v>1</v>
          </cell>
          <cell r="AM62">
            <v>16074.6</v>
          </cell>
          <cell r="AN62">
            <v>67</v>
          </cell>
          <cell r="AO62">
            <v>24</v>
          </cell>
          <cell r="AU62">
            <v>310</v>
          </cell>
          <cell r="AV62">
            <v>3</v>
          </cell>
          <cell r="AX62">
            <v>66</v>
          </cell>
        </row>
        <row r="63">
          <cell r="D63">
            <v>310</v>
          </cell>
          <cell r="G63">
            <v>4726</v>
          </cell>
          <cell r="J63">
            <v>3219</v>
          </cell>
          <cell r="K63">
            <v>1584.5</v>
          </cell>
          <cell r="L63">
            <v>6</v>
          </cell>
          <cell r="U63">
            <v>71413</v>
          </cell>
          <cell r="V63">
            <v>56415.4</v>
          </cell>
          <cell r="AK63">
            <v>500</v>
          </cell>
          <cell r="AL63">
            <v>2</v>
          </cell>
          <cell r="AM63">
            <v>14574.8</v>
          </cell>
          <cell r="AN63">
            <v>64</v>
          </cell>
          <cell r="AO63">
            <v>26</v>
          </cell>
          <cell r="AU63">
            <v>310</v>
          </cell>
          <cell r="AV63">
            <v>3</v>
          </cell>
          <cell r="AX63">
            <v>68</v>
          </cell>
        </row>
        <row r="64">
          <cell r="D64">
            <v>310</v>
          </cell>
          <cell r="G64">
            <v>5061</v>
          </cell>
          <cell r="J64">
            <v>2861</v>
          </cell>
          <cell r="K64">
            <v>1430.5</v>
          </cell>
          <cell r="L64">
            <v>3</v>
          </cell>
          <cell r="U64">
            <v>8567</v>
          </cell>
          <cell r="V64">
            <v>6936.2</v>
          </cell>
          <cell r="AK64">
            <v>505</v>
          </cell>
          <cell r="AL64">
            <v>2</v>
          </cell>
          <cell r="AM64">
            <v>22513.3</v>
          </cell>
          <cell r="AN64">
            <v>176</v>
          </cell>
          <cell r="AO64">
            <v>65</v>
          </cell>
          <cell r="AU64">
            <v>310</v>
          </cell>
          <cell r="AV64">
            <v>3</v>
          </cell>
          <cell r="AX64">
            <v>70</v>
          </cell>
        </row>
        <row r="65">
          <cell r="D65">
            <v>310</v>
          </cell>
          <cell r="G65">
            <v>62</v>
          </cell>
          <cell r="J65">
            <v>0</v>
          </cell>
          <cell r="K65">
            <v>0</v>
          </cell>
          <cell r="L65">
            <v>1</v>
          </cell>
          <cell r="U65">
            <v>643</v>
          </cell>
          <cell r="V65">
            <v>239.1</v>
          </cell>
          <cell r="AK65">
            <v>505</v>
          </cell>
          <cell r="AL65">
            <v>3</v>
          </cell>
          <cell r="AM65">
            <v>41721.65</v>
          </cell>
          <cell r="AN65">
            <v>294</v>
          </cell>
          <cell r="AO65">
            <v>118</v>
          </cell>
          <cell r="AU65">
            <v>310</v>
          </cell>
          <cell r="AV65">
            <v>3</v>
          </cell>
          <cell r="AX65">
            <v>64</v>
          </cell>
        </row>
        <row r="66">
          <cell r="D66">
            <v>310</v>
          </cell>
          <cell r="G66">
            <v>3258</v>
          </cell>
          <cell r="J66">
            <v>760</v>
          </cell>
          <cell r="K66">
            <v>380</v>
          </cell>
          <cell r="L66">
            <v>2</v>
          </cell>
          <cell r="U66">
            <v>81083</v>
          </cell>
          <cell r="V66">
            <v>57578.9</v>
          </cell>
          <cell r="AK66">
            <v>505</v>
          </cell>
          <cell r="AL66">
            <v>1</v>
          </cell>
          <cell r="AM66">
            <v>45725.1</v>
          </cell>
          <cell r="AN66">
            <v>333</v>
          </cell>
          <cell r="AO66">
            <v>116</v>
          </cell>
          <cell r="AU66">
            <v>310</v>
          </cell>
          <cell r="AV66">
            <v>3</v>
          </cell>
          <cell r="AX66">
            <v>73</v>
          </cell>
        </row>
        <row r="67">
          <cell r="D67">
            <v>310</v>
          </cell>
          <cell r="G67">
            <v>1812</v>
          </cell>
          <cell r="J67">
            <v>611</v>
          </cell>
          <cell r="K67">
            <v>611</v>
          </cell>
          <cell r="L67">
            <v>48</v>
          </cell>
          <cell r="U67">
            <v>3319</v>
          </cell>
          <cell r="V67">
            <v>1344.51</v>
          </cell>
          <cell r="AK67">
            <v>510</v>
          </cell>
          <cell r="AL67">
            <v>1</v>
          </cell>
          <cell r="AM67">
            <v>13910.2</v>
          </cell>
          <cell r="AN67">
            <v>105</v>
          </cell>
          <cell r="AO67">
            <v>50</v>
          </cell>
          <cell r="AU67">
            <v>310</v>
          </cell>
          <cell r="AV67">
            <v>3</v>
          </cell>
          <cell r="AX67">
            <v>72</v>
          </cell>
        </row>
        <row r="68">
          <cell r="D68">
            <v>310</v>
          </cell>
          <cell r="G68">
            <v>845</v>
          </cell>
          <cell r="J68">
            <v>845</v>
          </cell>
          <cell r="K68">
            <v>410</v>
          </cell>
          <cell r="L68">
            <v>1</v>
          </cell>
          <cell r="U68">
            <v>269793</v>
          </cell>
          <cell r="V68">
            <v>177550.7</v>
          </cell>
          <cell r="AK68">
            <v>510</v>
          </cell>
          <cell r="AL68">
            <v>2</v>
          </cell>
          <cell r="AM68">
            <v>8480</v>
          </cell>
          <cell r="AN68">
            <v>70</v>
          </cell>
          <cell r="AO68">
            <v>25</v>
          </cell>
          <cell r="AU68">
            <v>310</v>
          </cell>
          <cell r="AV68">
            <v>3</v>
          </cell>
          <cell r="AX68">
            <v>69</v>
          </cell>
        </row>
        <row r="69">
          <cell r="D69">
            <v>310</v>
          </cell>
          <cell r="G69">
            <v>637</v>
          </cell>
          <cell r="J69">
            <v>421</v>
          </cell>
          <cell r="K69">
            <v>391</v>
          </cell>
          <cell r="L69">
            <v>7</v>
          </cell>
          <cell r="U69">
            <v>33162</v>
          </cell>
          <cell r="V69">
            <v>12711.3</v>
          </cell>
          <cell r="AK69">
            <v>510</v>
          </cell>
          <cell r="AL69">
            <v>3</v>
          </cell>
          <cell r="AM69">
            <v>11622.24</v>
          </cell>
          <cell r="AN69">
            <v>111</v>
          </cell>
          <cell r="AO69">
            <v>51</v>
          </cell>
          <cell r="AU69">
            <v>310</v>
          </cell>
          <cell r="AV69">
            <v>3</v>
          </cell>
          <cell r="AX69">
            <v>74</v>
          </cell>
        </row>
        <row r="70">
          <cell r="D70">
            <v>310</v>
          </cell>
          <cell r="G70">
            <v>15868</v>
          </cell>
          <cell r="J70">
            <v>13360</v>
          </cell>
          <cell r="K70">
            <v>6610.6</v>
          </cell>
          <cell r="L70">
            <v>32</v>
          </cell>
          <cell r="U70">
            <v>341</v>
          </cell>
          <cell r="V70">
            <v>152</v>
          </cell>
          <cell r="AK70">
            <v>511</v>
          </cell>
          <cell r="AL70">
            <v>1</v>
          </cell>
          <cell r="AM70">
            <v>243</v>
          </cell>
          <cell r="AN70">
            <v>4</v>
          </cell>
          <cell r="AO70">
            <v>2</v>
          </cell>
          <cell r="AU70">
            <v>310</v>
          </cell>
          <cell r="AV70">
            <v>3</v>
          </cell>
          <cell r="AX70">
            <v>76</v>
          </cell>
        </row>
        <row r="71">
          <cell r="D71">
            <v>311</v>
          </cell>
          <cell r="G71">
            <v>70</v>
          </cell>
          <cell r="J71">
            <v>0</v>
          </cell>
          <cell r="K71">
            <v>0</v>
          </cell>
          <cell r="L71">
            <v>1</v>
          </cell>
          <cell r="U71">
            <v>48263</v>
          </cell>
          <cell r="V71">
            <v>32621.1</v>
          </cell>
          <cell r="AK71">
            <v>530</v>
          </cell>
          <cell r="AL71">
            <v>1</v>
          </cell>
          <cell r="AM71">
            <v>16881.5</v>
          </cell>
          <cell r="AN71">
            <v>76</v>
          </cell>
          <cell r="AO71">
            <v>29</v>
          </cell>
          <cell r="AU71">
            <v>310</v>
          </cell>
          <cell r="AV71">
            <v>3</v>
          </cell>
          <cell r="AX71">
            <v>79</v>
          </cell>
        </row>
        <row r="72">
          <cell r="D72">
            <v>311</v>
          </cell>
          <cell r="G72">
            <v>82</v>
          </cell>
          <cell r="J72">
            <v>73</v>
          </cell>
          <cell r="K72">
            <v>73</v>
          </cell>
          <cell r="L72">
            <v>3</v>
          </cell>
          <cell r="U72">
            <v>1092</v>
          </cell>
          <cell r="V72">
            <v>618.4</v>
          </cell>
          <cell r="AK72">
            <v>530</v>
          </cell>
          <cell r="AL72">
            <v>2</v>
          </cell>
          <cell r="AM72">
            <v>240</v>
          </cell>
          <cell r="AN72">
            <v>5</v>
          </cell>
          <cell r="AO72">
            <v>3</v>
          </cell>
          <cell r="AU72">
            <v>310</v>
          </cell>
          <cell r="AV72">
            <v>3</v>
          </cell>
          <cell r="AX72">
            <v>84</v>
          </cell>
        </row>
        <row r="73">
          <cell r="D73">
            <v>311</v>
          </cell>
          <cell r="G73">
            <v>117</v>
          </cell>
          <cell r="J73">
            <v>103</v>
          </cell>
          <cell r="K73">
            <v>103</v>
          </cell>
          <cell r="L73">
            <v>2</v>
          </cell>
          <cell r="U73">
            <v>36884</v>
          </cell>
          <cell r="V73">
            <v>24879.599999999999</v>
          </cell>
          <cell r="AK73">
            <v>530</v>
          </cell>
          <cell r="AL73">
            <v>3</v>
          </cell>
          <cell r="AM73">
            <v>368.2</v>
          </cell>
          <cell r="AN73">
            <v>4</v>
          </cell>
          <cell r="AO73">
            <v>3</v>
          </cell>
          <cell r="AU73">
            <v>310</v>
          </cell>
          <cell r="AV73">
            <v>3</v>
          </cell>
          <cell r="AX73">
            <v>92</v>
          </cell>
        </row>
        <row r="74">
          <cell r="D74">
            <v>311</v>
          </cell>
          <cell r="G74">
            <v>38</v>
          </cell>
          <cell r="J74">
            <v>38</v>
          </cell>
          <cell r="K74">
            <v>38</v>
          </cell>
          <cell r="L74">
            <v>1</v>
          </cell>
          <cell r="U74">
            <v>32777</v>
          </cell>
          <cell r="V74">
            <v>23950.3</v>
          </cell>
          <cell r="AK74">
            <v>540</v>
          </cell>
          <cell r="AL74">
            <v>1</v>
          </cell>
          <cell r="AM74">
            <v>10210.700000000001</v>
          </cell>
          <cell r="AN74">
            <v>58</v>
          </cell>
          <cell r="AO74">
            <v>19</v>
          </cell>
          <cell r="AU74">
            <v>311</v>
          </cell>
          <cell r="AV74">
            <v>1</v>
          </cell>
          <cell r="AX74">
            <v>1</v>
          </cell>
        </row>
        <row r="75">
          <cell r="D75">
            <v>320</v>
          </cell>
          <cell r="G75">
            <v>3909</v>
          </cell>
          <cell r="J75">
            <v>3909</v>
          </cell>
          <cell r="K75">
            <v>1929.5</v>
          </cell>
          <cell r="L75">
            <v>6</v>
          </cell>
          <cell r="U75">
            <v>7469</v>
          </cell>
          <cell r="V75">
            <v>3578.6</v>
          </cell>
          <cell r="AK75">
            <v>540</v>
          </cell>
          <cell r="AL75">
            <v>2</v>
          </cell>
          <cell r="AM75">
            <v>4994.25</v>
          </cell>
          <cell r="AN75">
            <v>32</v>
          </cell>
          <cell r="AO75">
            <v>18</v>
          </cell>
          <cell r="AU75">
            <v>311</v>
          </cell>
          <cell r="AV75">
            <v>1</v>
          </cell>
          <cell r="AX75">
            <v>1</v>
          </cell>
        </row>
        <row r="76">
          <cell r="D76">
            <v>320</v>
          </cell>
          <cell r="G76">
            <v>876</v>
          </cell>
          <cell r="J76">
            <v>0</v>
          </cell>
          <cell r="K76">
            <v>0</v>
          </cell>
          <cell r="L76">
            <v>1</v>
          </cell>
          <cell r="U76">
            <v>218738</v>
          </cell>
          <cell r="V76">
            <v>164846.6</v>
          </cell>
          <cell r="AK76">
            <v>540</v>
          </cell>
          <cell r="AL76">
            <v>3</v>
          </cell>
          <cell r="AM76">
            <v>7339.55</v>
          </cell>
          <cell r="AN76">
            <v>45</v>
          </cell>
          <cell r="AO76">
            <v>27</v>
          </cell>
          <cell r="AU76">
            <v>311</v>
          </cell>
          <cell r="AV76">
            <v>1</v>
          </cell>
          <cell r="AX76">
            <v>1</v>
          </cell>
        </row>
        <row r="77">
          <cell r="D77">
            <v>320</v>
          </cell>
          <cell r="G77">
            <v>763</v>
          </cell>
          <cell r="J77">
            <v>0</v>
          </cell>
          <cell r="K77">
            <v>0</v>
          </cell>
          <cell r="L77">
            <v>69</v>
          </cell>
          <cell r="U77">
            <v>9188.7800000000007</v>
          </cell>
          <cell r="V77">
            <v>4353.92</v>
          </cell>
          <cell r="AK77">
            <v>560</v>
          </cell>
          <cell r="AL77">
            <v>2</v>
          </cell>
          <cell r="AM77">
            <v>9857.7000000000007</v>
          </cell>
          <cell r="AN77">
            <v>40</v>
          </cell>
          <cell r="AO77">
            <v>14</v>
          </cell>
          <cell r="AU77">
            <v>311</v>
          </cell>
          <cell r="AV77">
            <v>1</v>
          </cell>
          <cell r="AX77">
            <v>1</v>
          </cell>
        </row>
        <row r="78">
          <cell r="D78">
            <v>320</v>
          </cell>
          <cell r="G78">
            <v>120</v>
          </cell>
          <cell r="J78">
            <v>120</v>
          </cell>
          <cell r="K78">
            <v>96</v>
          </cell>
          <cell r="L78">
            <v>1</v>
          </cell>
          <cell r="U78">
            <v>23727</v>
          </cell>
          <cell r="V78">
            <v>16019.8</v>
          </cell>
          <cell r="AK78">
            <v>560</v>
          </cell>
          <cell r="AL78">
            <v>3</v>
          </cell>
          <cell r="AM78">
            <v>5463.5</v>
          </cell>
          <cell r="AN78">
            <v>31</v>
          </cell>
          <cell r="AO78">
            <v>13</v>
          </cell>
          <cell r="AU78">
            <v>311</v>
          </cell>
          <cell r="AV78">
            <v>1</v>
          </cell>
          <cell r="AX78">
            <v>1</v>
          </cell>
        </row>
        <row r="79">
          <cell r="D79">
            <v>320</v>
          </cell>
          <cell r="G79">
            <v>317</v>
          </cell>
          <cell r="J79">
            <v>0</v>
          </cell>
          <cell r="K79">
            <v>0</v>
          </cell>
          <cell r="L79">
            <v>2</v>
          </cell>
          <cell r="U79">
            <v>1099</v>
          </cell>
          <cell r="V79">
            <v>375.4</v>
          </cell>
          <cell r="AK79">
            <v>560</v>
          </cell>
          <cell r="AL79">
            <v>1</v>
          </cell>
          <cell r="AM79">
            <v>14310</v>
          </cell>
          <cell r="AN79">
            <v>75</v>
          </cell>
          <cell r="AO79">
            <v>29</v>
          </cell>
          <cell r="AU79">
            <v>311</v>
          </cell>
          <cell r="AV79">
            <v>1</v>
          </cell>
          <cell r="AX79">
            <v>1</v>
          </cell>
        </row>
        <row r="80">
          <cell r="D80">
            <v>320</v>
          </cell>
          <cell r="G80">
            <v>12021</v>
          </cell>
          <cell r="J80">
            <v>9149</v>
          </cell>
          <cell r="K80">
            <v>8871.5</v>
          </cell>
          <cell r="L80">
            <v>282</v>
          </cell>
          <cell r="AK80">
            <v>561</v>
          </cell>
          <cell r="AL80">
            <v>2</v>
          </cell>
          <cell r="AM80">
            <v>0</v>
          </cell>
          <cell r="AN80">
            <v>4</v>
          </cell>
          <cell r="AO80">
            <v>2</v>
          </cell>
          <cell r="AU80">
            <v>311</v>
          </cell>
          <cell r="AV80">
            <v>1</v>
          </cell>
          <cell r="AX80">
            <v>1</v>
          </cell>
        </row>
        <row r="81">
          <cell r="D81">
            <v>320</v>
          </cell>
          <cell r="G81">
            <v>395</v>
          </cell>
          <cell r="J81">
            <v>342</v>
          </cell>
          <cell r="K81">
            <v>233.6</v>
          </cell>
          <cell r="L81">
            <v>1</v>
          </cell>
          <cell r="AK81">
            <v>561</v>
          </cell>
          <cell r="AL81">
            <v>1</v>
          </cell>
          <cell r="AM81">
            <v>0</v>
          </cell>
          <cell r="AN81">
            <v>11</v>
          </cell>
          <cell r="AO81">
            <v>4</v>
          </cell>
          <cell r="AU81">
            <v>311</v>
          </cell>
          <cell r="AV81">
            <v>1</v>
          </cell>
          <cell r="AX81">
            <v>1</v>
          </cell>
        </row>
        <row r="82">
          <cell r="D82">
            <v>320</v>
          </cell>
          <cell r="G82">
            <v>993</v>
          </cell>
          <cell r="J82">
            <v>0</v>
          </cell>
          <cell r="K82">
            <v>0</v>
          </cell>
          <cell r="L82">
            <v>6</v>
          </cell>
          <cell r="AK82">
            <v>600</v>
          </cell>
          <cell r="AL82">
            <v>1</v>
          </cell>
          <cell r="AM82">
            <v>45784</v>
          </cell>
          <cell r="AN82">
            <v>293</v>
          </cell>
          <cell r="AO82">
            <v>109</v>
          </cell>
          <cell r="AU82">
            <v>311</v>
          </cell>
          <cell r="AV82">
            <v>2</v>
          </cell>
          <cell r="AX82">
            <v>1</v>
          </cell>
        </row>
        <row r="83">
          <cell r="D83">
            <v>320</v>
          </cell>
          <cell r="G83">
            <v>301</v>
          </cell>
          <cell r="J83">
            <v>250</v>
          </cell>
          <cell r="K83">
            <v>250</v>
          </cell>
          <cell r="L83">
            <v>8</v>
          </cell>
          <cell r="AK83">
            <v>600</v>
          </cell>
          <cell r="AL83">
            <v>2</v>
          </cell>
          <cell r="AM83">
            <v>23148.02</v>
          </cell>
          <cell r="AN83">
            <v>162</v>
          </cell>
          <cell r="AO83">
            <v>69</v>
          </cell>
          <cell r="AU83">
            <v>311</v>
          </cell>
          <cell r="AV83">
            <v>2</v>
          </cell>
          <cell r="AX83">
            <v>1</v>
          </cell>
        </row>
        <row r="84">
          <cell r="D84">
            <v>320</v>
          </cell>
          <cell r="G84">
            <v>343</v>
          </cell>
          <cell r="J84">
            <v>0</v>
          </cell>
          <cell r="K84">
            <v>0</v>
          </cell>
          <cell r="L84">
            <v>2</v>
          </cell>
          <cell r="AK84">
            <v>600</v>
          </cell>
          <cell r="AL84">
            <v>3</v>
          </cell>
          <cell r="AM84">
            <v>34278.35</v>
          </cell>
          <cell r="AN84">
            <v>259</v>
          </cell>
          <cell r="AO84">
            <v>96</v>
          </cell>
          <cell r="AU84">
            <v>311</v>
          </cell>
          <cell r="AV84">
            <v>2</v>
          </cell>
          <cell r="AX84">
            <v>1</v>
          </cell>
        </row>
        <row r="85">
          <cell r="D85">
            <v>320</v>
          </cell>
          <cell r="G85">
            <v>5300</v>
          </cell>
          <cell r="J85">
            <v>2125</v>
          </cell>
          <cell r="K85">
            <v>1062.5</v>
          </cell>
          <cell r="L85">
            <v>3</v>
          </cell>
          <cell r="AK85">
            <v>610</v>
          </cell>
          <cell r="AL85">
            <v>2</v>
          </cell>
          <cell r="AM85">
            <v>31543.200000000001</v>
          </cell>
          <cell r="AN85">
            <v>199</v>
          </cell>
          <cell r="AO85">
            <v>78</v>
          </cell>
          <cell r="AU85">
            <v>311</v>
          </cell>
          <cell r="AV85">
            <v>2</v>
          </cell>
          <cell r="AX85">
            <v>1</v>
          </cell>
        </row>
        <row r="86">
          <cell r="D86">
            <v>320</v>
          </cell>
          <cell r="G86">
            <v>2459</v>
          </cell>
          <cell r="J86">
            <v>1098</v>
          </cell>
          <cell r="K86">
            <v>1098</v>
          </cell>
          <cell r="L86">
            <v>33</v>
          </cell>
          <cell r="AK86">
            <v>610</v>
          </cell>
          <cell r="AL86">
            <v>3</v>
          </cell>
          <cell r="AM86">
            <v>35280.559999999998</v>
          </cell>
          <cell r="AN86">
            <v>286</v>
          </cell>
          <cell r="AO86">
            <v>110</v>
          </cell>
          <cell r="AU86">
            <v>320</v>
          </cell>
          <cell r="AV86">
            <v>1</v>
          </cell>
          <cell r="AX86">
            <v>62</v>
          </cell>
        </row>
        <row r="87">
          <cell r="D87">
            <v>320</v>
          </cell>
          <cell r="G87">
            <v>448</v>
          </cell>
          <cell r="J87">
            <v>0</v>
          </cell>
          <cell r="K87">
            <v>0</v>
          </cell>
          <cell r="L87">
            <v>9</v>
          </cell>
          <cell r="AK87">
            <v>610</v>
          </cell>
          <cell r="AL87">
            <v>1</v>
          </cell>
          <cell r="AM87">
            <v>58150.5</v>
          </cell>
          <cell r="AN87">
            <v>383</v>
          </cell>
          <cell r="AO87">
            <v>143</v>
          </cell>
          <cell r="AU87">
            <v>320</v>
          </cell>
          <cell r="AV87">
            <v>1</v>
          </cell>
          <cell r="AX87">
            <v>62</v>
          </cell>
        </row>
        <row r="88">
          <cell r="D88">
            <v>320</v>
          </cell>
          <cell r="G88">
            <v>18276</v>
          </cell>
          <cell r="J88">
            <v>14678</v>
          </cell>
          <cell r="K88">
            <v>12970</v>
          </cell>
          <cell r="L88">
            <v>109</v>
          </cell>
          <cell r="AK88">
            <v>615</v>
          </cell>
          <cell r="AL88">
            <v>2</v>
          </cell>
          <cell r="AM88">
            <v>15892.56</v>
          </cell>
          <cell r="AN88">
            <v>101</v>
          </cell>
          <cell r="AO88">
            <v>40</v>
          </cell>
          <cell r="AU88">
            <v>320</v>
          </cell>
          <cell r="AV88">
            <v>1</v>
          </cell>
          <cell r="AX88">
            <v>61</v>
          </cell>
        </row>
        <row r="89">
          <cell r="D89">
            <v>320</v>
          </cell>
          <cell r="G89">
            <v>750</v>
          </cell>
          <cell r="J89">
            <v>370</v>
          </cell>
          <cell r="K89">
            <v>296</v>
          </cell>
          <cell r="L89">
            <v>1</v>
          </cell>
          <cell r="AK89">
            <v>615</v>
          </cell>
          <cell r="AL89">
            <v>3</v>
          </cell>
          <cell r="AM89">
            <v>22129.24</v>
          </cell>
          <cell r="AN89">
            <v>165</v>
          </cell>
          <cell r="AO89">
            <v>66</v>
          </cell>
          <cell r="AU89">
            <v>320</v>
          </cell>
          <cell r="AV89">
            <v>1</v>
          </cell>
          <cell r="AX89">
            <v>57</v>
          </cell>
        </row>
        <row r="90">
          <cell r="D90">
            <v>320</v>
          </cell>
          <cell r="G90">
            <v>719</v>
          </cell>
          <cell r="J90">
            <v>552</v>
          </cell>
          <cell r="K90">
            <v>552</v>
          </cell>
          <cell r="L90">
            <v>8</v>
          </cell>
          <cell r="AK90">
            <v>615</v>
          </cell>
          <cell r="AL90">
            <v>1</v>
          </cell>
          <cell r="AM90">
            <v>25730.2</v>
          </cell>
          <cell r="AN90">
            <v>174</v>
          </cell>
          <cell r="AO90">
            <v>64</v>
          </cell>
          <cell r="AU90">
            <v>320</v>
          </cell>
          <cell r="AV90">
            <v>1</v>
          </cell>
          <cell r="AX90">
            <v>58</v>
          </cell>
        </row>
        <row r="91">
          <cell r="D91">
            <v>320</v>
          </cell>
          <cell r="G91">
            <v>255</v>
          </cell>
          <cell r="J91">
            <v>0</v>
          </cell>
          <cell r="K91">
            <v>0</v>
          </cell>
          <cell r="L91">
            <v>3</v>
          </cell>
          <cell r="AK91">
            <v>616</v>
          </cell>
          <cell r="AL91">
            <v>1</v>
          </cell>
          <cell r="AM91">
            <v>404</v>
          </cell>
          <cell r="AN91">
            <v>3</v>
          </cell>
          <cell r="AO91">
            <v>2</v>
          </cell>
          <cell r="AU91">
            <v>320</v>
          </cell>
          <cell r="AV91">
            <v>1</v>
          </cell>
          <cell r="AX91">
            <v>59</v>
          </cell>
        </row>
        <row r="92">
          <cell r="D92">
            <v>320</v>
          </cell>
          <cell r="G92">
            <v>9182</v>
          </cell>
          <cell r="J92">
            <v>7828</v>
          </cell>
          <cell r="K92">
            <v>7750</v>
          </cell>
          <cell r="L92">
            <v>121</v>
          </cell>
          <cell r="AK92">
            <v>616</v>
          </cell>
          <cell r="AL92">
            <v>2</v>
          </cell>
          <cell r="AM92">
            <v>380.4</v>
          </cell>
          <cell r="AN92">
            <v>2</v>
          </cell>
          <cell r="AO92">
            <v>1</v>
          </cell>
          <cell r="AU92">
            <v>320</v>
          </cell>
          <cell r="AV92">
            <v>1</v>
          </cell>
          <cell r="AX92">
            <v>57</v>
          </cell>
        </row>
        <row r="93">
          <cell r="D93">
            <v>320</v>
          </cell>
          <cell r="G93">
            <v>520</v>
          </cell>
          <cell r="J93">
            <v>0</v>
          </cell>
          <cell r="K93">
            <v>0</v>
          </cell>
          <cell r="L93">
            <v>4</v>
          </cell>
          <cell r="AK93">
            <v>710</v>
          </cell>
          <cell r="AL93">
            <v>2</v>
          </cell>
          <cell r="AM93">
            <v>3510.2</v>
          </cell>
          <cell r="AN93">
            <v>23</v>
          </cell>
          <cell r="AO93">
            <v>10</v>
          </cell>
          <cell r="AU93">
            <v>320</v>
          </cell>
          <cell r="AV93">
            <v>1</v>
          </cell>
          <cell r="AX93">
            <v>57</v>
          </cell>
        </row>
        <row r="94">
          <cell r="D94">
            <v>320</v>
          </cell>
          <cell r="G94">
            <v>22</v>
          </cell>
          <cell r="J94">
            <v>0</v>
          </cell>
          <cell r="K94">
            <v>0</v>
          </cell>
          <cell r="L94">
            <v>1</v>
          </cell>
          <cell r="AK94">
            <v>710</v>
          </cell>
          <cell r="AL94">
            <v>3</v>
          </cell>
          <cell r="AM94">
            <v>5796</v>
          </cell>
          <cell r="AN94">
            <v>44</v>
          </cell>
          <cell r="AO94">
            <v>19</v>
          </cell>
          <cell r="AU94">
            <v>320</v>
          </cell>
          <cell r="AV94">
            <v>1</v>
          </cell>
          <cell r="AX94">
            <v>58</v>
          </cell>
        </row>
        <row r="95">
          <cell r="D95">
            <v>320</v>
          </cell>
          <cell r="G95">
            <v>1200</v>
          </cell>
          <cell r="J95">
            <v>1200</v>
          </cell>
          <cell r="K95">
            <v>575</v>
          </cell>
          <cell r="L95">
            <v>2</v>
          </cell>
          <cell r="AK95">
            <v>710</v>
          </cell>
          <cell r="AL95">
            <v>1</v>
          </cell>
          <cell r="AM95">
            <v>13604.9</v>
          </cell>
          <cell r="AN95">
            <v>70</v>
          </cell>
          <cell r="AO95">
            <v>27</v>
          </cell>
          <cell r="AU95">
            <v>320</v>
          </cell>
          <cell r="AV95">
            <v>1</v>
          </cell>
          <cell r="AX95">
            <v>57</v>
          </cell>
        </row>
        <row r="96">
          <cell r="D96">
            <v>320</v>
          </cell>
          <cell r="G96">
            <v>70</v>
          </cell>
          <cell r="J96">
            <v>0</v>
          </cell>
          <cell r="K96">
            <v>0</v>
          </cell>
          <cell r="L96">
            <v>1</v>
          </cell>
          <cell r="AK96">
            <v>720</v>
          </cell>
          <cell r="AL96">
            <v>2</v>
          </cell>
          <cell r="AM96">
            <v>6533.6</v>
          </cell>
          <cell r="AN96">
            <v>31</v>
          </cell>
          <cell r="AO96">
            <v>13</v>
          </cell>
          <cell r="AU96">
            <v>320</v>
          </cell>
          <cell r="AV96">
            <v>1</v>
          </cell>
          <cell r="AX96">
            <v>57</v>
          </cell>
        </row>
        <row r="97">
          <cell r="D97">
            <v>320</v>
          </cell>
          <cell r="G97">
            <v>3975</v>
          </cell>
          <cell r="J97">
            <v>3252</v>
          </cell>
          <cell r="K97">
            <v>2515.6</v>
          </cell>
          <cell r="L97">
            <v>5</v>
          </cell>
          <cell r="AK97">
            <v>720</v>
          </cell>
          <cell r="AL97">
            <v>3</v>
          </cell>
          <cell r="AM97">
            <v>5369.05</v>
          </cell>
          <cell r="AN97">
            <v>34</v>
          </cell>
          <cell r="AO97">
            <v>18</v>
          </cell>
          <cell r="AU97">
            <v>320</v>
          </cell>
          <cell r="AV97">
            <v>1</v>
          </cell>
          <cell r="AX97">
            <v>56</v>
          </cell>
        </row>
        <row r="98">
          <cell r="D98">
            <v>320</v>
          </cell>
          <cell r="G98">
            <v>3898</v>
          </cell>
          <cell r="J98">
            <v>3898</v>
          </cell>
          <cell r="K98">
            <v>2229.4</v>
          </cell>
          <cell r="L98">
            <v>17</v>
          </cell>
          <cell r="AK98">
            <v>720</v>
          </cell>
          <cell r="AL98">
            <v>1</v>
          </cell>
          <cell r="AM98">
            <v>11252</v>
          </cell>
          <cell r="AN98">
            <v>51</v>
          </cell>
          <cell r="AO98">
            <v>21</v>
          </cell>
          <cell r="AU98">
            <v>320</v>
          </cell>
          <cell r="AV98">
            <v>2</v>
          </cell>
          <cell r="AX98">
            <v>32</v>
          </cell>
        </row>
        <row r="99">
          <cell r="D99">
            <v>320</v>
          </cell>
          <cell r="G99">
            <v>188</v>
          </cell>
          <cell r="J99">
            <v>0</v>
          </cell>
          <cell r="K99">
            <v>0</v>
          </cell>
          <cell r="L99">
            <v>4</v>
          </cell>
          <cell r="AK99">
            <v>725</v>
          </cell>
          <cell r="AL99">
            <v>1</v>
          </cell>
          <cell r="AM99">
            <v>24720</v>
          </cell>
          <cell r="AN99">
            <v>149</v>
          </cell>
          <cell r="AO99">
            <v>48</v>
          </cell>
          <cell r="AU99">
            <v>320</v>
          </cell>
          <cell r="AV99">
            <v>2</v>
          </cell>
          <cell r="AX99">
            <v>33</v>
          </cell>
        </row>
        <row r="100">
          <cell r="D100">
            <v>320</v>
          </cell>
          <cell r="G100">
            <v>4115</v>
          </cell>
          <cell r="J100">
            <v>0</v>
          </cell>
          <cell r="K100">
            <v>0</v>
          </cell>
          <cell r="L100">
            <v>20</v>
          </cell>
          <cell r="AK100">
            <v>725</v>
          </cell>
          <cell r="AL100">
            <v>2</v>
          </cell>
          <cell r="AM100">
            <v>12628.8</v>
          </cell>
          <cell r="AN100">
            <v>82</v>
          </cell>
          <cell r="AO100">
            <v>28</v>
          </cell>
          <cell r="AU100">
            <v>320</v>
          </cell>
          <cell r="AV100">
            <v>2</v>
          </cell>
          <cell r="AX100">
            <v>33</v>
          </cell>
        </row>
        <row r="101">
          <cell r="D101">
            <v>320</v>
          </cell>
          <cell r="G101">
            <v>11833</v>
          </cell>
          <cell r="J101">
            <v>10628</v>
          </cell>
          <cell r="K101">
            <v>5066.5</v>
          </cell>
          <cell r="L101">
            <v>32</v>
          </cell>
          <cell r="AK101">
            <v>725</v>
          </cell>
          <cell r="AL101">
            <v>3</v>
          </cell>
          <cell r="AM101">
            <v>19066.599999999999</v>
          </cell>
          <cell r="AN101">
            <v>112</v>
          </cell>
          <cell r="AO101">
            <v>40</v>
          </cell>
          <cell r="AU101">
            <v>320</v>
          </cell>
          <cell r="AV101">
            <v>2</v>
          </cell>
          <cell r="AX101">
            <v>33</v>
          </cell>
        </row>
        <row r="102">
          <cell r="D102">
            <v>320</v>
          </cell>
          <cell r="G102">
            <v>70</v>
          </cell>
          <cell r="J102">
            <v>58</v>
          </cell>
          <cell r="K102">
            <v>58</v>
          </cell>
          <cell r="L102">
            <v>1</v>
          </cell>
          <cell r="AK102">
            <v>735</v>
          </cell>
          <cell r="AL102">
            <v>1</v>
          </cell>
          <cell r="AM102">
            <v>2548</v>
          </cell>
          <cell r="AN102">
            <v>30</v>
          </cell>
          <cell r="AO102">
            <v>14</v>
          </cell>
          <cell r="AU102">
            <v>320</v>
          </cell>
          <cell r="AV102">
            <v>2</v>
          </cell>
          <cell r="AX102">
            <v>34</v>
          </cell>
        </row>
        <row r="103">
          <cell r="D103">
            <v>320</v>
          </cell>
          <cell r="G103">
            <v>1775</v>
          </cell>
          <cell r="J103">
            <v>0</v>
          </cell>
          <cell r="K103">
            <v>0</v>
          </cell>
          <cell r="L103">
            <v>2</v>
          </cell>
          <cell r="AK103">
            <v>735</v>
          </cell>
          <cell r="AL103">
            <v>2</v>
          </cell>
          <cell r="AM103">
            <v>2549.3000000000002</v>
          </cell>
          <cell r="AN103">
            <v>21</v>
          </cell>
          <cell r="AO103">
            <v>7</v>
          </cell>
          <cell r="AU103">
            <v>320</v>
          </cell>
          <cell r="AV103">
            <v>2</v>
          </cell>
          <cell r="AX103">
            <v>34</v>
          </cell>
        </row>
        <row r="104">
          <cell r="D104">
            <v>320</v>
          </cell>
          <cell r="G104">
            <v>206</v>
          </cell>
          <cell r="J104">
            <v>206</v>
          </cell>
          <cell r="K104">
            <v>206</v>
          </cell>
          <cell r="L104">
            <v>3</v>
          </cell>
          <cell r="AK104">
            <v>735</v>
          </cell>
          <cell r="AL104">
            <v>3</v>
          </cell>
          <cell r="AM104">
            <v>2078</v>
          </cell>
          <cell r="AN104">
            <v>12</v>
          </cell>
          <cell r="AO104">
            <v>6</v>
          </cell>
          <cell r="AU104">
            <v>320</v>
          </cell>
          <cell r="AV104">
            <v>2</v>
          </cell>
          <cell r="AX104">
            <v>33</v>
          </cell>
        </row>
        <row r="105">
          <cell r="D105">
            <v>320</v>
          </cell>
          <cell r="G105">
            <v>1910</v>
          </cell>
          <cell r="J105">
            <v>0</v>
          </cell>
          <cell r="K105">
            <v>0</v>
          </cell>
          <cell r="L105">
            <v>3</v>
          </cell>
          <cell r="AK105">
            <v>740</v>
          </cell>
          <cell r="AL105">
            <v>1</v>
          </cell>
          <cell r="AM105">
            <v>22178.35</v>
          </cell>
          <cell r="AN105">
            <v>121</v>
          </cell>
          <cell r="AO105">
            <v>48</v>
          </cell>
          <cell r="AU105">
            <v>320</v>
          </cell>
          <cell r="AV105">
            <v>2</v>
          </cell>
          <cell r="AX105">
            <v>33</v>
          </cell>
        </row>
        <row r="106">
          <cell r="D106">
            <v>320</v>
          </cell>
          <cell r="G106">
            <v>214</v>
          </cell>
          <cell r="J106">
            <v>0</v>
          </cell>
          <cell r="K106">
            <v>0</v>
          </cell>
          <cell r="L106">
            <v>7</v>
          </cell>
          <cell r="AK106">
            <v>740</v>
          </cell>
          <cell r="AL106">
            <v>2</v>
          </cell>
          <cell r="AM106">
            <v>12610.01</v>
          </cell>
          <cell r="AN106">
            <v>76</v>
          </cell>
          <cell r="AO106">
            <v>30</v>
          </cell>
          <cell r="AU106">
            <v>320</v>
          </cell>
          <cell r="AV106">
            <v>2</v>
          </cell>
          <cell r="AX106">
            <v>33</v>
          </cell>
        </row>
        <row r="107">
          <cell r="D107">
            <v>320</v>
          </cell>
          <cell r="G107">
            <v>12550</v>
          </cell>
          <cell r="J107">
            <v>10885</v>
          </cell>
          <cell r="K107">
            <v>5292.5</v>
          </cell>
          <cell r="L107">
            <v>21</v>
          </cell>
          <cell r="AK107">
            <v>740</v>
          </cell>
          <cell r="AL107">
            <v>3</v>
          </cell>
          <cell r="AM107">
            <v>24135.05</v>
          </cell>
          <cell r="AN107">
            <v>104</v>
          </cell>
          <cell r="AO107">
            <v>40</v>
          </cell>
          <cell r="AU107">
            <v>320</v>
          </cell>
          <cell r="AV107">
            <v>2</v>
          </cell>
          <cell r="AX107">
            <v>32</v>
          </cell>
        </row>
        <row r="108">
          <cell r="D108">
            <v>320</v>
          </cell>
          <cell r="G108">
            <v>800</v>
          </cell>
          <cell r="J108">
            <v>0</v>
          </cell>
          <cell r="K108">
            <v>0</v>
          </cell>
          <cell r="L108">
            <v>2</v>
          </cell>
          <cell r="AK108">
            <v>741</v>
          </cell>
          <cell r="AL108">
            <v>2</v>
          </cell>
          <cell r="AM108">
            <v>40547.550000000003</v>
          </cell>
          <cell r="AN108">
            <v>280</v>
          </cell>
          <cell r="AO108">
            <v>105</v>
          </cell>
          <cell r="AU108">
            <v>320</v>
          </cell>
          <cell r="AV108">
            <v>2</v>
          </cell>
          <cell r="AX108">
            <v>32</v>
          </cell>
        </row>
        <row r="109">
          <cell r="D109">
            <v>321</v>
          </cell>
          <cell r="G109">
            <v>85</v>
          </cell>
          <cell r="J109">
            <v>0</v>
          </cell>
          <cell r="K109">
            <v>0</v>
          </cell>
          <cell r="L109">
            <v>1</v>
          </cell>
          <cell r="AK109">
            <v>741</v>
          </cell>
          <cell r="AL109">
            <v>3</v>
          </cell>
          <cell r="AM109">
            <v>59305.55</v>
          </cell>
          <cell r="AN109">
            <v>368</v>
          </cell>
          <cell r="AO109">
            <v>138</v>
          </cell>
          <cell r="AU109">
            <v>320</v>
          </cell>
          <cell r="AV109">
            <v>2</v>
          </cell>
          <cell r="AX109">
            <v>30</v>
          </cell>
        </row>
        <row r="110">
          <cell r="D110">
            <v>321</v>
          </cell>
          <cell r="G110">
            <v>155</v>
          </cell>
          <cell r="J110">
            <v>123</v>
          </cell>
          <cell r="K110">
            <v>123</v>
          </cell>
          <cell r="L110">
            <v>2</v>
          </cell>
          <cell r="AK110">
            <v>741</v>
          </cell>
          <cell r="AL110">
            <v>1</v>
          </cell>
          <cell r="AM110">
            <v>90408.9</v>
          </cell>
          <cell r="AN110">
            <v>571</v>
          </cell>
          <cell r="AO110">
            <v>173</v>
          </cell>
          <cell r="AU110">
            <v>320</v>
          </cell>
          <cell r="AV110">
            <v>3</v>
          </cell>
          <cell r="AX110">
            <v>58</v>
          </cell>
        </row>
        <row r="111">
          <cell r="D111">
            <v>321</v>
          </cell>
          <cell r="G111">
            <v>85</v>
          </cell>
          <cell r="J111">
            <v>83</v>
          </cell>
          <cell r="K111">
            <v>83</v>
          </cell>
          <cell r="L111">
            <v>1</v>
          </cell>
          <cell r="AK111">
            <v>742</v>
          </cell>
          <cell r="AL111">
            <v>2</v>
          </cell>
          <cell r="AM111">
            <v>7387.4</v>
          </cell>
          <cell r="AN111">
            <v>55</v>
          </cell>
          <cell r="AO111">
            <v>22</v>
          </cell>
          <cell r="AU111">
            <v>320</v>
          </cell>
          <cell r="AV111">
            <v>3</v>
          </cell>
          <cell r="AX111">
            <v>60</v>
          </cell>
        </row>
        <row r="112">
          <cell r="D112">
            <v>342</v>
          </cell>
          <cell r="G112">
            <v>305</v>
          </cell>
          <cell r="J112">
            <v>0</v>
          </cell>
          <cell r="K112">
            <v>0</v>
          </cell>
          <cell r="L112">
            <v>8</v>
          </cell>
          <cell r="AK112">
            <v>742</v>
          </cell>
          <cell r="AL112">
            <v>3</v>
          </cell>
          <cell r="AM112">
            <v>16902.900000000001</v>
          </cell>
          <cell r="AN112">
            <v>101</v>
          </cell>
          <cell r="AO112">
            <v>39</v>
          </cell>
          <cell r="AU112">
            <v>320</v>
          </cell>
          <cell r="AV112">
            <v>3</v>
          </cell>
          <cell r="AX112">
            <v>60</v>
          </cell>
        </row>
        <row r="113">
          <cell r="D113">
            <v>342</v>
          </cell>
          <cell r="G113">
            <v>320</v>
          </cell>
          <cell r="J113">
            <v>0</v>
          </cell>
          <cell r="K113">
            <v>0</v>
          </cell>
          <cell r="L113">
            <v>5</v>
          </cell>
          <cell r="AK113">
            <v>742</v>
          </cell>
          <cell r="AL113">
            <v>1</v>
          </cell>
          <cell r="AM113">
            <v>8482.7999999999993</v>
          </cell>
          <cell r="AN113">
            <v>60</v>
          </cell>
          <cell r="AO113">
            <v>26</v>
          </cell>
          <cell r="AU113">
            <v>320</v>
          </cell>
          <cell r="AV113">
            <v>3</v>
          </cell>
          <cell r="AX113">
            <v>58</v>
          </cell>
        </row>
        <row r="114">
          <cell r="D114">
            <v>361</v>
          </cell>
          <cell r="G114">
            <v>850</v>
          </cell>
          <cell r="J114">
            <v>0</v>
          </cell>
          <cell r="K114">
            <v>0</v>
          </cell>
          <cell r="L114">
            <v>1</v>
          </cell>
          <cell r="AK114">
            <v>745</v>
          </cell>
          <cell r="AL114">
            <v>1</v>
          </cell>
          <cell r="AM114">
            <v>10345.1</v>
          </cell>
          <cell r="AN114">
            <v>73</v>
          </cell>
          <cell r="AO114">
            <v>38</v>
          </cell>
          <cell r="AU114">
            <v>320</v>
          </cell>
          <cell r="AV114">
            <v>3</v>
          </cell>
          <cell r="AX114">
            <v>60</v>
          </cell>
        </row>
        <row r="115">
          <cell r="D115">
            <v>380</v>
          </cell>
          <cell r="G115">
            <v>614</v>
          </cell>
          <cell r="J115">
            <v>56</v>
          </cell>
          <cell r="K115">
            <v>56</v>
          </cell>
          <cell r="L115">
            <v>32</v>
          </cell>
          <cell r="AK115">
            <v>745</v>
          </cell>
          <cell r="AL115">
            <v>2</v>
          </cell>
          <cell r="AM115">
            <v>7475.5</v>
          </cell>
          <cell r="AN115">
            <v>63</v>
          </cell>
          <cell r="AO115">
            <v>23</v>
          </cell>
          <cell r="AU115">
            <v>320</v>
          </cell>
          <cell r="AV115">
            <v>3</v>
          </cell>
          <cell r="AX115">
            <v>61</v>
          </cell>
        </row>
        <row r="116">
          <cell r="D116">
            <v>380</v>
          </cell>
          <cell r="G116">
            <v>4350</v>
          </cell>
          <cell r="J116">
            <v>4350</v>
          </cell>
          <cell r="K116">
            <v>0</v>
          </cell>
          <cell r="L116">
            <v>2</v>
          </cell>
          <cell r="AK116">
            <v>745</v>
          </cell>
          <cell r="AL116">
            <v>3</v>
          </cell>
          <cell r="AM116">
            <v>7677.4</v>
          </cell>
          <cell r="AN116">
            <v>69</v>
          </cell>
          <cell r="AO116">
            <v>31</v>
          </cell>
          <cell r="AU116">
            <v>320</v>
          </cell>
          <cell r="AV116">
            <v>3</v>
          </cell>
          <cell r="AX116">
            <v>61</v>
          </cell>
        </row>
        <row r="117">
          <cell r="D117">
            <v>380</v>
          </cell>
          <cell r="G117">
            <v>135</v>
          </cell>
          <cell r="J117">
            <v>0</v>
          </cell>
          <cell r="K117">
            <v>0</v>
          </cell>
          <cell r="L117">
            <v>1</v>
          </cell>
          <cell r="AK117">
            <v>746</v>
          </cell>
          <cell r="AL117">
            <v>1</v>
          </cell>
          <cell r="AM117">
            <v>12652</v>
          </cell>
          <cell r="AN117">
            <v>84</v>
          </cell>
          <cell r="AO117">
            <v>37</v>
          </cell>
          <cell r="AU117">
            <v>320</v>
          </cell>
          <cell r="AV117">
            <v>3</v>
          </cell>
          <cell r="AX117">
            <v>61</v>
          </cell>
        </row>
        <row r="118">
          <cell r="D118">
            <v>380</v>
          </cell>
          <cell r="G118">
            <v>1430</v>
          </cell>
          <cell r="J118">
            <v>0</v>
          </cell>
          <cell r="K118">
            <v>0</v>
          </cell>
          <cell r="L118">
            <v>3</v>
          </cell>
          <cell r="AK118">
            <v>746</v>
          </cell>
          <cell r="AL118">
            <v>2</v>
          </cell>
          <cell r="AM118">
            <v>5789.9</v>
          </cell>
          <cell r="AN118">
            <v>43</v>
          </cell>
          <cell r="AO118">
            <v>20</v>
          </cell>
          <cell r="AU118">
            <v>320</v>
          </cell>
          <cell r="AV118">
            <v>3</v>
          </cell>
          <cell r="AX118">
            <v>56</v>
          </cell>
        </row>
        <row r="119">
          <cell r="D119">
            <v>380</v>
          </cell>
          <cell r="G119">
            <v>600</v>
          </cell>
          <cell r="J119">
            <v>0</v>
          </cell>
          <cell r="K119">
            <v>0</v>
          </cell>
          <cell r="L119">
            <v>2</v>
          </cell>
          <cell r="AK119">
            <v>746</v>
          </cell>
          <cell r="AL119">
            <v>3</v>
          </cell>
          <cell r="AM119">
            <v>9087</v>
          </cell>
          <cell r="AN119">
            <v>79</v>
          </cell>
          <cell r="AO119">
            <v>42</v>
          </cell>
          <cell r="AU119">
            <v>320</v>
          </cell>
          <cell r="AV119">
            <v>3</v>
          </cell>
          <cell r="AX119">
            <v>52</v>
          </cell>
        </row>
        <row r="120">
          <cell r="D120">
            <v>380</v>
          </cell>
          <cell r="G120">
            <v>1370</v>
          </cell>
          <cell r="J120">
            <v>838</v>
          </cell>
          <cell r="K120">
            <v>510.4</v>
          </cell>
          <cell r="L120">
            <v>8</v>
          </cell>
          <cell r="AK120">
            <v>750</v>
          </cell>
          <cell r="AL120">
            <v>1</v>
          </cell>
          <cell r="AM120">
            <v>44779.5</v>
          </cell>
          <cell r="AN120">
            <v>282</v>
          </cell>
          <cell r="AO120">
            <v>125</v>
          </cell>
          <cell r="AU120">
            <v>320</v>
          </cell>
          <cell r="AV120">
            <v>3</v>
          </cell>
          <cell r="AX120">
            <v>52</v>
          </cell>
        </row>
        <row r="121">
          <cell r="D121">
            <v>380</v>
          </cell>
          <cell r="G121">
            <v>137</v>
          </cell>
          <cell r="J121">
            <v>0</v>
          </cell>
          <cell r="K121">
            <v>0</v>
          </cell>
          <cell r="L121">
            <v>3</v>
          </cell>
          <cell r="AK121">
            <v>750</v>
          </cell>
          <cell r="AL121">
            <v>2</v>
          </cell>
          <cell r="AM121">
            <v>44181.2</v>
          </cell>
          <cell r="AN121">
            <v>263</v>
          </cell>
          <cell r="AO121">
            <v>103</v>
          </cell>
          <cell r="AU121">
            <v>320</v>
          </cell>
          <cell r="AV121">
            <v>3</v>
          </cell>
          <cell r="AX121">
            <v>47</v>
          </cell>
        </row>
        <row r="122">
          <cell r="D122">
            <v>380</v>
          </cell>
          <cell r="G122">
            <v>258</v>
          </cell>
          <cell r="J122">
            <v>0</v>
          </cell>
          <cell r="K122">
            <v>0</v>
          </cell>
          <cell r="L122">
            <v>2</v>
          </cell>
          <cell r="AK122">
            <v>750</v>
          </cell>
          <cell r="AL122">
            <v>3</v>
          </cell>
          <cell r="AM122">
            <v>80239.820000000007</v>
          </cell>
          <cell r="AN122">
            <v>464</v>
          </cell>
          <cell r="AO122">
            <v>194</v>
          </cell>
          <cell r="AU122">
            <v>321</v>
          </cell>
          <cell r="AV122">
            <v>1</v>
          </cell>
          <cell r="AX122">
            <v>2</v>
          </cell>
        </row>
        <row r="123">
          <cell r="D123">
            <v>380</v>
          </cell>
          <cell r="G123">
            <v>600</v>
          </cell>
          <cell r="J123">
            <v>0</v>
          </cell>
          <cell r="K123">
            <v>0</v>
          </cell>
          <cell r="L123">
            <v>4</v>
          </cell>
          <cell r="AK123">
            <v>760</v>
          </cell>
          <cell r="AL123">
            <v>3</v>
          </cell>
          <cell r="AM123">
            <v>5919.4</v>
          </cell>
          <cell r="AN123">
            <v>48</v>
          </cell>
          <cell r="AO123">
            <v>15</v>
          </cell>
          <cell r="AU123">
            <v>321</v>
          </cell>
          <cell r="AV123">
            <v>1</v>
          </cell>
          <cell r="AX123">
            <v>2</v>
          </cell>
        </row>
        <row r="124">
          <cell r="D124">
            <v>380</v>
          </cell>
          <cell r="G124">
            <v>6070</v>
          </cell>
          <cell r="J124">
            <v>0</v>
          </cell>
          <cell r="K124">
            <v>0</v>
          </cell>
          <cell r="L124">
            <v>7</v>
          </cell>
          <cell r="AK124">
            <v>760</v>
          </cell>
          <cell r="AL124">
            <v>1</v>
          </cell>
          <cell r="AM124">
            <v>6029</v>
          </cell>
          <cell r="AN124">
            <v>36</v>
          </cell>
          <cell r="AO124">
            <v>14</v>
          </cell>
          <cell r="AU124">
            <v>321</v>
          </cell>
          <cell r="AV124">
            <v>1</v>
          </cell>
          <cell r="AX124">
            <v>3</v>
          </cell>
        </row>
        <row r="125">
          <cell r="D125">
            <v>380</v>
          </cell>
          <cell r="G125">
            <v>8595</v>
          </cell>
          <cell r="J125">
            <v>6063</v>
          </cell>
          <cell r="K125">
            <v>5446.7</v>
          </cell>
          <cell r="L125">
            <v>57</v>
          </cell>
          <cell r="AK125">
            <v>760</v>
          </cell>
          <cell r="AL125">
            <v>2</v>
          </cell>
          <cell r="AM125">
            <v>4446.8</v>
          </cell>
          <cell r="AN125">
            <v>25</v>
          </cell>
          <cell r="AO125">
            <v>9</v>
          </cell>
          <cell r="AU125">
            <v>321</v>
          </cell>
          <cell r="AV125">
            <v>1</v>
          </cell>
          <cell r="AX125">
            <v>3</v>
          </cell>
        </row>
        <row r="126">
          <cell r="D126">
            <v>380</v>
          </cell>
          <cell r="G126">
            <v>275</v>
          </cell>
          <cell r="J126">
            <v>0</v>
          </cell>
          <cell r="K126">
            <v>0</v>
          </cell>
          <cell r="L126">
            <v>1</v>
          </cell>
          <cell r="AU126">
            <v>321</v>
          </cell>
          <cell r="AV126">
            <v>1</v>
          </cell>
          <cell r="AX126">
            <v>3</v>
          </cell>
        </row>
        <row r="127">
          <cell r="D127">
            <v>380</v>
          </cell>
          <cell r="G127">
            <v>700</v>
          </cell>
          <cell r="J127">
            <v>0</v>
          </cell>
          <cell r="K127">
            <v>0</v>
          </cell>
          <cell r="L127">
            <v>5</v>
          </cell>
          <cell r="AU127">
            <v>321</v>
          </cell>
          <cell r="AV127">
            <v>1</v>
          </cell>
          <cell r="AX127">
            <v>2</v>
          </cell>
        </row>
        <row r="128">
          <cell r="D128">
            <v>380</v>
          </cell>
          <cell r="G128">
            <v>6555</v>
          </cell>
          <cell r="J128">
            <v>3205</v>
          </cell>
          <cell r="K128">
            <v>1418.4</v>
          </cell>
          <cell r="L128">
            <v>37</v>
          </cell>
          <cell r="AU128">
            <v>321</v>
          </cell>
          <cell r="AV128">
            <v>1</v>
          </cell>
          <cell r="AX128">
            <v>2</v>
          </cell>
        </row>
        <row r="129">
          <cell r="D129">
            <v>380</v>
          </cell>
          <cell r="G129">
            <v>483</v>
          </cell>
          <cell r="J129">
            <v>0</v>
          </cell>
          <cell r="K129">
            <v>0</v>
          </cell>
          <cell r="L129">
            <v>12</v>
          </cell>
          <cell r="AU129">
            <v>321</v>
          </cell>
          <cell r="AV129">
            <v>1</v>
          </cell>
          <cell r="AX129">
            <v>2</v>
          </cell>
        </row>
        <row r="130">
          <cell r="D130">
            <v>380</v>
          </cell>
          <cell r="G130">
            <v>160</v>
          </cell>
          <cell r="J130">
            <v>132</v>
          </cell>
          <cell r="K130">
            <v>132</v>
          </cell>
          <cell r="L130">
            <v>2</v>
          </cell>
          <cell r="AU130">
            <v>321</v>
          </cell>
          <cell r="AV130">
            <v>1</v>
          </cell>
          <cell r="AX130">
            <v>2</v>
          </cell>
        </row>
        <row r="131">
          <cell r="D131">
            <v>380</v>
          </cell>
          <cell r="G131">
            <v>769</v>
          </cell>
          <cell r="J131">
            <v>0</v>
          </cell>
          <cell r="K131">
            <v>0</v>
          </cell>
          <cell r="L131">
            <v>1</v>
          </cell>
          <cell r="AU131">
            <v>321</v>
          </cell>
          <cell r="AV131">
            <v>1</v>
          </cell>
          <cell r="AX131">
            <v>2</v>
          </cell>
        </row>
        <row r="132">
          <cell r="D132">
            <v>380</v>
          </cell>
          <cell r="G132">
            <v>18444</v>
          </cell>
          <cell r="J132">
            <v>14739</v>
          </cell>
          <cell r="K132">
            <v>7069.5</v>
          </cell>
          <cell r="L132">
            <v>31</v>
          </cell>
          <cell r="AU132">
            <v>321</v>
          </cell>
          <cell r="AV132">
            <v>1</v>
          </cell>
          <cell r="AX132">
            <v>1</v>
          </cell>
        </row>
        <row r="133">
          <cell r="D133">
            <v>380</v>
          </cell>
          <cell r="G133">
            <v>340</v>
          </cell>
          <cell r="J133">
            <v>0</v>
          </cell>
          <cell r="K133">
            <v>0</v>
          </cell>
          <cell r="L133">
            <v>4</v>
          </cell>
          <cell r="AU133">
            <v>321</v>
          </cell>
          <cell r="AV133">
            <v>1</v>
          </cell>
          <cell r="AX133">
            <v>1</v>
          </cell>
        </row>
        <row r="134">
          <cell r="D134">
            <v>380</v>
          </cell>
          <cell r="G134">
            <v>4137</v>
          </cell>
          <cell r="J134">
            <v>3285</v>
          </cell>
          <cell r="K134">
            <v>3068</v>
          </cell>
          <cell r="L134">
            <v>55</v>
          </cell>
          <cell r="AU134">
            <v>380</v>
          </cell>
          <cell r="AV134">
            <v>1</v>
          </cell>
          <cell r="AX134">
            <v>39</v>
          </cell>
        </row>
        <row r="135">
          <cell r="D135">
            <v>380</v>
          </cell>
          <cell r="G135">
            <v>7896</v>
          </cell>
          <cell r="J135">
            <v>6201</v>
          </cell>
          <cell r="K135">
            <v>3025.5</v>
          </cell>
          <cell r="L135">
            <v>9</v>
          </cell>
          <cell r="AU135">
            <v>380</v>
          </cell>
          <cell r="AV135">
            <v>1</v>
          </cell>
          <cell r="AX135">
            <v>38</v>
          </cell>
        </row>
        <row r="136">
          <cell r="D136">
            <v>380</v>
          </cell>
          <cell r="G136">
            <v>1583</v>
          </cell>
          <cell r="J136">
            <v>1181</v>
          </cell>
          <cell r="K136">
            <v>1131</v>
          </cell>
          <cell r="L136">
            <v>10</v>
          </cell>
          <cell r="AU136">
            <v>380</v>
          </cell>
          <cell r="AV136">
            <v>1</v>
          </cell>
          <cell r="AX136">
            <v>38</v>
          </cell>
        </row>
        <row r="137">
          <cell r="D137">
            <v>380</v>
          </cell>
          <cell r="G137">
            <v>8920</v>
          </cell>
          <cell r="J137">
            <v>2138</v>
          </cell>
          <cell r="K137">
            <v>850</v>
          </cell>
          <cell r="L137">
            <v>5</v>
          </cell>
          <cell r="AU137">
            <v>380</v>
          </cell>
          <cell r="AV137">
            <v>1</v>
          </cell>
          <cell r="AX137">
            <v>36</v>
          </cell>
        </row>
        <row r="138">
          <cell r="D138">
            <v>380</v>
          </cell>
          <cell r="G138">
            <v>4335</v>
          </cell>
          <cell r="J138">
            <v>3753</v>
          </cell>
          <cell r="K138">
            <v>2151.4</v>
          </cell>
          <cell r="L138">
            <v>7</v>
          </cell>
          <cell r="AU138">
            <v>380</v>
          </cell>
          <cell r="AV138">
            <v>1</v>
          </cell>
          <cell r="AX138">
            <v>35</v>
          </cell>
        </row>
        <row r="139">
          <cell r="D139">
            <v>380</v>
          </cell>
          <cell r="G139">
            <v>1785</v>
          </cell>
          <cell r="J139">
            <v>0</v>
          </cell>
          <cell r="K139">
            <v>0</v>
          </cell>
          <cell r="L139">
            <v>2</v>
          </cell>
          <cell r="AU139">
            <v>380</v>
          </cell>
          <cell r="AV139">
            <v>1</v>
          </cell>
          <cell r="AX139">
            <v>34</v>
          </cell>
        </row>
        <row r="140">
          <cell r="D140">
            <v>380</v>
          </cell>
          <cell r="G140">
            <v>81</v>
          </cell>
          <cell r="J140">
            <v>37</v>
          </cell>
          <cell r="K140">
            <v>37</v>
          </cell>
          <cell r="L140">
            <v>5</v>
          </cell>
          <cell r="AU140">
            <v>380</v>
          </cell>
          <cell r="AV140">
            <v>1</v>
          </cell>
          <cell r="AX140">
            <v>33</v>
          </cell>
        </row>
        <row r="141">
          <cell r="D141">
            <v>380</v>
          </cell>
          <cell r="G141">
            <v>360</v>
          </cell>
          <cell r="J141">
            <v>0</v>
          </cell>
          <cell r="K141">
            <v>0</v>
          </cell>
          <cell r="L141">
            <v>2</v>
          </cell>
          <cell r="AU141">
            <v>380</v>
          </cell>
          <cell r="AV141">
            <v>1</v>
          </cell>
          <cell r="AX141">
            <v>33</v>
          </cell>
        </row>
        <row r="142">
          <cell r="D142">
            <v>380</v>
          </cell>
          <cell r="G142">
            <v>8423</v>
          </cell>
          <cell r="J142">
            <v>5424</v>
          </cell>
          <cell r="K142">
            <v>5365.8</v>
          </cell>
          <cell r="L142">
            <v>197</v>
          </cell>
          <cell r="AU142">
            <v>380</v>
          </cell>
          <cell r="AV142">
            <v>1</v>
          </cell>
          <cell r="AX142">
            <v>32</v>
          </cell>
        </row>
        <row r="143">
          <cell r="D143">
            <v>380</v>
          </cell>
          <cell r="G143">
            <v>5816</v>
          </cell>
          <cell r="J143">
            <v>3000</v>
          </cell>
          <cell r="K143">
            <v>1500</v>
          </cell>
          <cell r="L143">
            <v>3</v>
          </cell>
          <cell r="AU143">
            <v>380</v>
          </cell>
          <cell r="AV143">
            <v>1</v>
          </cell>
          <cell r="AX143">
            <v>32</v>
          </cell>
        </row>
        <row r="144">
          <cell r="D144">
            <v>380</v>
          </cell>
          <cell r="G144">
            <v>162</v>
          </cell>
          <cell r="J144">
            <v>0</v>
          </cell>
          <cell r="K144">
            <v>0</v>
          </cell>
          <cell r="L144">
            <v>3</v>
          </cell>
          <cell r="AU144">
            <v>380</v>
          </cell>
          <cell r="AV144">
            <v>1</v>
          </cell>
          <cell r="AX144">
            <v>31</v>
          </cell>
        </row>
        <row r="145">
          <cell r="D145">
            <v>381</v>
          </cell>
          <cell r="G145">
            <v>125</v>
          </cell>
          <cell r="J145">
            <v>0</v>
          </cell>
          <cell r="K145">
            <v>0</v>
          </cell>
          <cell r="L145">
            <v>1</v>
          </cell>
          <cell r="AU145">
            <v>380</v>
          </cell>
          <cell r="AV145">
            <v>1</v>
          </cell>
          <cell r="AX145">
            <v>31</v>
          </cell>
        </row>
        <row r="146">
          <cell r="D146">
            <v>381</v>
          </cell>
          <cell r="G146">
            <v>125</v>
          </cell>
          <cell r="J146">
            <v>0</v>
          </cell>
          <cell r="K146">
            <v>0</v>
          </cell>
          <cell r="L146">
            <v>1</v>
          </cell>
          <cell r="AU146">
            <v>380</v>
          </cell>
          <cell r="AV146">
            <v>2</v>
          </cell>
          <cell r="AX146">
            <v>28</v>
          </cell>
        </row>
        <row r="147">
          <cell r="D147">
            <v>381</v>
          </cell>
          <cell r="G147">
            <v>150</v>
          </cell>
          <cell r="J147">
            <v>66</v>
          </cell>
          <cell r="K147">
            <v>66</v>
          </cell>
          <cell r="L147">
            <v>1</v>
          </cell>
          <cell r="AU147">
            <v>380</v>
          </cell>
          <cell r="AV147">
            <v>2</v>
          </cell>
          <cell r="AX147">
            <v>28</v>
          </cell>
        </row>
        <row r="148">
          <cell r="D148">
            <v>390</v>
          </cell>
          <cell r="G148">
            <v>4680</v>
          </cell>
          <cell r="J148">
            <v>1666.5</v>
          </cell>
          <cell r="K148">
            <v>833.25</v>
          </cell>
          <cell r="L148">
            <v>1</v>
          </cell>
          <cell r="AU148">
            <v>380</v>
          </cell>
          <cell r="AV148">
            <v>2</v>
          </cell>
          <cell r="AX148">
            <v>28</v>
          </cell>
        </row>
        <row r="149">
          <cell r="D149">
            <v>390</v>
          </cell>
          <cell r="G149">
            <v>476</v>
          </cell>
          <cell r="J149">
            <v>458</v>
          </cell>
          <cell r="K149">
            <v>308</v>
          </cell>
          <cell r="L149">
            <v>5</v>
          </cell>
          <cell r="AU149">
            <v>380</v>
          </cell>
          <cell r="AV149">
            <v>2</v>
          </cell>
          <cell r="AX149">
            <v>27</v>
          </cell>
        </row>
        <row r="150">
          <cell r="D150">
            <v>390</v>
          </cell>
          <cell r="G150">
            <v>424</v>
          </cell>
          <cell r="J150">
            <v>376</v>
          </cell>
          <cell r="K150">
            <v>376</v>
          </cell>
          <cell r="L150">
            <v>8</v>
          </cell>
          <cell r="AU150">
            <v>380</v>
          </cell>
          <cell r="AV150">
            <v>2</v>
          </cell>
          <cell r="AX150">
            <v>26</v>
          </cell>
        </row>
        <row r="151">
          <cell r="D151">
            <v>390</v>
          </cell>
          <cell r="G151">
            <v>452</v>
          </cell>
          <cell r="J151">
            <v>395</v>
          </cell>
          <cell r="K151">
            <v>395</v>
          </cell>
          <cell r="L151">
            <v>13</v>
          </cell>
          <cell r="AU151">
            <v>380</v>
          </cell>
          <cell r="AV151">
            <v>2</v>
          </cell>
          <cell r="AX151">
            <v>25</v>
          </cell>
        </row>
        <row r="152">
          <cell r="D152">
            <v>395</v>
          </cell>
          <cell r="G152">
            <v>719</v>
          </cell>
          <cell r="J152">
            <v>719</v>
          </cell>
          <cell r="K152">
            <v>359.5</v>
          </cell>
          <cell r="L152">
            <v>1</v>
          </cell>
          <cell r="AU152">
            <v>380</v>
          </cell>
          <cell r="AV152">
            <v>2</v>
          </cell>
          <cell r="AX152">
            <v>24</v>
          </cell>
        </row>
        <row r="153">
          <cell r="D153">
            <v>395</v>
          </cell>
          <cell r="G153">
            <v>2528</v>
          </cell>
          <cell r="J153">
            <v>2528</v>
          </cell>
          <cell r="K153">
            <v>1264</v>
          </cell>
          <cell r="L153">
            <v>6</v>
          </cell>
          <cell r="AU153">
            <v>380</v>
          </cell>
          <cell r="AV153">
            <v>2</v>
          </cell>
          <cell r="AX153">
            <v>24</v>
          </cell>
        </row>
        <row r="154">
          <cell r="D154">
            <v>395</v>
          </cell>
          <cell r="G154">
            <v>714</v>
          </cell>
          <cell r="J154">
            <v>567</v>
          </cell>
          <cell r="K154">
            <v>567</v>
          </cell>
          <cell r="L154">
            <v>16</v>
          </cell>
          <cell r="AU154">
            <v>380</v>
          </cell>
          <cell r="AV154">
            <v>2</v>
          </cell>
          <cell r="AX154">
            <v>23</v>
          </cell>
        </row>
        <row r="155">
          <cell r="D155">
            <v>395</v>
          </cell>
          <cell r="G155">
            <v>425</v>
          </cell>
          <cell r="J155">
            <v>0</v>
          </cell>
          <cell r="K155">
            <v>0</v>
          </cell>
          <cell r="L155">
            <v>3</v>
          </cell>
          <cell r="AU155">
            <v>380</v>
          </cell>
          <cell r="AV155">
            <v>2</v>
          </cell>
          <cell r="AX155">
            <v>23</v>
          </cell>
        </row>
        <row r="156">
          <cell r="D156">
            <v>395</v>
          </cell>
          <cell r="G156">
            <v>1211</v>
          </cell>
          <cell r="J156">
            <v>1035</v>
          </cell>
          <cell r="K156">
            <v>1035</v>
          </cell>
          <cell r="L156">
            <v>41</v>
          </cell>
          <cell r="AU156">
            <v>380</v>
          </cell>
          <cell r="AV156">
            <v>2</v>
          </cell>
          <cell r="AX156">
            <v>22</v>
          </cell>
        </row>
        <row r="157">
          <cell r="D157">
            <v>395</v>
          </cell>
          <cell r="G157">
            <v>389</v>
          </cell>
          <cell r="J157">
            <v>389</v>
          </cell>
          <cell r="K157">
            <v>389</v>
          </cell>
          <cell r="L157">
            <v>1</v>
          </cell>
          <cell r="AU157">
            <v>380</v>
          </cell>
          <cell r="AV157">
            <v>2</v>
          </cell>
          <cell r="AX157">
            <v>22</v>
          </cell>
        </row>
        <row r="158">
          <cell r="D158">
            <v>395</v>
          </cell>
          <cell r="G158">
            <v>216</v>
          </cell>
          <cell r="J158">
            <v>0</v>
          </cell>
          <cell r="K158">
            <v>0</v>
          </cell>
          <cell r="L158">
            <v>2</v>
          </cell>
          <cell r="AU158">
            <v>380</v>
          </cell>
          <cell r="AV158">
            <v>3</v>
          </cell>
          <cell r="AX158">
            <v>33</v>
          </cell>
        </row>
        <row r="159">
          <cell r="D159">
            <v>395</v>
          </cell>
          <cell r="G159">
            <v>2848</v>
          </cell>
          <cell r="J159">
            <v>0</v>
          </cell>
          <cell r="K159">
            <v>0</v>
          </cell>
          <cell r="L159">
            <v>8</v>
          </cell>
          <cell r="AU159">
            <v>380</v>
          </cell>
          <cell r="AV159">
            <v>3</v>
          </cell>
          <cell r="AX159">
            <v>30</v>
          </cell>
        </row>
        <row r="160">
          <cell r="D160">
            <v>395</v>
          </cell>
          <cell r="G160">
            <v>566</v>
          </cell>
          <cell r="J160">
            <v>541</v>
          </cell>
          <cell r="K160">
            <v>301.5</v>
          </cell>
          <cell r="L160">
            <v>5</v>
          </cell>
          <cell r="AU160">
            <v>380</v>
          </cell>
          <cell r="AV160">
            <v>3</v>
          </cell>
          <cell r="AX160">
            <v>30</v>
          </cell>
        </row>
        <row r="161">
          <cell r="D161">
            <v>395</v>
          </cell>
          <cell r="G161">
            <v>108</v>
          </cell>
          <cell r="J161">
            <v>70</v>
          </cell>
          <cell r="K161">
            <v>70</v>
          </cell>
          <cell r="L161">
            <v>1</v>
          </cell>
          <cell r="AU161">
            <v>380</v>
          </cell>
          <cell r="AV161">
            <v>3</v>
          </cell>
          <cell r="AX161">
            <v>25</v>
          </cell>
        </row>
        <row r="162">
          <cell r="D162">
            <v>395</v>
          </cell>
          <cell r="G162">
            <v>770</v>
          </cell>
          <cell r="J162">
            <v>522</v>
          </cell>
          <cell r="K162">
            <v>522</v>
          </cell>
          <cell r="L162">
            <v>7</v>
          </cell>
          <cell r="AU162">
            <v>380</v>
          </cell>
          <cell r="AV162">
            <v>3</v>
          </cell>
          <cell r="AX162">
            <v>24</v>
          </cell>
        </row>
        <row r="163">
          <cell r="D163">
            <v>395</v>
          </cell>
          <cell r="G163">
            <v>23</v>
          </cell>
          <cell r="J163">
            <v>14</v>
          </cell>
          <cell r="K163">
            <v>14</v>
          </cell>
          <cell r="L163">
            <v>1</v>
          </cell>
          <cell r="AU163">
            <v>380</v>
          </cell>
          <cell r="AV163">
            <v>3</v>
          </cell>
          <cell r="AX163">
            <v>23</v>
          </cell>
        </row>
        <row r="164">
          <cell r="D164">
            <v>395</v>
          </cell>
          <cell r="G164">
            <v>1052</v>
          </cell>
          <cell r="J164">
            <v>1052</v>
          </cell>
          <cell r="K164">
            <v>1052</v>
          </cell>
          <cell r="L164">
            <v>11</v>
          </cell>
          <cell r="AU164">
            <v>380</v>
          </cell>
          <cell r="AV164">
            <v>3</v>
          </cell>
          <cell r="AX164">
            <v>23</v>
          </cell>
        </row>
        <row r="165">
          <cell r="D165">
            <v>420</v>
          </cell>
          <cell r="G165">
            <v>3000</v>
          </cell>
          <cell r="J165">
            <v>0</v>
          </cell>
          <cell r="K165">
            <v>0</v>
          </cell>
          <cell r="L165">
            <v>1</v>
          </cell>
          <cell r="AU165">
            <v>380</v>
          </cell>
          <cell r="AV165">
            <v>3</v>
          </cell>
          <cell r="AX165">
            <v>23</v>
          </cell>
        </row>
        <row r="166">
          <cell r="D166">
            <v>420</v>
          </cell>
          <cell r="G166">
            <v>911</v>
          </cell>
          <cell r="J166">
            <v>0</v>
          </cell>
          <cell r="K166">
            <v>0</v>
          </cell>
          <cell r="L166">
            <v>21</v>
          </cell>
          <cell r="AU166">
            <v>380</v>
          </cell>
          <cell r="AV166">
            <v>3</v>
          </cell>
          <cell r="AX166">
            <v>23</v>
          </cell>
        </row>
        <row r="167">
          <cell r="D167">
            <v>420</v>
          </cell>
          <cell r="G167">
            <v>2554</v>
          </cell>
          <cell r="J167">
            <v>0</v>
          </cell>
          <cell r="K167">
            <v>0</v>
          </cell>
          <cell r="L167">
            <v>18</v>
          </cell>
          <cell r="AU167">
            <v>380</v>
          </cell>
          <cell r="AV167">
            <v>3</v>
          </cell>
          <cell r="AX167">
            <v>23</v>
          </cell>
        </row>
        <row r="168">
          <cell r="D168">
            <v>420</v>
          </cell>
          <cell r="G168">
            <v>2968</v>
          </cell>
          <cell r="J168">
            <v>0</v>
          </cell>
          <cell r="K168">
            <v>0</v>
          </cell>
          <cell r="L168">
            <v>3</v>
          </cell>
          <cell r="AU168">
            <v>380</v>
          </cell>
          <cell r="AV168">
            <v>3</v>
          </cell>
          <cell r="AX168">
            <v>23</v>
          </cell>
        </row>
        <row r="169">
          <cell r="D169">
            <v>420</v>
          </cell>
          <cell r="G169">
            <v>175</v>
          </cell>
          <cell r="J169">
            <v>112</v>
          </cell>
          <cell r="K169">
            <v>49.6</v>
          </cell>
          <cell r="L169">
            <v>1</v>
          </cell>
          <cell r="AU169">
            <v>380</v>
          </cell>
          <cell r="AV169">
            <v>3</v>
          </cell>
          <cell r="AX169">
            <v>23</v>
          </cell>
        </row>
        <row r="170">
          <cell r="D170">
            <v>420</v>
          </cell>
          <cell r="G170">
            <v>685</v>
          </cell>
          <cell r="J170">
            <v>444</v>
          </cell>
          <cell r="K170">
            <v>444</v>
          </cell>
          <cell r="L170">
            <v>16</v>
          </cell>
          <cell r="AU170">
            <v>381</v>
          </cell>
          <cell r="AV170">
            <v>1</v>
          </cell>
          <cell r="AX170">
            <v>1</v>
          </cell>
        </row>
        <row r="171">
          <cell r="D171">
            <v>420</v>
          </cell>
          <cell r="G171">
            <v>565</v>
          </cell>
          <cell r="J171">
            <v>0</v>
          </cell>
          <cell r="K171">
            <v>0</v>
          </cell>
          <cell r="L171">
            <v>11</v>
          </cell>
          <cell r="AU171">
            <v>381</v>
          </cell>
          <cell r="AV171">
            <v>1</v>
          </cell>
          <cell r="AX171">
            <v>1</v>
          </cell>
        </row>
        <row r="172">
          <cell r="D172">
            <v>420</v>
          </cell>
          <cell r="G172">
            <v>5825</v>
          </cell>
          <cell r="J172">
            <v>0</v>
          </cell>
          <cell r="K172">
            <v>0</v>
          </cell>
          <cell r="L172">
            <v>7</v>
          </cell>
          <cell r="AU172">
            <v>381</v>
          </cell>
          <cell r="AV172">
            <v>1</v>
          </cell>
          <cell r="AX172">
            <v>1</v>
          </cell>
        </row>
        <row r="173">
          <cell r="D173">
            <v>420</v>
          </cell>
          <cell r="G173">
            <v>20256</v>
          </cell>
          <cell r="J173">
            <v>17586</v>
          </cell>
          <cell r="K173">
            <v>12208.26</v>
          </cell>
          <cell r="L173">
            <v>132</v>
          </cell>
          <cell r="AU173">
            <v>381</v>
          </cell>
          <cell r="AV173">
            <v>1</v>
          </cell>
          <cell r="AX173">
            <v>1</v>
          </cell>
        </row>
        <row r="174">
          <cell r="D174">
            <v>420</v>
          </cell>
          <cell r="G174">
            <v>15908</v>
          </cell>
          <cell r="J174">
            <v>9960</v>
          </cell>
          <cell r="K174">
            <v>7277.2</v>
          </cell>
          <cell r="L174">
            <v>86</v>
          </cell>
          <cell r="AU174">
            <v>381</v>
          </cell>
          <cell r="AV174">
            <v>1</v>
          </cell>
          <cell r="AX174">
            <v>1</v>
          </cell>
        </row>
        <row r="175">
          <cell r="D175">
            <v>420</v>
          </cell>
          <cell r="G175">
            <v>5825</v>
          </cell>
          <cell r="J175">
            <v>4660</v>
          </cell>
          <cell r="K175">
            <v>1943.8</v>
          </cell>
          <cell r="L175">
            <v>7</v>
          </cell>
          <cell r="AU175">
            <v>381</v>
          </cell>
          <cell r="AV175">
            <v>1</v>
          </cell>
          <cell r="AX175">
            <v>1</v>
          </cell>
        </row>
        <row r="176">
          <cell r="D176">
            <v>420</v>
          </cell>
          <cell r="G176">
            <v>688</v>
          </cell>
          <cell r="J176">
            <v>0</v>
          </cell>
          <cell r="K176">
            <v>0</v>
          </cell>
          <cell r="L176">
            <v>16</v>
          </cell>
          <cell r="AU176">
            <v>381</v>
          </cell>
          <cell r="AV176">
            <v>1</v>
          </cell>
          <cell r="AX176">
            <v>1</v>
          </cell>
        </row>
        <row r="177">
          <cell r="D177">
            <v>420</v>
          </cell>
          <cell r="G177">
            <v>1669</v>
          </cell>
          <cell r="J177">
            <v>0</v>
          </cell>
          <cell r="K177">
            <v>0</v>
          </cell>
          <cell r="L177">
            <v>7</v>
          </cell>
          <cell r="AU177">
            <v>381</v>
          </cell>
          <cell r="AV177">
            <v>1</v>
          </cell>
          <cell r="AX177">
            <v>1</v>
          </cell>
        </row>
        <row r="178">
          <cell r="D178">
            <v>420</v>
          </cell>
          <cell r="G178">
            <v>903</v>
          </cell>
          <cell r="J178">
            <v>0</v>
          </cell>
          <cell r="K178">
            <v>0</v>
          </cell>
          <cell r="L178">
            <v>3</v>
          </cell>
          <cell r="AU178">
            <v>381</v>
          </cell>
          <cell r="AV178">
            <v>2</v>
          </cell>
          <cell r="AX178">
            <v>1</v>
          </cell>
        </row>
        <row r="179">
          <cell r="D179">
            <v>420</v>
          </cell>
          <cell r="G179">
            <v>460</v>
          </cell>
          <cell r="J179">
            <v>205</v>
          </cell>
          <cell r="K179">
            <v>164</v>
          </cell>
          <cell r="L179">
            <v>2</v>
          </cell>
          <cell r="AU179">
            <v>381</v>
          </cell>
          <cell r="AV179">
            <v>2</v>
          </cell>
          <cell r="AX179">
            <v>1</v>
          </cell>
        </row>
        <row r="180">
          <cell r="D180">
            <v>420</v>
          </cell>
          <cell r="G180">
            <v>113</v>
          </cell>
          <cell r="J180">
            <v>0</v>
          </cell>
          <cell r="K180">
            <v>0</v>
          </cell>
          <cell r="L180">
            <v>1</v>
          </cell>
          <cell r="AU180">
            <v>381</v>
          </cell>
          <cell r="AV180">
            <v>2</v>
          </cell>
          <cell r="AX180">
            <v>1</v>
          </cell>
        </row>
        <row r="181">
          <cell r="D181">
            <v>420</v>
          </cell>
          <cell r="G181">
            <v>12105</v>
          </cell>
          <cell r="J181">
            <v>8766</v>
          </cell>
          <cell r="K181">
            <v>6532.8</v>
          </cell>
          <cell r="L181">
            <v>53</v>
          </cell>
          <cell r="AU181">
            <v>381</v>
          </cell>
          <cell r="AV181">
            <v>2</v>
          </cell>
          <cell r="AX181">
            <v>1</v>
          </cell>
        </row>
        <row r="182">
          <cell r="D182">
            <v>420</v>
          </cell>
          <cell r="G182">
            <v>509</v>
          </cell>
          <cell r="J182">
            <v>364</v>
          </cell>
          <cell r="K182">
            <v>364</v>
          </cell>
          <cell r="L182">
            <v>9</v>
          </cell>
          <cell r="AU182">
            <v>381</v>
          </cell>
          <cell r="AV182">
            <v>2</v>
          </cell>
          <cell r="AX182">
            <v>1</v>
          </cell>
        </row>
        <row r="183">
          <cell r="D183">
            <v>420</v>
          </cell>
          <cell r="G183">
            <v>274</v>
          </cell>
          <cell r="J183">
            <v>0</v>
          </cell>
          <cell r="K183">
            <v>0</v>
          </cell>
          <cell r="L183">
            <v>2</v>
          </cell>
          <cell r="AU183">
            <v>381</v>
          </cell>
          <cell r="AV183">
            <v>2</v>
          </cell>
          <cell r="AX183">
            <v>1</v>
          </cell>
        </row>
        <row r="184">
          <cell r="D184">
            <v>420</v>
          </cell>
          <cell r="G184">
            <v>2968</v>
          </cell>
          <cell r="J184">
            <v>1513</v>
          </cell>
          <cell r="K184">
            <v>706.5</v>
          </cell>
          <cell r="L184">
            <v>3</v>
          </cell>
          <cell r="AU184">
            <v>381</v>
          </cell>
          <cell r="AV184">
            <v>2</v>
          </cell>
          <cell r="AX184">
            <v>1</v>
          </cell>
        </row>
        <row r="185">
          <cell r="D185">
            <v>420</v>
          </cell>
          <cell r="G185">
            <v>647</v>
          </cell>
          <cell r="J185">
            <v>0</v>
          </cell>
          <cell r="K185">
            <v>0</v>
          </cell>
          <cell r="L185">
            <v>5</v>
          </cell>
          <cell r="AU185">
            <v>381</v>
          </cell>
          <cell r="AV185">
            <v>2</v>
          </cell>
          <cell r="AX185">
            <v>1</v>
          </cell>
        </row>
        <row r="186">
          <cell r="D186">
            <v>420</v>
          </cell>
          <cell r="G186">
            <v>96</v>
          </cell>
          <cell r="J186">
            <v>45</v>
          </cell>
          <cell r="K186">
            <v>45</v>
          </cell>
          <cell r="L186">
            <v>2</v>
          </cell>
          <cell r="AU186">
            <v>381</v>
          </cell>
          <cell r="AV186">
            <v>3</v>
          </cell>
          <cell r="AX186">
            <v>1</v>
          </cell>
        </row>
        <row r="187">
          <cell r="D187">
            <v>420</v>
          </cell>
          <cell r="G187">
            <v>214</v>
          </cell>
          <cell r="J187">
            <v>168</v>
          </cell>
          <cell r="K187">
            <v>94.4</v>
          </cell>
          <cell r="L187">
            <v>2</v>
          </cell>
          <cell r="AU187">
            <v>381</v>
          </cell>
          <cell r="AV187">
            <v>3</v>
          </cell>
          <cell r="AX187">
            <v>1</v>
          </cell>
        </row>
        <row r="188">
          <cell r="D188">
            <v>420</v>
          </cell>
          <cell r="G188">
            <v>841.2</v>
          </cell>
          <cell r="J188">
            <v>714.2</v>
          </cell>
          <cell r="K188">
            <v>549.20000000000005</v>
          </cell>
          <cell r="L188">
            <v>7</v>
          </cell>
          <cell r="AU188">
            <v>381</v>
          </cell>
          <cell r="AV188">
            <v>3</v>
          </cell>
          <cell r="AX188">
            <v>1</v>
          </cell>
        </row>
        <row r="189">
          <cell r="D189">
            <v>420</v>
          </cell>
          <cell r="G189">
            <v>157</v>
          </cell>
          <cell r="J189">
            <v>0</v>
          </cell>
          <cell r="K189">
            <v>0</v>
          </cell>
          <cell r="L189">
            <v>3</v>
          </cell>
          <cell r="AU189">
            <v>381</v>
          </cell>
          <cell r="AV189">
            <v>3</v>
          </cell>
          <cell r="AX189">
            <v>1</v>
          </cell>
        </row>
        <row r="190">
          <cell r="D190">
            <v>420</v>
          </cell>
          <cell r="G190">
            <v>13877</v>
          </cell>
          <cell r="J190">
            <v>10909</v>
          </cell>
          <cell r="K190">
            <v>7755.8</v>
          </cell>
          <cell r="L190">
            <v>18</v>
          </cell>
          <cell r="AU190">
            <v>381</v>
          </cell>
          <cell r="AV190">
            <v>3</v>
          </cell>
          <cell r="AX190">
            <v>1</v>
          </cell>
        </row>
        <row r="191">
          <cell r="D191">
            <v>420</v>
          </cell>
          <cell r="G191">
            <v>8172.5</v>
          </cell>
          <cell r="J191">
            <v>3000</v>
          </cell>
          <cell r="K191">
            <v>1500</v>
          </cell>
          <cell r="L191">
            <v>3</v>
          </cell>
          <cell r="AU191">
            <v>381</v>
          </cell>
          <cell r="AV191">
            <v>3</v>
          </cell>
          <cell r="AX191">
            <v>1</v>
          </cell>
        </row>
        <row r="192">
          <cell r="D192">
            <v>420</v>
          </cell>
          <cell r="G192">
            <v>19359.5</v>
          </cell>
          <cell r="J192">
            <v>16502.3</v>
          </cell>
          <cell r="K192">
            <v>16113.3</v>
          </cell>
          <cell r="L192">
            <v>414</v>
          </cell>
          <cell r="AU192">
            <v>381</v>
          </cell>
          <cell r="AV192">
            <v>3</v>
          </cell>
          <cell r="AX192">
            <v>1</v>
          </cell>
        </row>
        <row r="193">
          <cell r="D193">
            <v>420</v>
          </cell>
          <cell r="G193">
            <v>51</v>
          </cell>
          <cell r="J193">
            <v>0</v>
          </cell>
          <cell r="K193">
            <v>0</v>
          </cell>
          <cell r="L193">
            <v>1</v>
          </cell>
          <cell r="AU193">
            <v>390</v>
          </cell>
          <cell r="AV193">
            <v>1</v>
          </cell>
          <cell r="AX193">
            <v>1</v>
          </cell>
        </row>
        <row r="194">
          <cell r="D194">
            <v>420</v>
          </cell>
          <cell r="G194">
            <v>925</v>
          </cell>
          <cell r="J194">
            <v>0</v>
          </cell>
          <cell r="K194">
            <v>0</v>
          </cell>
          <cell r="L194">
            <v>1</v>
          </cell>
          <cell r="AU194">
            <v>390</v>
          </cell>
          <cell r="AV194">
            <v>1</v>
          </cell>
          <cell r="AX194">
            <v>3</v>
          </cell>
        </row>
        <row r="195">
          <cell r="D195">
            <v>420</v>
          </cell>
          <cell r="G195">
            <v>126</v>
          </cell>
          <cell r="J195">
            <v>0</v>
          </cell>
          <cell r="K195">
            <v>0</v>
          </cell>
          <cell r="L195">
            <v>1</v>
          </cell>
          <cell r="AU195">
            <v>390</v>
          </cell>
          <cell r="AV195">
            <v>1</v>
          </cell>
          <cell r="AX195">
            <v>3</v>
          </cell>
        </row>
        <row r="196">
          <cell r="D196">
            <v>420</v>
          </cell>
          <cell r="G196">
            <v>7320</v>
          </cell>
          <cell r="J196">
            <v>0</v>
          </cell>
          <cell r="K196">
            <v>0</v>
          </cell>
          <cell r="L196">
            <v>3</v>
          </cell>
          <cell r="AU196">
            <v>390</v>
          </cell>
          <cell r="AV196">
            <v>1</v>
          </cell>
          <cell r="AX196">
            <v>3</v>
          </cell>
        </row>
        <row r="197">
          <cell r="D197">
            <v>420</v>
          </cell>
          <cell r="G197">
            <v>520</v>
          </cell>
          <cell r="J197">
            <v>0</v>
          </cell>
          <cell r="K197">
            <v>0</v>
          </cell>
          <cell r="L197">
            <v>7</v>
          </cell>
          <cell r="AU197">
            <v>390</v>
          </cell>
          <cell r="AV197">
            <v>1</v>
          </cell>
          <cell r="AX197">
            <v>3</v>
          </cell>
        </row>
        <row r="198">
          <cell r="D198">
            <v>420</v>
          </cell>
          <cell r="G198">
            <v>3333</v>
          </cell>
          <cell r="J198">
            <v>0</v>
          </cell>
          <cell r="K198">
            <v>0</v>
          </cell>
          <cell r="L198">
            <v>9</v>
          </cell>
          <cell r="AU198">
            <v>390</v>
          </cell>
          <cell r="AV198">
            <v>1</v>
          </cell>
          <cell r="AX198">
            <v>3</v>
          </cell>
        </row>
        <row r="199">
          <cell r="D199">
            <v>420</v>
          </cell>
          <cell r="G199">
            <v>1326.8</v>
          </cell>
          <cell r="J199">
            <v>816.8</v>
          </cell>
          <cell r="K199">
            <v>558.4</v>
          </cell>
          <cell r="L199">
            <v>7</v>
          </cell>
          <cell r="AU199">
            <v>390</v>
          </cell>
          <cell r="AV199">
            <v>1</v>
          </cell>
          <cell r="AX199">
            <v>3</v>
          </cell>
        </row>
        <row r="200">
          <cell r="D200">
            <v>420</v>
          </cell>
          <cell r="G200">
            <v>32925</v>
          </cell>
          <cell r="J200">
            <v>29214</v>
          </cell>
          <cell r="K200">
            <v>13059</v>
          </cell>
          <cell r="L200">
            <v>56</v>
          </cell>
          <cell r="AU200">
            <v>390</v>
          </cell>
          <cell r="AV200">
            <v>2</v>
          </cell>
          <cell r="AX200">
            <v>1</v>
          </cell>
        </row>
        <row r="201">
          <cell r="D201">
            <v>420</v>
          </cell>
          <cell r="G201">
            <v>381</v>
          </cell>
          <cell r="J201">
            <v>285</v>
          </cell>
          <cell r="K201">
            <v>285</v>
          </cell>
          <cell r="L201">
            <v>5</v>
          </cell>
          <cell r="AU201">
            <v>390</v>
          </cell>
          <cell r="AV201">
            <v>2</v>
          </cell>
          <cell r="AX201">
            <v>1</v>
          </cell>
        </row>
        <row r="202">
          <cell r="D202">
            <v>420</v>
          </cell>
          <cell r="G202">
            <v>8082</v>
          </cell>
          <cell r="J202">
            <v>6174</v>
          </cell>
          <cell r="K202">
            <v>2101.5</v>
          </cell>
          <cell r="L202">
            <v>12</v>
          </cell>
          <cell r="AU202">
            <v>390</v>
          </cell>
          <cell r="AV202">
            <v>2</v>
          </cell>
          <cell r="AX202">
            <v>1</v>
          </cell>
        </row>
        <row r="203">
          <cell r="D203">
            <v>420</v>
          </cell>
          <cell r="G203">
            <v>1720</v>
          </cell>
          <cell r="J203">
            <v>710</v>
          </cell>
          <cell r="K203">
            <v>710</v>
          </cell>
          <cell r="L203">
            <v>45</v>
          </cell>
          <cell r="AU203">
            <v>390</v>
          </cell>
          <cell r="AV203">
            <v>2</v>
          </cell>
          <cell r="AX203">
            <v>1</v>
          </cell>
        </row>
        <row r="204">
          <cell r="D204">
            <v>420</v>
          </cell>
          <cell r="G204">
            <v>15736</v>
          </cell>
          <cell r="J204">
            <v>12649</v>
          </cell>
          <cell r="K204">
            <v>12226.2</v>
          </cell>
          <cell r="L204">
            <v>252</v>
          </cell>
          <cell r="AU204">
            <v>390</v>
          </cell>
          <cell r="AV204">
            <v>2</v>
          </cell>
          <cell r="AX204">
            <v>1</v>
          </cell>
        </row>
        <row r="205">
          <cell r="D205">
            <v>420</v>
          </cell>
          <cell r="G205">
            <v>70</v>
          </cell>
          <cell r="J205">
            <v>0</v>
          </cell>
          <cell r="K205">
            <v>0</v>
          </cell>
          <cell r="L205">
            <v>1</v>
          </cell>
          <cell r="AU205">
            <v>390</v>
          </cell>
          <cell r="AV205">
            <v>2</v>
          </cell>
          <cell r="AX205">
            <v>1</v>
          </cell>
        </row>
        <row r="206">
          <cell r="D206">
            <v>421</v>
          </cell>
          <cell r="G206">
            <v>71</v>
          </cell>
          <cell r="J206">
            <v>48</v>
          </cell>
          <cell r="K206">
            <v>48</v>
          </cell>
          <cell r="L206">
            <v>1</v>
          </cell>
          <cell r="AU206">
            <v>390</v>
          </cell>
          <cell r="AV206">
            <v>2</v>
          </cell>
          <cell r="AX206">
            <v>1</v>
          </cell>
        </row>
        <row r="207">
          <cell r="D207">
            <v>421</v>
          </cell>
          <cell r="G207">
            <v>167</v>
          </cell>
          <cell r="J207">
            <v>106</v>
          </cell>
          <cell r="K207">
            <v>106</v>
          </cell>
          <cell r="L207">
            <v>2</v>
          </cell>
          <cell r="AU207">
            <v>390</v>
          </cell>
          <cell r="AV207">
            <v>3</v>
          </cell>
          <cell r="AX207">
            <v>3</v>
          </cell>
        </row>
        <row r="208">
          <cell r="D208">
            <v>432</v>
          </cell>
          <cell r="G208">
            <v>86</v>
          </cell>
          <cell r="J208">
            <v>0</v>
          </cell>
          <cell r="K208">
            <v>0</v>
          </cell>
          <cell r="L208">
            <v>4</v>
          </cell>
          <cell r="AU208">
            <v>390</v>
          </cell>
          <cell r="AV208">
            <v>3</v>
          </cell>
          <cell r="AX208">
            <v>5</v>
          </cell>
        </row>
        <row r="209">
          <cell r="D209">
            <v>432</v>
          </cell>
          <cell r="G209">
            <v>88</v>
          </cell>
          <cell r="J209">
            <v>0</v>
          </cell>
          <cell r="K209">
            <v>0</v>
          </cell>
          <cell r="L209">
            <v>2</v>
          </cell>
          <cell r="AU209">
            <v>390</v>
          </cell>
          <cell r="AV209">
            <v>3</v>
          </cell>
          <cell r="AX209">
            <v>5</v>
          </cell>
        </row>
        <row r="210">
          <cell r="D210">
            <v>450</v>
          </cell>
          <cell r="G210">
            <v>160</v>
          </cell>
          <cell r="J210">
            <v>145</v>
          </cell>
          <cell r="K210">
            <v>72.5</v>
          </cell>
          <cell r="L210">
            <v>2</v>
          </cell>
          <cell r="AU210">
            <v>390</v>
          </cell>
          <cell r="AV210">
            <v>3</v>
          </cell>
          <cell r="AX210">
            <v>5</v>
          </cell>
        </row>
        <row r="211">
          <cell r="D211">
            <v>450</v>
          </cell>
          <cell r="G211">
            <v>930</v>
          </cell>
          <cell r="J211">
            <v>589</v>
          </cell>
          <cell r="K211">
            <v>564</v>
          </cell>
          <cell r="L211">
            <v>6</v>
          </cell>
          <cell r="AU211">
            <v>390</v>
          </cell>
          <cell r="AV211">
            <v>3</v>
          </cell>
          <cell r="AX211">
            <v>5</v>
          </cell>
        </row>
        <row r="212">
          <cell r="D212">
            <v>450</v>
          </cell>
          <cell r="G212">
            <v>876</v>
          </cell>
          <cell r="J212">
            <v>0</v>
          </cell>
          <cell r="K212">
            <v>0</v>
          </cell>
          <cell r="L212">
            <v>1</v>
          </cell>
          <cell r="AU212">
            <v>390</v>
          </cell>
          <cell r="AV212">
            <v>3</v>
          </cell>
          <cell r="AX212">
            <v>5</v>
          </cell>
        </row>
        <row r="213">
          <cell r="D213">
            <v>450</v>
          </cell>
          <cell r="G213">
            <v>2314</v>
          </cell>
          <cell r="J213">
            <v>1310</v>
          </cell>
          <cell r="K213">
            <v>655</v>
          </cell>
          <cell r="L213">
            <v>18</v>
          </cell>
          <cell r="AU213">
            <v>390</v>
          </cell>
          <cell r="AV213">
            <v>3</v>
          </cell>
          <cell r="AX213">
            <v>5</v>
          </cell>
        </row>
        <row r="214">
          <cell r="D214">
            <v>450</v>
          </cell>
          <cell r="G214">
            <v>68</v>
          </cell>
          <cell r="J214">
            <v>68</v>
          </cell>
          <cell r="K214">
            <v>43</v>
          </cell>
          <cell r="L214">
            <v>2</v>
          </cell>
          <cell r="AU214">
            <v>395</v>
          </cell>
          <cell r="AV214">
            <v>1</v>
          </cell>
          <cell r="AX214">
            <v>24</v>
          </cell>
        </row>
        <row r="215">
          <cell r="D215">
            <v>450</v>
          </cell>
          <cell r="G215">
            <v>6968</v>
          </cell>
          <cell r="J215">
            <v>4931</v>
          </cell>
          <cell r="K215">
            <v>4831</v>
          </cell>
          <cell r="L215">
            <v>56</v>
          </cell>
          <cell r="AU215">
            <v>395</v>
          </cell>
          <cell r="AV215">
            <v>1</v>
          </cell>
          <cell r="AX215">
            <v>22</v>
          </cell>
        </row>
        <row r="216">
          <cell r="D216">
            <v>450</v>
          </cell>
          <cell r="G216">
            <v>3470</v>
          </cell>
          <cell r="J216">
            <v>2457</v>
          </cell>
          <cell r="K216">
            <v>2132</v>
          </cell>
          <cell r="L216">
            <v>18</v>
          </cell>
          <cell r="AU216">
            <v>395</v>
          </cell>
          <cell r="AV216">
            <v>1</v>
          </cell>
          <cell r="AX216">
            <v>22</v>
          </cell>
        </row>
        <row r="217">
          <cell r="D217">
            <v>450</v>
          </cell>
          <cell r="G217">
            <v>576</v>
          </cell>
          <cell r="J217">
            <v>395</v>
          </cell>
          <cell r="K217">
            <v>320</v>
          </cell>
          <cell r="L217">
            <v>14</v>
          </cell>
          <cell r="AU217">
            <v>395</v>
          </cell>
          <cell r="AV217">
            <v>1</v>
          </cell>
          <cell r="AX217">
            <v>22</v>
          </cell>
        </row>
        <row r="218">
          <cell r="D218">
            <v>450</v>
          </cell>
          <cell r="G218">
            <v>201</v>
          </cell>
          <cell r="J218">
            <v>0</v>
          </cell>
          <cell r="K218">
            <v>0</v>
          </cell>
          <cell r="L218">
            <v>6</v>
          </cell>
          <cell r="AU218">
            <v>395</v>
          </cell>
          <cell r="AV218">
            <v>1</v>
          </cell>
          <cell r="AX218">
            <v>22</v>
          </cell>
        </row>
        <row r="219">
          <cell r="D219">
            <v>450</v>
          </cell>
          <cell r="G219">
            <v>302</v>
          </cell>
          <cell r="J219">
            <v>0</v>
          </cell>
          <cell r="K219">
            <v>0</v>
          </cell>
          <cell r="L219">
            <v>4</v>
          </cell>
          <cell r="AU219">
            <v>395</v>
          </cell>
          <cell r="AV219">
            <v>1</v>
          </cell>
          <cell r="AX219">
            <v>21</v>
          </cell>
        </row>
        <row r="220">
          <cell r="D220">
            <v>450</v>
          </cell>
          <cell r="G220">
            <v>97</v>
          </cell>
          <cell r="J220">
            <v>0</v>
          </cell>
          <cell r="K220">
            <v>0</v>
          </cell>
          <cell r="L220">
            <v>2</v>
          </cell>
          <cell r="AU220">
            <v>395</v>
          </cell>
          <cell r="AV220">
            <v>1</v>
          </cell>
          <cell r="AX220">
            <v>21</v>
          </cell>
        </row>
        <row r="221">
          <cell r="D221">
            <v>450</v>
          </cell>
          <cell r="G221">
            <v>202</v>
          </cell>
          <cell r="J221">
            <v>0</v>
          </cell>
          <cell r="K221">
            <v>0</v>
          </cell>
          <cell r="L221">
            <v>3</v>
          </cell>
          <cell r="AU221">
            <v>395</v>
          </cell>
          <cell r="AV221">
            <v>1</v>
          </cell>
          <cell r="AX221">
            <v>21</v>
          </cell>
        </row>
        <row r="222">
          <cell r="D222">
            <v>450</v>
          </cell>
          <cell r="G222">
            <v>0</v>
          </cell>
          <cell r="J222">
            <v>0</v>
          </cell>
          <cell r="K222">
            <v>0</v>
          </cell>
          <cell r="L222">
            <v>1</v>
          </cell>
          <cell r="AU222">
            <v>395</v>
          </cell>
          <cell r="AV222">
            <v>1</v>
          </cell>
          <cell r="AX222">
            <v>21</v>
          </cell>
        </row>
        <row r="223">
          <cell r="D223">
            <v>450</v>
          </cell>
          <cell r="G223">
            <v>631</v>
          </cell>
          <cell r="J223">
            <v>440</v>
          </cell>
          <cell r="K223">
            <v>440</v>
          </cell>
          <cell r="L223">
            <v>6</v>
          </cell>
          <cell r="AU223">
            <v>395</v>
          </cell>
          <cell r="AV223">
            <v>1</v>
          </cell>
          <cell r="AX223">
            <v>21</v>
          </cell>
        </row>
        <row r="224">
          <cell r="D224">
            <v>450</v>
          </cell>
          <cell r="G224">
            <v>329</v>
          </cell>
          <cell r="J224">
            <v>0</v>
          </cell>
          <cell r="K224">
            <v>0</v>
          </cell>
          <cell r="L224">
            <v>2</v>
          </cell>
          <cell r="AU224">
            <v>395</v>
          </cell>
          <cell r="AV224">
            <v>1</v>
          </cell>
          <cell r="AX224">
            <v>21</v>
          </cell>
        </row>
        <row r="225">
          <cell r="D225">
            <v>450</v>
          </cell>
          <cell r="G225">
            <v>810</v>
          </cell>
          <cell r="J225">
            <v>810</v>
          </cell>
          <cell r="K225">
            <v>607.5</v>
          </cell>
          <cell r="L225">
            <v>2</v>
          </cell>
          <cell r="AU225">
            <v>395</v>
          </cell>
          <cell r="AV225">
            <v>1</v>
          </cell>
          <cell r="AX225">
            <v>21</v>
          </cell>
        </row>
        <row r="226">
          <cell r="D226">
            <v>450</v>
          </cell>
          <cell r="G226">
            <v>3224</v>
          </cell>
          <cell r="J226">
            <v>0</v>
          </cell>
          <cell r="K226">
            <v>0</v>
          </cell>
          <cell r="L226">
            <v>2</v>
          </cell>
          <cell r="AU226">
            <v>395</v>
          </cell>
          <cell r="AV226">
            <v>2</v>
          </cell>
          <cell r="AX226">
            <v>14</v>
          </cell>
        </row>
        <row r="227">
          <cell r="D227">
            <v>450</v>
          </cell>
          <cell r="G227">
            <v>6120</v>
          </cell>
          <cell r="J227">
            <v>4725</v>
          </cell>
          <cell r="K227">
            <v>3487.5</v>
          </cell>
          <cell r="L227">
            <v>11</v>
          </cell>
          <cell r="AU227">
            <v>395</v>
          </cell>
          <cell r="AV227">
            <v>2</v>
          </cell>
          <cell r="AX227">
            <v>12</v>
          </cell>
        </row>
        <row r="228">
          <cell r="D228">
            <v>450</v>
          </cell>
          <cell r="G228">
            <v>4914</v>
          </cell>
          <cell r="J228">
            <v>3287</v>
          </cell>
          <cell r="K228">
            <v>3095</v>
          </cell>
          <cell r="L228">
            <v>76</v>
          </cell>
          <cell r="AU228">
            <v>395</v>
          </cell>
          <cell r="AV228">
            <v>2</v>
          </cell>
          <cell r="AX228">
            <v>12</v>
          </cell>
        </row>
        <row r="229">
          <cell r="D229">
            <v>450</v>
          </cell>
          <cell r="G229">
            <v>815</v>
          </cell>
          <cell r="J229">
            <v>580</v>
          </cell>
          <cell r="K229">
            <v>480</v>
          </cell>
          <cell r="L229">
            <v>12</v>
          </cell>
          <cell r="AU229">
            <v>395</v>
          </cell>
          <cell r="AV229">
            <v>2</v>
          </cell>
          <cell r="AX229">
            <v>12</v>
          </cell>
        </row>
        <row r="230">
          <cell r="D230">
            <v>450</v>
          </cell>
          <cell r="G230">
            <v>876</v>
          </cell>
          <cell r="J230">
            <v>700</v>
          </cell>
          <cell r="K230">
            <v>525</v>
          </cell>
          <cell r="L230">
            <v>1</v>
          </cell>
          <cell r="AU230">
            <v>395</v>
          </cell>
          <cell r="AV230">
            <v>2</v>
          </cell>
          <cell r="AX230">
            <v>12</v>
          </cell>
        </row>
        <row r="231">
          <cell r="D231">
            <v>450</v>
          </cell>
          <cell r="G231">
            <v>4379</v>
          </cell>
          <cell r="J231">
            <v>2215</v>
          </cell>
          <cell r="K231">
            <v>1107.5</v>
          </cell>
          <cell r="L231">
            <v>3</v>
          </cell>
          <cell r="AU231">
            <v>395</v>
          </cell>
          <cell r="AV231">
            <v>2</v>
          </cell>
          <cell r="AX231">
            <v>12</v>
          </cell>
        </row>
        <row r="232">
          <cell r="D232">
            <v>450</v>
          </cell>
          <cell r="G232">
            <v>16</v>
          </cell>
          <cell r="J232">
            <v>0</v>
          </cell>
          <cell r="K232">
            <v>0</v>
          </cell>
          <cell r="L232">
            <v>1</v>
          </cell>
          <cell r="AU232">
            <v>395</v>
          </cell>
          <cell r="AV232">
            <v>2</v>
          </cell>
          <cell r="AX232">
            <v>12</v>
          </cell>
        </row>
        <row r="233">
          <cell r="D233">
            <v>450</v>
          </cell>
          <cell r="G233">
            <v>660</v>
          </cell>
          <cell r="J233">
            <v>0</v>
          </cell>
          <cell r="K233">
            <v>0</v>
          </cell>
          <cell r="L233">
            <v>4</v>
          </cell>
          <cell r="AU233">
            <v>395</v>
          </cell>
          <cell r="AV233">
            <v>2</v>
          </cell>
          <cell r="AX233">
            <v>12</v>
          </cell>
        </row>
        <row r="234">
          <cell r="D234">
            <v>450</v>
          </cell>
          <cell r="G234">
            <v>166</v>
          </cell>
          <cell r="J234">
            <v>0</v>
          </cell>
          <cell r="K234">
            <v>0</v>
          </cell>
          <cell r="L234">
            <v>1</v>
          </cell>
          <cell r="AU234">
            <v>395</v>
          </cell>
          <cell r="AV234">
            <v>2</v>
          </cell>
          <cell r="AX234">
            <v>12</v>
          </cell>
        </row>
        <row r="235">
          <cell r="D235">
            <v>450</v>
          </cell>
          <cell r="G235">
            <v>445</v>
          </cell>
          <cell r="J235">
            <v>0</v>
          </cell>
          <cell r="K235">
            <v>0</v>
          </cell>
          <cell r="L235">
            <v>4</v>
          </cell>
          <cell r="AU235">
            <v>395</v>
          </cell>
          <cell r="AV235">
            <v>2</v>
          </cell>
          <cell r="AX235">
            <v>12</v>
          </cell>
        </row>
        <row r="236">
          <cell r="D236">
            <v>450</v>
          </cell>
          <cell r="G236">
            <v>134</v>
          </cell>
          <cell r="J236">
            <v>0</v>
          </cell>
          <cell r="K236">
            <v>0</v>
          </cell>
          <cell r="L236">
            <v>2</v>
          </cell>
          <cell r="AU236">
            <v>395</v>
          </cell>
          <cell r="AV236">
            <v>2</v>
          </cell>
          <cell r="AX236">
            <v>12</v>
          </cell>
        </row>
        <row r="237">
          <cell r="D237">
            <v>450</v>
          </cell>
          <cell r="G237">
            <v>4823</v>
          </cell>
          <cell r="J237">
            <v>3126</v>
          </cell>
          <cell r="K237">
            <v>2299</v>
          </cell>
          <cell r="L237">
            <v>120</v>
          </cell>
          <cell r="AU237">
            <v>395</v>
          </cell>
          <cell r="AV237">
            <v>2</v>
          </cell>
          <cell r="AX237">
            <v>12</v>
          </cell>
        </row>
        <row r="238">
          <cell r="D238">
            <v>450</v>
          </cell>
          <cell r="G238">
            <v>1971</v>
          </cell>
          <cell r="J238">
            <v>1618</v>
          </cell>
          <cell r="K238">
            <v>1593</v>
          </cell>
          <cell r="L238">
            <v>3</v>
          </cell>
          <cell r="AU238">
            <v>395</v>
          </cell>
          <cell r="AV238">
            <v>3</v>
          </cell>
          <cell r="AX238">
            <v>32</v>
          </cell>
        </row>
        <row r="239">
          <cell r="D239">
            <v>450</v>
          </cell>
          <cell r="G239">
            <v>305</v>
          </cell>
          <cell r="J239">
            <v>160</v>
          </cell>
          <cell r="K239">
            <v>135</v>
          </cell>
          <cell r="L239">
            <v>1</v>
          </cell>
          <cell r="AU239">
            <v>395</v>
          </cell>
          <cell r="AV239">
            <v>3</v>
          </cell>
          <cell r="AX239">
            <v>29</v>
          </cell>
        </row>
        <row r="240">
          <cell r="D240">
            <v>451</v>
          </cell>
          <cell r="G240">
            <v>2225</v>
          </cell>
          <cell r="J240">
            <v>1925</v>
          </cell>
          <cell r="K240">
            <v>1425</v>
          </cell>
          <cell r="L240">
            <v>4</v>
          </cell>
          <cell r="AU240">
            <v>395</v>
          </cell>
          <cell r="AV240">
            <v>3</v>
          </cell>
          <cell r="AX240">
            <v>29</v>
          </cell>
        </row>
        <row r="241">
          <cell r="D241">
            <v>451</v>
          </cell>
          <cell r="G241">
            <v>135</v>
          </cell>
          <cell r="J241">
            <v>135</v>
          </cell>
          <cell r="K241">
            <v>67.5</v>
          </cell>
          <cell r="L241">
            <v>1</v>
          </cell>
          <cell r="AU241">
            <v>395</v>
          </cell>
          <cell r="AV241">
            <v>3</v>
          </cell>
          <cell r="AX241">
            <v>29</v>
          </cell>
        </row>
        <row r="242">
          <cell r="D242">
            <v>451</v>
          </cell>
          <cell r="G242">
            <v>374</v>
          </cell>
          <cell r="J242">
            <v>230</v>
          </cell>
          <cell r="K242">
            <v>205</v>
          </cell>
          <cell r="L242">
            <v>3</v>
          </cell>
          <cell r="AU242">
            <v>395</v>
          </cell>
          <cell r="AV242">
            <v>3</v>
          </cell>
          <cell r="AX242">
            <v>29</v>
          </cell>
        </row>
        <row r="243">
          <cell r="D243">
            <v>451</v>
          </cell>
          <cell r="G243">
            <v>125</v>
          </cell>
          <cell r="J243">
            <v>0</v>
          </cell>
          <cell r="K243">
            <v>0</v>
          </cell>
          <cell r="L243">
            <v>2</v>
          </cell>
          <cell r="AU243">
            <v>395</v>
          </cell>
          <cell r="AV243">
            <v>3</v>
          </cell>
          <cell r="AX243">
            <v>29</v>
          </cell>
        </row>
        <row r="244">
          <cell r="D244">
            <v>451</v>
          </cell>
          <cell r="G244">
            <v>67</v>
          </cell>
          <cell r="J244">
            <v>0</v>
          </cell>
          <cell r="K244">
            <v>0</v>
          </cell>
          <cell r="L244">
            <v>1</v>
          </cell>
          <cell r="AU244">
            <v>395</v>
          </cell>
          <cell r="AV244">
            <v>3</v>
          </cell>
          <cell r="AX244">
            <v>29</v>
          </cell>
        </row>
        <row r="245">
          <cell r="D245">
            <v>451</v>
          </cell>
          <cell r="G245">
            <v>165</v>
          </cell>
          <cell r="J245">
            <v>90</v>
          </cell>
          <cell r="K245">
            <v>90</v>
          </cell>
          <cell r="L245">
            <v>1</v>
          </cell>
          <cell r="AU245">
            <v>395</v>
          </cell>
          <cell r="AV245">
            <v>3</v>
          </cell>
          <cell r="AX245">
            <v>29</v>
          </cell>
        </row>
        <row r="246">
          <cell r="D246">
            <v>451</v>
          </cell>
          <cell r="G246">
            <v>564</v>
          </cell>
          <cell r="J246">
            <v>335</v>
          </cell>
          <cell r="K246">
            <v>310</v>
          </cell>
          <cell r="L246">
            <v>1</v>
          </cell>
          <cell r="AU246">
            <v>395</v>
          </cell>
          <cell r="AV246">
            <v>3</v>
          </cell>
          <cell r="AX246">
            <v>29</v>
          </cell>
        </row>
        <row r="247">
          <cell r="D247">
            <v>451</v>
          </cell>
          <cell r="G247">
            <v>660</v>
          </cell>
          <cell r="J247">
            <v>0</v>
          </cell>
          <cell r="K247">
            <v>0</v>
          </cell>
          <cell r="L247">
            <v>1</v>
          </cell>
          <cell r="AU247">
            <v>395</v>
          </cell>
          <cell r="AV247">
            <v>3</v>
          </cell>
          <cell r="AX247">
            <v>29</v>
          </cell>
        </row>
        <row r="248">
          <cell r="D248">
            <v>451</v>
          </cell>
          <cell r="G248">
            <v>290</v>
          </cell>
          <cell r="J248">
            <v>210</v>
          </cell>
          <cell r="K248">
            <v>210</v>
          </cell>
          <cell r="L248">
            <v>3</v>
          </cell>
          <cell r="AU248">
            <v>395</v>
          </cell>
          <cell r="AV248">
            <v>3</v>
          </cell>
          <cell r="AX248">
            <v>29</v>
          </cell>
        </row>
        <row r="249">
          <cell r="D249">
            <v>451</v>
          </cell>
          <cell r="G249">
            <v>183</v>
          </cell>
          <cell r="J249">
            <v>126</v>
          </cell>
          <cell r="K249">
            <v>124</v>
          </cell>
          <cell r="L249">
            <v>3</v>
          </cell>
          <cell r="AU249">
            <v>395</v>
          </cell>
          <cell r="AV249">
            <v>3</v>
          </cell>
          <cell r="AX249">
            <v>28</v>
          </cell>
        </row>
        <row r="250">
          <cell r="D250">
            <v>451</v>
          </cell>
          <cell r="G250">
            <v>189</v>
          </cell>
          <cell r="J250">
            <v>130</v>
          </cell>
          <cell r="K250">
            <v>107</v>
          </cell>
          <cell r="L250">
            <v>8</v>
          </cell>
          <cell r="AU250">
            <v>420</v>
          </cell>
          <cell r="AV250">
            <v>1</v>
          </cell>
          <cell r="AX250">
            <v>129</v>
          </cell>
        </row>
        <row r="251">
          <cell r="D251">
            <v>451</v>
          </cell>
          <cell r="G251">
            <v>84</v>
          </cell>
          <cell r="J251">
            <v>51</v>
          </cell>
          <cell r="K251">
            <v>51</v>
          </cell>
          <cell r="L251">
            <v>4</v>
          </cell>
          <cell r="AU251">
            <v>420</v>
          </cell>
          <cell r="AV251">
            <v>1</v>
          </cell>
          <cell r="AX251">
            <v>141</v>
          </cell>
        </row>
        <row r="252">
          <cell r="D252">
            <v>451</v>
          </cell>
          <cell r="G252">
            <v>129</v>
          </cell>
          <cell r="J252">
            <v>0</v>
          </cell>
          <cell r="K252">
            <v>0</v>
          </cell>
          <cell r="L252">
            <v>1</v>
          </cell>
          <cell r="AU252">
            <v>420</v>
          </cell>
          <cell r="AV252">
            <v>1</v>
          </cell>
          <cell r="AX252">
            <v>144</v>
          </cell>
        </row>
        <row r="253">
          <cell r="D253">
            <v>455</v>
          </cell>
          <cell r="G253">
            <v>1948</v>
          </cell>
          <cell r="J253">
            <v>1388</v>
          </cell>
          <cell r="K253">
            <v>1388</v>
          </cell>
          <cell r="L253">
            <v>49</v>
          </cell>
          <cell r="AU253">
            <v>420</v>
          </cell>
          <cell r="AV253">
            <v>1</v>
          </cell>
          <cell r="AX253">
            <v>133</v>
          </cell>
        </row>
        <row r="254">
          <cell r="D254">
            <v>455</v>
          </cell>
          <cell r="G254">
            <v>1576</v>
          </cell>
          <cell r="J254">
            <v>0</v>
          </cell>
          <cell r="K254">
            <v>0</v>
          </cell>
          <cell r="L254">
            <v>2</v>
          </cell>
          <cell r="AU254">
            <v>420</v>
          </cell>
          <cell r="AV254">
            <v>1</v>
          </cell>
          <cell r="AX254">
            <v>134</v>
          </cell>
        </row>
        <row r="255">
          <cell r="D255">
            <v>455</v>
          </cell>
          <cell r="G255">
            <v>396</v>
          </cell>
          <cell r="J255">
            <v>0</v>
          </cell>
          <cell r="K255">
            <v>0</v>
          </cell>
          <cell r="L255">
            <v>13</v>
          </cell>
          <cell r="AU255">
            <v>420</v>
          </cell>
          <cell r="AV255">
            <v>1</v>
          </cell>
          <cell r="AX255">
            <v>141</v>
          </cell>
        </row>
        <row r="256">
          <cell r="D256">
            <v>455</v>
          </cell>
          <cell r="G256">
            <v>7051</v>
          </cell>
          <cell r="J256">
            <v>4688</v>
          </cell>
          <cell r="K256">
            <v>4637</v>
          </cell>
          <cell r="L256">
            <v>188</v>
          </cell>
          <cell r="AU256">
            <v>420</v>
          </cell>
          <cell r="AV256">
            <v>1</v>
          </cell>
          <cell r="AX256">
            <v>135</v>
          </cell>
        </row>
        <row r="257">
          <cell r="D257">
            <v>455</v>
          </cell>
          <cell r="G257">
            <v>285</v>
          </cell>
          <cell r="J257">
            <v>0</v>
          </cell>
          <cell r="K257">
            <v>0</v>
          </cell>
          <cell r="L257">
            <v>2</v>
          </cell>
          <cell r="AU257">
            <v>420</v>
          </cell>
          <cell r="AV257">
            <v>1</v>
          </cell>
          <cell r="AX257">
            <v>136</v>
          </cell>
        </row>
        <row r="258">
          <cell r="D258">
            <v>455</v>
          </cell>
          <cell r="G258">
            <v>242</v>
          </cell>
          <cell r="J258">
            <v>88</v>
          </cell>
          <cell r="K258">
            <v>88</v>
          </cell>
          <cell r="L258">
            <v>6</v>
          </cell>
          <cell r="AU258">
            <v>420</v>
          </cell>
          <cell r="AV258">
            <v>1</v>
          </cell>
          <cell r="AX258">
            <v>137</v>
          </cell>
        </row>
        <row r="259">
          <cell r="D259">
            <v>455</v>
          </cell>
          <cell r="G259">
            <v>258</v>
          </cell>
          <cell r="J259">
            <v>0</v>
          </cell>
          <cell r="K259">
            <v>0</v>
          </cell>
          <cell r="L259">
            <v>6</v>
          </cell>
          <cell r="AU259">
            <v>420</v>
          </cell>
          <cell r="AV259">
            <v>1</v>
          </cell>
          <cell r="AX259">
            <v>138</v>
          </cell>
        </row>
        <row r="260">
          <cell r="D260">
            <v>455</v>
          </cell>
          <cell r="G260">
            <v>6341</v>
          </cell>
          <cell r="J260">
            <v>3977</v>
          </cell>
          <cell r="K260">
            <v>3888</v>
          </cell>
          <cell r="L260">
            <v>98</v>
          </cell>
          <cell r="AU260">
            <v>420</v>
          </cell>
          <cell r="AV260">
            <v>1</v>
          </cell>
          <cell r="AX260">
            <v>143</v>
          </cell>
        </row>
        <row r="261">
          <cell r="D261">
            <v>455</v>
          </cell>
          <cell r="G261">
            <v>71</v>
          </cell>
          <cell r="J261">
            <v>0</v>
          </cell>
          <cell r="K261">
            <v>0</v>
          </cell>
          <cell r="L261">
            <v>1</v>
          </cell>
          <cell r="AU261">
            <v>420</v>
          </cell>
          <cell r="AV261">
            <v>1</v>
          </cell>
          <cell r="AX261">
            <v>141</v>
          </cell>
        </row>
        <row r="262">
          <cell r="D262">
            <v>455</v>
          </cell>
          <cell r="G262">
            <v>270</v>
          </cell>
          <cell r="J262">
            <v>0</v>
          </cell>
          <cell r="K262">
            <v>0</v>
          </cell>
          <cell r="L262">
            <v>2</v>
          </cell>
          <cell r="AU262">
            <v>420</v>
          </cell>
          <cell r="AV262">
            <v>2</v>
          </cell>
          <cell r="AX262">
            <v>49</v>
          </cell>
        </row>
        <row r="263">
          <cell r="D263">
            <v>455</v>
          </cell>
          <cell r="G263">
            <v>82</v>
          </cell>
          <cell r="J263">
            <v>0</v>
          </cell>
          <cell r="K263">
            <v>0</v>
          </cell>
          <cell r="L263">
            <v>2</v>
          </cell>
          <cell r="AU263">
            <v>420</v>
          </cell>
          <cell r="AV263">
            <v>2</v>
          </cell>
          <cell r="AX263">
            <v>52</v>
          </cell>
        </row>
        <row r="264">
          <cell r="D264">
            <v>455</v>
          </cell>
          <cell r="G264">
            <v>130</v>
          </cell>
          <cell r="J264">
            <v>0</v>
          </cell>
          <cell r="K264">
            <v>0</v>
          </cell>
          <cell r="L264">
            <v>1</v>
          </cell>
          <cell r="AU264">
            <v>420</v>
          </cell>
          <cell r="AV264">
            <v>2</v>
          </cell>
          <cell r="AX264">
            <v>53</v>
          </cell>
        </row>
        <row r="265">
          <cell r="D265">
            <v>455</v>
          </cell>
          <cell r="G265">
            <v>5612</v>
          </cell>
          <cell r="J265">
            <v>3278</v>
          </cell>
          <cell r="K265">
            <v>2478</v>
          </cell>
          <cell r="L265">
            <v>36</v>
          </cell>
          <cell r="AU265">
            <v>420</v>
          </cell>
          <cell r="AV265">
            <v>2</v>
          </cell>
          <cell r="AX265">
            <v>53</v>
          </cell>
        </row>
        <row r="266">
          <cell r="D266">
            <v>455</v>
          </cell>
          <cell r="G266">
            <v>193</v>
          </cell>
          <cell r="J266">
            <v>129</v>
          </cell>
          <cell r="K266">
            <v>129</v>
          </cell>
          <cell r="L266">
            <v>5</v>
          </cell>
          <cell r="AU266">
            <v>420</v>
          </cell>
          <cell r="AV266">
            <v>2</v>
          </cell>
          <cell r="AX266">
            <v>51</v>
          </cell>
        </row>
        <row r="267">
          <cell r="D267">
            <v>455</v>
          </cell>
          <cell r="G267">
            <v>1084</v>
          </cell>
          <cell r="J267">
            <v>761</v>
          </cell>
          <cell r="K267">
            <v>342</v>
          </cell>
          <cell r="L267">
            <v>7</v>
          </cell>
          <cell r="AU267">
            <v>420</v>
          </cell>
          <cell r="AV267">
            <v>2</v>
          </cell>
          <cell r="AX267">
            <v>52</v>
          </cell>
        </row>
        <row r="268">
          <cell r="D268">
            <v>455</v>
          </cell>
          <cell r="G268">
            <v>2070</v>
          </cell>
          <cell r="J268">
            <v>1724</v>
          </cell>
          <cell r="K268">
            <v>810</v>
          </cell>
          <cell r="L268">
            <v>5</v>
          </cell>
          <cell r="AU268">
            <v>420</v>
          </cell>
          <cell r="AV268">
            <v>2</v>
          </cell>
          <cell r="AX268">
            <v>49</v>
          </cell>
        </row>
        <row r="269">
          <cell r="D269">
            <v>455</v>
          </cell>
          <cell r="G269">
            <v>6700</v>
          </cell>
          <cell r="J269">
            <v>4972</v>
          </cell>
          <cell r="K269">
            <v>3817.6</v>
          </cell>
          <cell r="L269">
            <v>9</v>
          </cell>
          <cell r="AU269">
            <v>420</v>
          </cell>
          <cell r="AV269">
            <v>2</v>
          </cell>
          <cell r="AX269">
            <v>49</v>
          </cell>
        </row>
        <row r="270">
          <cell r="D270">
            <v>455</v>
          </cell>
          <cell r="G270">
            <v>3449</v>
          </cell>
          <cell r="J270">
            <v>1458</v>
          </cell>
          <cell r="K270">
            <v>987.4</v>
          </cell>
          <cell r="L270">
            <v>16</v>
          </cell>
          <cell r="AU270">
            <v>420</v>
          </cell>
          <cell r="AV270">
            <v>2</v>
          </cell>
          <cell r="AX270">
            <v>49</v>
          </cell>
        </row>
        <row r="271">
          <cell r="D271">
            <v>455</v>
          </cell>
          <cell r="G271">
            <v>102</v>
          </cell>
          <cell r="J271">
            <v>0</v>
          </cell>
          <cell r="K271">
            <v>0</v>
          </cell>
          <cell r="L271">
            <v>1</v>
          </cell>
          <cell r="AU271">
            <v>420</v>
          </cell>
          <cell r="AV271">
            <v>2</v>
          </cell>
          <cell r="AX271">
            <v>49</v>
          </cell>
        </row>
        <row r="272">
          <cell r="D272">
            <v>455</v>
          </cell>
          <cell r="G272">
            <v>740</v>
          </cell>
          <cell r="J272">
            <v>660</v>
          </cell>
          <cell r="K272">
            <v>408</v>
          </cell>
          <cell r="L272">
            <v>8</v>
          </cell>
          <cell r="AU272">
            <v>420</v>
          </cell>
          <cell r="AV272">
            <v>2</v>
          </cell>
          <cell r="AX272">
            <v>50</v>
          </cell>
        </row>
        <row r="273">
          <cell r="D273">
            <v>455</v>
          </cell>
          <cell r="G273">
            <v>202</v>
          </cell>
          <cell r="J273">
            <v>0</v>
          </cell>
          <cell r="K273">
            <v>0</v>
          </cell>
          <cell r="L273">
            <v>7</v>
          </cell>
          <cell r="AU273">
            <v>420</v>
          </cell>
          <cell r="AV273">
            <v>2</v>
          </cell>
          <cell r="AX273">
            <v>49</v>
          </cell>
        </row>
        <row r="274">
          <cell r="D274">
            <v>455</v>
          </cell>
          <cell r="G274">
            <v>0</v>
          </cell>
          <cell r="J274">
            <v>0</v>
          </cell>
          <cell r="K274">
            <v>0</v>
          </cell>
          <cell r="L274">
            <v>1</v>
          </cell>
          <cell r="AU274">
            <v>420</v>
          </cell>
          <cell r="AV274">
            <v>3</v>
          </cell>
          <cell r="AX274">
            <v>91</v>
          </cell>
        </row>
        <row r="275">
          <cell r="D275">
            <v>455</v>
          </cell>
          <cell r="G275">
            <v>9249</v>
          </cell>
          <cell r="J275">
            <v>5393.5</v>
          </cell>
          <cell r="K275">
            <v>2609.25</v>
          </cell>
          <cell r="L275">
            <v>7</v>
          </cell>
          <cell r="AU275">
            <v>420</v>
          </cell>
          <cell r="AV275">
            <v>3</v>
          </cell>
          <cell r="AX275">
            <v>91</v>
          </cell>
        </row>
        <row r="276">
          <cell r="D276">
            <v>455</v>
          </cell>
          <cell r="G276">
            <v>304</v>
          </cell>
          <cell r="J276">
            <v>240</v>
          </cell>
          <cell r="K276">
            <v>190</v>
          </cell>
          <cell r="L276">
            <v>6</v>
          </cell>
          <cell r="AU276">
            <v>420</v>
          </cell>
          <cell r="AV276">
            <v>3</v>
          </cell>
          <cell r="AX276">
            <v>93</v>
          </cell>
        </row>
        <row r="277">
          <cell r="D277">
            <v>455</v>
          </cell>
          <cell r="G277">
            <v>9196</v>
          </cell>
          <cell r="J277">
            <v>6727</v>
          </cell>
          <cell r="K277">
            <v>3127</v>
          </cell>
          <cell r="L277">
            <v>12</v>
          </cell>
          <cell r="AU277">
            <v>420</v>
          </cell>
          <cell r="AV277">
            <v>3</v>
          </cell>
          <cell r="AX277">
            <v>92</v>
          </cell>
        </row>
        <row r="278">
          <cell r="D278">
            <v>455</v>
          </cell>
          <cell r="G278">
            <v>900</v>
          </cell>
          <cell r="J278">
            <v>0</v>
          </cell>
          <cell r="K278">
            <v>0</v>
          </cell>
          <cell r="L278">
            <v>1</v>
          </cell>
          <cell r="AU278">
            <v>420</v>
          </cell>
          <cell r="AV278">
            <v>3</v>
          </cell>
          <cell r="AX278">
            <v>93</v>
          </cell>
        </row>
        <row r="279">
          <cell r="D279">
            <v>455</v>
          </cell>
          <cell r="G279">
            <v>445</v>
          </cell>
          <cell r="J279">
            <v>0</v>
          </cell>
          <cell r="K279">
            <v>0</v>
          </cell>
          <cell r="L279">
            <v>3</v>
          </cell>
          <cell r="AU279">
            <v>420</v>
          </cell>
          <cell r="AV279">
            <v>3</v>
          </cell>
          <cell r="AX279">
            <v>96</v>
          </cell>
        </row>
        <row r="280">
          <cell r="D280">
            <v>455</v>
          </cell>
          <cell r="G280">
            <v>203</v>
          </cell>
          <cell r="J280">
            <v>0</v>
          </cell>
          <cell r="K280">
            <v>0</v>
          </cell>
          <cell r="L280">
            <v>5</v>
          </cell>
          <cell r="AU280">
            <v>420</v>
          </cell>
          <cell r="AV280">
            <v>3</v>
          </cell>
          <cell r="AX280">
            <v>92</v>
          </cell>
        </row>
        <row r="281">
          <cell r="D281">
            <v>455</v>
          </cell>
          <cell r="G281">
            <v>657</v>
          </cell>
          <cell r="J281">
            <v>492</v>
          </cell>
          <cell r="K281">
            <v>196</v>
          </cell>
          <cell r="L281">
            <v>4</v>
          </cell>
          <cell r="AU281">
            <v>420</v>
          </cell>
          <cell r="AV281">
            <v>3</v>
          </cell>
          <cell r="AX281">
            <v>89</v>
          </cell>
        </row>
        <row r="282">
          <cell r="D282">
            <v>455</v>
          </cell>
          <cell r="G282">
            <v>936</v>
          </cell>
          <cell r="J282">
            <v>420</v>
          </cell>
          <cell r="K282">
            <v>185</v>
          </cell>
          <cell r="L282">
            <v>1</v>
          </cell>
          <cell r="AU282">
            <v>420</v>
          </cell>
          <cell r="AV282">
            <v>3</v>
          </cell>
          <cell r="AX282">
            <v>92</v>
          </cell>
        </row>
        <row r="283">
          <cell r="D283">
            <v>455</v>
          </cell>
          <cell r="G283">
            <v>125</v>
          </cell>
          <cell r="J283">
            <v>0</v>
          </cell>
          <cell r="K283">
            <v>0</v>
          </cell>
          <cell r="L283">
            <v>1</v>
          </cell>
          <cell r="AU283">
            <v>420</v>
          </cell>
          <cell r="AV283">
            <v>3</v>
          </cell>
          <cell r="AX283">
            <v>97</v>
          </cell>
        </row>
        <row r="284">
          <cell r="D284">
            <v>455</v>
          </cell>
          <cell r="G284">
            <v>2291</v>
          </cell>
          <cell r="J284">
            <v>1766</v>
          </cell>
          <cell r="K284">
            <v>1766</v>
          </cell>
          <cell r="L284">
            <v>48</v>
          </cell>
          <cell r="AU284">
            <v>420</v>
          </cell>
          <cell r="AV284">
            <v>3</v>
          </cell>
          <cell r="AX284">
            <v>99</v>
          </cell>
        </row>
        <row r="285">
          <cell r="D285">
            <v>455</v>
          </cell>
          <cell r="G285">
            <v>2514</v>
          </cell>
          <cell r="J285">
            <v>1644</v>
          </cell>
          <cell r="K285">
            <v>1294</v>
          </cell>
          <cell r="L285">
            <v>16</v>
          </cell>
          <cell r="AU285">
            <v>420</v>
          </cell>
          <cell r="AV285">
            <v>3</v>
          </cell>
          <cell r="AX285">
            <v>96</v>
          </cell>
        </row>
        <row r="286">
          <cell r="D286">
            <v>455</v>
          </cell>
          <cell r="G286">
            <v>69</v>
          </cell>
          <cell r="J286">
            <v>0</v>
          </cell>
          <cell r="K286">
            <v>0</v>
          </cell>
          <cell r="L286">
            <v>1</v>
          </cell>
          <cell r="AU286">
            <v>421</v>
          </cell>
          <cell r="AV286">
            <v>1</v>
          </cell>
          <cell r="AX286">
            <v>1</v>
          </cell>
        </row>
        <row r="287">
          <cell r="D287">
            <v>456</v>
          </cell>
          <cell r="G287">
            <v>51</v>
          </cell>
          <cell r="J287">
            <v>39</v>
          </cell>
          <cell r="K287">
            <v>39</v>
          </cell>
          <cell r="L287">
            <v>1</v>
          </cell>
          <cell r="AU287">
            <v>421</v>
          </cell>
          <cell r="AV287">
            <v>1</v>
          </cell>
          <cell r="AX287">
            <v>1</v>
          </cell>
        </row>
        <row r="288">
          <cell r="D288">
            <v>456</v>
          </cell>
          <cell r="G288">
            <v>140</v>
          </cell>
          <cell r="J288">
            <v>0</v>
          </cell>
          <cell r="K288">
            <v>0</v>
          </cell>
          <cell r="L288">
            <v>1</v>
          </cell>
          <cell r="AU288">
            <v>421</v>
          </cell>
          <cell r="AV288">
            <v>1</v>
          </cell>
          <cell r="AX288">
            <v>1</v>
          </cell>
        </row>
        <row r="289">
          <cell r="D289">
            <v>456</v>
          </cell>
          <cell r="G289">
            <v>378</v>
          </cell>
          <cell r="J289">
            <v>193</v>
          </cell>
          <cell r="K289">
            <v>143</v>
          </cell>
          <cell r="L289">
            <v>2</v>
          </cell>
          <cell r="AU289">
            <v>421</v>
          </cell>
          <cell r="AV289">
            <v>1</v>
          </cell>
          <cell r="AX289">
            <v>2</v>
          </cell>
        </row>
        <row r="290">
          <cell r="D290">
            <v>456</v>
          </cell>
          <cell r="G290">
            <v>107</v>
          </cell>
          <cell r="J290">
            <v>66</v>
          </cell>
          <cell r="K290">
            <v>16</v>
          </cell>
          <cell r="L290">
            <v>1</v>
          </cell>
          <cell r="AU290">
            <v>421</v>
          </cell>
          <cell r="AV290">
            <v>1</v>
          </cell>
          <cell r="AX290">
            <v>3</v>
          </cell>
        </row>
        <row r="291">
          <cell r="D291">
            <v>456</v>
          </cell>
          <cell r="G291">
            <v>47</v>
          </cell>
          <cell r="J291">
            <v>23</v>
          </cell>
          <cell r="K291">
            <v>23</v>
          </cell>
          <cell r="L291">
            <v>1</v>
          </cell>
          <cell r="AU291">
            <v>421</v>
          </cell>
          <cell r="AV291">
            <v>1</v>
          </cell>
          <cell r="AX291">
            <v>3</v>
          </cell>
        </row>
        <row r="292">
          <cell r="D292">
            <v>456</v>
          </cell>
          <cell r="G292">
            <v>68</v>
          </cell>
          <cell r="J292">
            <v>54</v>
          </cell>
          <cell r="K292">
            <v>27</v>
          </cell>
          <cell r="L292">
            <v>1</v>
          </cell>
          <cell r="AU292">
            <v>421</v>
          </cell>
          <cell r="AV292">
            <v>1</v>
          </cell>
          <cell r="AX292">
            <v>3</v>
          </cell>
        </row>
        <row r="293">
          <cell r="D293">
            <v>456</v>
          </cell>
          <cell r="G293">
            <v>87</v>
          </cell>
          <cell r="J293">
            <v>0</v>
          </cell>
          <cell r="K293">
            <v>0</v>
          </cell>
          <cell r="L293">
            <v>1</v>
          </cell>
          <cell r="AU293">
            <v>421</v>
          </cell>
          <cell r="AV293">
            <v>1</v>
          </cell>
          <cell r="AX293">
            <v>2</v>
          </cell>
        </row>
        <row r="294">
          <cell r="D294">
            <v>460</v>
          </cell>
          <cell r="G294">
            <v>1320</v>
          </cell>
          <cell r="J294">
            <v>192</v>
          </cell>
          <cell r="K294">
            <v>192</v>
          </cell>
          <cell r="L294">
            <v>21</v>
          </cell>
          <cell r="AU294">
            <v>421</v>
          </cell>
          <cell r="AV294">
            <v>1</v>
          </cell>
          <cell r="AX294">
            <v>2</v>
          </cell>
        </row>
        <row r="295">
          <cell r="D295">
            <v>460</v>
          </cell>
          <cell r="G295">
            <v>141</v>
          </cell>
          <cell r="J295">
            <v>113</v>
          </cell>
          <cell r="K295">
            <v>113</v>
          </cell>
          <cell r="L295">
            <v>2</v>
          </cell>
          <cell r="AU295">
            <v>421</v>
          </cell>
          <cell r="AV295">
            <v>1</v>
          </cell>
          <cell r="AX295">
            <v>2</v>
          </cell>
        </row>
        <row r="296">
          <cell r="D296">
            <v>460</v>
          </cell>
          <cell r="G296">
            <v>556</v>
          </cell>
          <cell r="J296">
            <v>0</v>
          </cell>
          <cell r="K296">
            <v>0</v>
          </cell>
          <cell r="L296">
            <v>5</v>
          </cell>
          <cell r="AU296">
            <v>421</v>
          </cell>
          <cell r="AV296">
            <v>1</v>
          </cell>
          <cell r="AX296">
            <v>3</v>
          </cell>
        </row>
        <row r="297">
          <cell r="D297">
            <v>460</v>
          </cell>
          <cell r="G297">
            <v>872</v>
          </cell>
          <cell r="J297">
            <v>0</v>
          </cell>
          <cell r="K297">
            <v>0</v>
          </cell>
          <cell r="L297">
            <v>5</v>
          </cell>
          <cell r="AU297">
            <v>421</v>
          </cell>
          <cell r="AV297">
            <v>1</v>
          </cell>
          <cell r="AX297">
            <v>3</v>
          </cell>
        </row>
        <row r="298">
          <cell r="D298">
            <v>460</v>
          </cell>
          <cell r="G298">
            <v>15092</v>
          </cell>
          <cell r="J298">
            <v>12754</v>
          </cell>
          <cell r="K298">
            <v>12754</v>
          </cell>
          <cell r="L298">
            <v>261</v>
          </cell>
          <cell r="AU298">
            <v>421</v>
          </cell>
          <cell r="AV298">
            <v>2</v>
          </cell>
          <cell r="AX298">
            <v>1</v>
          </cell>
        </row>
        <row r="299">
          <cell r="D299">
            <v>460</v>
          </cell>
          <cell r="G299">
            <v>32151</v>
          </cell>
          <cell r="J299">
            <v>27903</v>
          </cell>
          <cell r="K299">
            <v>13488.4</v>
          </cell>
          <cell r="L299">
            <v>61</v>
          </cell>
          <cell r="AU299">
            <v>421</v>
          </cell>
          <cell r="AV299">
            <v>2</v>
          </cell>
          <cell r="AX299">
            <v>1</v>
          </cell>
        </row>
        <row r="300">
          <cell r="D300">
            <v>460</v>
          </cell>
          <cell r="G300">
            <v>75</v>
          </cell>
          <cell r="J300">
            <v>0</v>
          </cell>
          <cell r="K300">
            <v>0</v>
          </cell>
          <cell r="L300">
            <v>1</v>
          </cell>
          <cell r="AU300">
            <v>421</v>
          </cell>
          <cell r="AV300">
            <v>2</v>
          </cell>
          <cell r="AX300">
            <v>1</v>
          </cell>
        </row>
        <row r="301">
          <cell r="D301">
            <v>460</v>
          </cell>
          <cell r="G301">
            <v>700</v>
          </cell>
          <cell r="J301">
            <v>0</v>
          </cell>
          <cell r="K301">
            <v>0</v>
          </cell>
          <cell r="L301">
            <v>10</v>
          </cell>
          <cell r="AU301">
            <v>421</v>
          </cell>
          <cell r="AV301">
            <v>2</v>
          </cell>
          <cell r="AX301">
            <v>1</v>
          </cell>
        </row>
        <row r="302">
          <cell r="D302">
            <v>460</v>
          </cell>
          <cell r="G302">
            <v>11029</v>
          </cell>
          <cell r="J302">
            <v>0</v>
          </cell>
          <cell r="K302">
            <v>0</v>
          </cell>
          <cell r="L302">
            <v>4</v>
          </cell>
          <cell r="AU302">
            <v>421</v>
          </cell>
          <cell r="AV302">
            <v>2</v>
          </cell>
          <cell r="AX302">
            <v>1</v>
          </cell>
        </row>
        <row r="303">
          <cell r="D303">
            <v>460</v>
          </cell>
          <cell r="G303">
            <v>1035</v>
          </cell>
          <cell r="J303">
            <v>460</v>
          </cell>
          <cell r="K303">
            <v>328</v>
          </cell>
          <cell r="L303">
            <v>8</v>
          </cell>
          <cell r="AU303">
            <v>421</v>
          </cell>
          <cell r="AV303">
            <v>2</v>
          </cell>
          <cell r="AX303">
            <v>1</v>
          </cell>
        </row>
        <row r="304">
          <cell r="D304">
            <v>460</v>
          </cell>
          <cell r="G304">
            <v>194</v>
          </cell>
          <cell r="J304">
            <v>0</v>
          </cell>
          <cell r="K304">
            <v>0</v>
          </cell>
          <cell r="L304">
            <v>2</v>
          </cell>
          <cell r="AU304">
            <v>421</v>
          </cell>
          <cell r="AV304">
            <v>2</v>
          </cell>
          <cell r="AX304">
            <v>1</v>
          </cell>
        </row>
        <row r="305">
          <cell r="D305">
            <v>460</v>
          </cell>
          <cell r="G305">
            <v>156</v>
          </cell>
          <cell r="J305">
            <v>0</v>
          </cell>
          <cell r="K305">
            <v>0</v>
          </cell>
          <cell r="L305">
            <v>2</v>
          </cell>
          <cell r="AU305">
            <v>421</v>
          </cell>
          <cell r="AV305">
            <v>2</v>
          </cell>
          <cell r="AX305">
            <v>2</v>
          </cell>
        </row>
        <row r="306">
          <cell r="D306">
            <v>460</v>
          </cell>
          <cell r="G306">
            <v>12953</v>
          </cell>
          <cell r="J306">
            <v>11792.5</v>
          </cell>
          <cell r="K306">
            <v>5356</v>
          </cell>
          <cell r="L306">
            <v>16</v>
          </cell>
          <cell r="AU306">
            <v>421</v>
          </cell>
          <cell r="AV306">
            <v>2</v>
          </cell>
          <cell r="AX306">
            <v>2</v>
          </cell>
        </row>
        <row r="307">
          <cell r="D307">
            <v>460</v>
          </cell>
          <cell r="G307">
            <v>120</v>
          </cell>
          <cell r="J307">
            <v>0</v>
          </cell>
          <cell r="K307">
            <v>0</v>
          </cell>
          <cell r="L307">
            <v>1</v>
          </cell>
          <cell r="AU307">
            <v>421</v>
          </cell>
          <cell r="AV307">
            <v>3</v>
          </cell>
          <cell r="AX307">
            <v>2</v>
          </cell>
        </row>
        <row r="308">
          <cell r="D308">
            <v>460</v>
          </cell>
          <cell r="G308">
            <v>249</v>
          </cell>
          <cell r="J308">
            <v>0</v>
          </cell>
          <cell r="K308">
            <v>0</v>
          </cell>
          <cell r="L308">
            <v>1</v>
          </cell>
          <cell r="AU308">
            <v>421</v>
          </cell>
          <cell r="AV308">
            <v>3</v>
          </cell>
          <cell r="AX308">
            <v>2</v>
          </cell>
        </row>
        <row r="309">
          <cell r="D309">
            <v>460</v>
          </cell>
          <cell r="G309">
            <v>7743.5</v>
          </cell>
          <cell r="J309">
            <v>4307.12</v>
          </cell>
          <cell r="K309">
            <v>2153.56</v>
          </cell>
          <cell r="L309">
            <v>6</v>
          </cell>
          <cell r="AU309">
            <v>450</v>
          </cell>
          <cell r="AV309">
            <v>1</v>
          </cell>
          <cell r="AX309">
            <v>43</v>
          </cell>
        </row>
        <row r="310">
          <cell r="D310">
            <v>460</v>
          </cell>
          <cell r="G310">
            <v>420</v>
          </cell>
          <cell r="J310">
            <v>340</v>
          </cell>
          <cell r="K310">
            <v>232</v>
          </cell>
          <cell r="L310">
            <v>1</v>
          </cell>
          <cell r="AU310">
            <v>450</v>
          </cell>
          <cell r="AV310">
            <v>1</v>
          </cell>
          <cell r="AX310">
            <v>42</v>
          </cell>
        </row>
        <row r="311">
          <cell r="D311">
            <v>460</v>
          </cell>
          <cell r="G311">
            <v>0</v>
          </cell>
          <cell r="J311">
            <v>0</v>
          </cell>
          <cell r="K311">
            <v>0</v>
          </cell>
          <cell r="L311">
            <v>1</v>
          </cell>
          <cell r="AU311">
            <v>450</v>
          </cell>
          <cell r="AV311">
            <v>1</v>
          </cell>
          <cell r="AX311">
            <v>37</v>
          </cell>
        </row>
        <row r="312">
          <cell r="D312">
            <v>460</v>
          </cell>
          <cell r="G312">
            <v>55</v>
          </cell>
          <cell r="J312">
            <v>0</v>
          </cell>
          <cell r="K312">
            <v>0</v>
          </cell>
          <cell r="L312">
            <v>1</v>
          </cell>
          <cell r="AU312">
            <v>450</v>
          </cell>
          <cell r="AV312">
            <v>1</v>
          </cell>
          <cell r="AX312">
            <v>34</v>
          </cell>
        </row>
        <row r="313">
          <cell r="D313">
            <v>460</v>
          </cell>
          <cell r="G313">
            <v>22925</v>
          </cell>
          <cell r="J313">
            <v>19662</v>
          </cell>
          <cell r="K313">
            <v>19530</v>
          </cell>
          <cell r="L313">
            <v>512</v>
          </cell>
          <cell r="AU313">
            <v>450</v>
          </cell>
          <cell r="AV313">
            <v>1</v>
          </cell>
          <cell r="AX313">
            <v>32</v>
          </cell>
        </row>
        <row r="314">
          <cell r="D314">
            <v>460</v>
          </cell>
          <cell r="G314">
            <v>1522</v>
          </cell>
          <cell r="J314">
            <v>1242</v>
          </cell>
          <cell r="K314">
            <v>960.4</v>
          </cell>
          <cell r="L314">
            <v>21</v>
          </cell>
          <cell r="AU314">
            <v>450</v>
          </cell>
          <cell r="AV314">
            <v>1</v>
          </cell>
          <cell r="AX314">
            <v>31</v>
          </cell>
        </row>
        <row r="315">
          <cell r="D315">
            <v>460</v>
          </cell>
          <cell r="G315">
            <v>588</v>
          </cell>
          <cell r="J315">
            <v>0</v>
          </cell>
          <cell r="K315">
            <v>0</v>
          </cell>
          <cell r="L315">
            <v>10</v>
          </cell>
          <cell r="AU315">
            <v>450</v>
          </cell>
          <cell r="AV315">
            <v>1</v>
          </cell>
          <cell r="AX315">
            <v>31</v>
          </cell>
        </row>
        <row r="316">
          <cell r="D316">
            <v>460</v>
          </cell>
          <cell r="G316">
            <v>362</v>
          </cell>
          <cell r="J316">
            <v>168</v>
          </cell>
          <cell r="K316">
            <v>134.4</v>
          </cell>
          <cell r="L316">
            <v>2</v>
          </cell>
          <cell r="AU316">
            <v>450</v>
          </cell>
          <cell r="AV316">
            <v>1</v>
          </cell>
          <cell r="AX316">
            <v>30</v>
          </cell>
        </row>
        <row r="317">
          <cell r="D317">
            <v>460</v>
          </cell>
          <cell r="G317">
            <v>29711</v>
          </cell>
          <cell r="J317">
            <v>25219</v>
          </cell>
          <cell r="K317">
            <v>17445.400000000001</v>
          </cell>
          <cell r="L317">
            <v>187</v>
          </cell>
          <cell r="AU317">
            <v>450</v>
          </cell>
          <cell r="AV317">
            <v>1</v>
          </cell>
          <cell r="AX317">
            <v>30</v>
          </cell>
        </row>
        <row r="318">
          <cell r="D318">
            <v>460</v>
          </cell>
          <cell r="G318">
            <v>10012</v>
          </cell>
          <cell r="J318">
            <v>8813</v>
          </cell>
          <cell r="K318">
            <v>6224</v>
          </cell>
          <cell r="L318">
            <v>19</v>
          </cell>
          <cell r="AU318">
            <v>450</v>
          </cell>
          <cell r="AV318">
            <v>1</v>
          </cell>
          <cell r="AX318">
            <v>30</v>
          </cell>
        </row>
        <row r="319">
          <cell r="D319">
            <v>460</v>
          </cell>
          <cell r="G319">
            <v>1780</v>
          </cell>
          <cell r="J319">
            <v>0</v>
          </cell>
          <cell r="K319">
            <v>0</v>
          </cell>
          <cell r="L319">
            <v>2</v>
          </cell>
          <cell r="AU319">
            <v>450</v>
          </cell>
          <cell r="AV319">
            <v>1</v>
          </cell>
          <cell r="AX319">
            <v>31</v>
          </cell>
        </row>
        <row r="320">
          <cell r="D320">
            <v>460</v>
          </cell>
          <cell r="G320">
            <v>638</v>
          </cell>
          <cell r="J320">
            <v>446</v>
          </cell>
          <cell r="K320">
            <v>276.8</v>
          </cell>
          <cell r="L320">
            <v>4</v>
          </cell>
          <cell r="AU320">
            <v>450</v>
          </cell>
          <cell r="AV320">
            <v>1</v>
          </cell>
          <cell r="AX320">
            <v>31</v>
          </cell>
        </row>
        <row r="321">
          <cell r="D321">
            <v>460</v>
          </cell>
          <cell r="G321">
            <v>726</v>
          </cell>
          <cell r="J321">
            <v>0</v>
          </cell>
          <cell r="K321">
            <v>0</v>
          </cell>
          <cell r="L321">
            <v>16</v>
          </cell>
          <cell r="AU321">
            <v>450</v>
          </cell>
          <cell r="AV321">
            <v>2</v>
          </cell>
          <cell r="AX321">
            <v>32</v>
          </cell>
        </row>
        <row r="322">
          <cell r="D322">
            <v>460</v>
          </cell>
          <cell r="G322">
            <v>471</v>
          </cell>
          <cell r="J322">
            <v>420</v>
          </cell>
          <cell r="K322">
            <v>420</v>
          </cell>
          <cell r="L322">
            <v>13</v>
          </cell>
          <cell r="AU322">
            <v>450</v>
          </cell>
          <cell r="AV322">
            <v>2</v>
          </cell>
          <cell r="AX322">
            <v>31</v>
          </cell>
        </row>
        <row r="323">
          <cell r="D323">
            <v>460</v>
          </cell>
          <cell r="G323">
            <v>400</v>
          </cell>
          <cell r="J323">
            <v>0</v>
          </cell>
          <cell r="K323">
            <v>0</v>
          </cell>
          <cell r="L323">
            <v>2</v>
          </cell>
          <cell r="AU323">
            <v>450</v>
          </cell>
          <cell r="AV323">
            <v>2</v>
          </cell>
          <cell r="AX323">
            <v>29</v>
          </cell>
        </row>
        <row r="324">
          <cell r="D324">
            <v>460</v>
          </cell>
          <cell r="G324">
            <v>12397</v>
          </cell>
          <cell r="J324">
            <v>9234</v>
          </cell>
          <cell r="K324">
            <v>6502.6</v>
          </cell>
          <cell r="L324">
            <v>77</v>
          </cell>
          <cell r="AU324">
            <v>450</v>
          </cell>
          <cell r="AV324">
            <v>2</v>
          </cell>
          <cell r="AX324">
            <v>26</v>
          </cell>
        </row>
        <row r="325">
          <cell r="D325">
            <v>460</v>
          </cell>
          <cell r="G325">
            <v>219</v>
          </cell>
          <cell r="J325">
            <v>100</v>
          </cell>
          <cell r="K325">
            <v>40</v>
          </cell>
          <cell r="L325">
            <v>1</v>
          </cell>
          <cell r="AU325">
            <v>450</v>
          </cell>
          <cell r="AV325">
            <v>2</v>
          </cell>
          <cell r="AX325">
            <v>24</v>
          </cell>
        </row>
        <row r="326">
          <cell r="D326">
            <v>460</v>
          </cell>
          <cell r="G326">
            <v>2152</v>
          </cell>
          <cell r="J326">
            <v>0</v>
          </cell>
          <cell r="K326">
            <v>0</v>
          </cell>
          <cell r="L326">
            <v>14</v>
          </cell>
          <cell r="AU326">
            <v>450</v>
          </cell>
          <cell r="AV326">
            <v>2</v>
          </cell>
          <cell r="AX326">
            <v>23</v>
          </cell>
        </row>
        <row r="327">
          <cell r="D327">
            <v>460</v>
          </cell>
          <cell r="G327">
            <v>1850</v>
          </cell>
          <cell r="J327">
            <v>1276</v>
          </cell>
          <cell r="K327">
            <v>638</v>
          </cell>
          <cell r="L327">
            <v>1</v>
          </cell>
          <cell r="AU327">
            <v>450</v>
          </cell>
          <cell r="AV327">
            <v>2</v>
          </cell>
          <cell r="AX327">
            <v>23</v>
          </cell>
        </row>
        <row r="328">
          <cell r="D328">
            <v>460</v>
          </cell>
          <cell r="G328">
            <v>8514</v>
          </cell>
          <cell r="J328">
            <v>4569</v>
          </cell>
          <cell r="K328">
            <v>2877.4</v>
          </cell>
          <cell r="L328">
            <v>61</v>
          </cell>
          <cell r="AU328">
            <v>450</v>
          </cell>
          <cell r="AV328">
            <v>2</v>
          </cell>
          <cell r="AX328">
            <v>23</v>
          </cell>
        </row>
        <row r="329">
          <cell r="D329">
            <v>460</v>
          </cell>
          <cell r="G329">
            <v>35</v>
          </cell>
          <cell r="J329">
            <v>0</v>
          </cell>
          <cell r="K329">
            <v>0</v>
          </cell>
          <cell r="L329">
            <v>1</v>
          </cell>
          <cell r="AU329">
            <v>450</v>
          </cell>
          <cell r="AV329">
            <v>2</v>
          </cell>
          <cell r="AX329">
            <v>23</v>
          </cell>
        </row>
        <row r="330">
          <cell r="D330">
            <v>460</v>
          </cell>
          <cell r="G330">
            <v>240</v>
          </cell>
          <cell r="J330">
            <v>240</v>
          </cell>
          <cell r="K330">
            <v>0</v>
          </cell>
          <cell r="L330">
            <v>1</v>
          </cell>
          <cell r="AU330">
            <v>450</v>
          </cell>
          <cell r="AV330">
            <v>2</v>
          </cell>
          <cell r="AX330">
            <v>23</v>
          </cell>
        </row>
        <row r="331">
          <cell r="D331">
            <v>460</v>
          </cell>
          <cell r="G331">
            <v>401</v>
          </cell>
          <cell r="J331">
            <v>316</v>
          </cell>
          <cell r="K331">
            <v>316</v>
          </cell>
          <cell r="L331">
            <v>8</v>
          </cell>
          <cell r="AU331">
            <v>450</v>
          </cell>
          <cell r="AV331">
            <v>2</v>
          </cell>
          <cell r="AX331">
            <v>24</v>
          </cell>
        </row>
        <row r="332">
          <cell r="D332">
            <v>460</v>
          </cell>
          <cell r="G332">
            <v>1780</v>
          </cell>
          <cell r="J332">
            <v>1780</v>
          </cell>
          <cell r="K332">
            <v>865</v>
          </cell>
          <cell r="L332">
            <v>2</v>
          </cell>
          <cell r="AU332">
            <v>450</v>
          </cell>
          <cell r="AV332">
            <v>2</v>
          </cell>
          <cell r="AX332">
            <v>24</v>
          </cell>
        </row>
        <row r="333">
          <cell r="D333">
            <v>460</v>
          </cell>
          <cell r="G333">
            <v>1172</v>
          </cell>
          <cell r="J333">
            <v>0</v>
          </cell>
          <cell r="K333">
            <v>0</v>
          </cell>
          <cell r="L333">
            <v>28</v>
          </cell>
          <cell r="AU333">
            <v>450</v>
          </cell>
          <cell r="AV333">
            <v>3</v>
          </cell>
          <cell r="AX333">
            <v>25</v>
          </cell>
        </row>
        <row r="334">
          <cell r="D334">
            <v>460</v>
          </cell>
          <cell r="G334">
            <v>499</v>
          </cell>
          <cell r="J334">
            <v>0</v>
          </cell>
          <cell r="K334">
            <v>0</v>
          </cell>
          <cell r="L334">
            <v>15</v>
          </cell>
          <cell r="AU334">
            <v>450</v>
          </cell>
          <cell r="AV334">
            <v>3</v>
          </cell>
          <cell r="AX334">
            <v>24</v>
          </cell>
        </row>
        <row r="335">
          <cell r="D335">
            <v>461</v>
          </cell>
          <cell r="G335">
            <v>405</v>
          </cell>
          <cell r="J335">
            <v>198</v>
          </cell>
          <cell r="K335">
            <v>198</v>
          </cell>
          <cell r="L335">
            <v>9</v>
          </cell>
          <cell r="AU335">
            <v>450</v>
          </cell>
          <cell r="AV335">
            <v>3</v>
          </cell>
          <cell r="AX335">
            <v>24</v>
          </cell>
        </row>
        <row r="336">
          <cell r="D336">
            <v>461</v>
          </cell>
          <cell r="G336">
            <v>100</v>
          </cell>
          <cell r="J336">
            <v>72</v>
          </cell>
          <cell r="K336">
            <v>57.6</v>
          </cell>
          <cell r="L336">
            <v>1</v>
          </cell>
          <cell r="AU336">
            <v>450</v>
          </cell>
          <cell r="AV336">
            <v>3</v>
          </cell>
          <cell r="AX336">
            <v>23</v>
          </cell>
        </row>
        <row r="337">
          <cell r="D337">
            <v>461</v>
          </cell>
          <cell r="G337">
            <v>739</v>
          </cell>
          <cell r="J337">
            <v>515</v>
          </cell>
          <cell r="K337">
            <v>515</v>
          </cell>
          <cell r="L337">
            <v>22</v>
          </cell>
          <cell r="AU337">
            <v>450</v>
          </cell>
          <cell r="AV337">
            <v>3</v>
          </cell>
          <cell r="AX337">
            <v>21</v>
          </cell>
        </row>
        <row r="338">
          <cell r="D338">
            <v>461</v>
          </cell>
          <cell r="G338">
            <v>796</v>
          </cell>
          <cell r="J338">
            <v>796</v>
          </cell>
          <cell r="K338">
            <v>556.79999999999995</v>
          </cell>
          <cell r="L338">
            <v>6</v>
          </cell>
          <cell r="AU338">
            <v>450</v>
          </cell>
          <cell r="AV338">
            <v>3</v>
          </cell>
          <cell r="AX338">
            <v>18</v>
          </cell>
        </row>
        <row r="339">
          <cell r="D339">
            <v>461</v>
          </cell>
          <cell r="G339">
            <v>39</v>
          </cell>
          <cell r="J339">
            <v>0</v>
          </cell>
          <cell r="K339">
            <v>0</v>
          </cell>
          <cell r="L339">
            <v>1</v>
          </cell>
          <cell r="AU339">
            <v>450</v>
          </cell>
          <cell r="AV339">
            <v>3</v>
          </cell>
          <cell r="AX339">
            <v>18</v>
          </cell>
        </row>
        <row r="340">
          <cell r="D340">
            <v>461</v>
          </cell>
          <cell r="G340">
            <v>582</v>
          </cell>
          <cell r="J340">
            <v>0</v>
          </cell>
          <cell r="K340">
            <v>0</v>
          </cell>
          <cell r="L340">
            <v>6</v>
          </cell>
          <cell r="AU340">
            <v>450</v>
          </cell>
          <cell r="AV340">
            <v>3</v>
          </cell>
          <cell r="AX340">
            <v>18</v>
          </cell>
        </row>
        <row r="341">
          <cell r="D341">
            <v>461</v>
          </cell>
          <cell r="G341">
            <v>72</v>
          </cell>
          <cell r="J341">
            <v>0</v>
          </cell>
          <cell r="K341">
            <v>0</v>
          </cell>
          <cell r="L341">
            <v>1</v>
          </cell>
          <cell r="AU341">
            <v>450</v>
          </cell>
          <cell r="AV341">
            <v>3</v>
          </cell>
          <cell r="AX341">
            <v>18</v>
          </cell>
        </row>
        <row r="342">
          <cell r="D342">
            <v>461</v>
          </cell>
          <cell r="G342">
            <v>2045</v>
          </cell>
          <cell r="J342">
            <v>1953</v>
          </cell>
          <cell r="K342">
            <v>951.5</v>
          </cell>
          <cell r="L342">
            <v>4</v>
          </cell>
          <cell r="AU342">
            <v>450</v>
          </cell>
          <cell r="AV342">
            <v>3</v>
          </cell>
          <cell r="AX342">
            <v>18</v>
          </cell>
        </row>
        <row r="343">
          <cell r="D343">
            <v>461</v>
          </cell>
          <cell r="G343">
            <v>377</v>
          </cell>
          <cell r="J343">
            <v>366</v>
          </cell>
          <cell r="K343">
            <v>366</v>
          </cell>
          <cell r="L343">
            <v>7</v>
          </cell>
          <cell r="AU343">
            <v>450</v>
          </cell>
          <cell r="AV343">
            <v>3</v>
          </cell>
          <cell r="AX343">
            <v>18</v>
          </cell>
        </row>
        <row r="344">
          <cell r="D344">
            <v>461</v>
          </cell>
          <cell r="G344">
            <v>784</v>
          </cell>
          <cell r="J344">
            <v>631</v>
          </cell>
          <cell r="K344">
            <v>504.8</v>
          </cell>
          <cell r="L344">
            <v>1</v>
          </cell>
          <cell r="AU344">
            <v>450</v>
          </cell>
          <cell r="AV344">
            <v>3</v>
          </cell>
          <cell r="AX344">
            <v>18</v>
          </cell>
        </row>
        <row r="345">
          <cell r="D345">
            <v>480</v>
          </cell>
          <cell r="G345">
            <v>130</v>
          </cell>
          <cell r="J345">
            <v>107</v>
          </cell>
          <cell r="K345">
            <v>85.6</v>
          </cell>
          <cell r="L345">
            <v>3</v>
          </cell>
          <cell r="AU345">
            <v>451</v>
          </cell>
          <cell r="AV345">
            <v>1</v>
          </cell>
          <cell r="AX345">
            <v>5</v>
          </cell>
        </row>
        <row r="346">
          <cell r="D346">
            <v>480</v>
          </cell>
          <cell r="G346">
            <v>800</v>
          </cell>
          <cell r="J346">
            <v>0</v>
          </cell>
          <cell r="K346">
            <v>0</v>
          </cell>
          <cell r="L346">
            <v>1</v>
          </cell>
          <cell r="AU346">
            <v>451</v>
          </cell>
          <cell r="AV346">
            <v>1</v>
          </cell>
          <cell r="AX346">
            <v>5</v>
          </cell>
        </row>
        <row r="347">
          <cell r="D347">
            <v>480</v>
          </cell>
          <cell r="G347">
            <v>725</v>
          </cell>
          <cell r="J347">
            <v>372</v>
          </cell>
          <cell r="K347">
            <v>186</v>
          </cell>
          <cell r="L347">
            <v>2</v>
          </cell>
          <cell r="AU347">
            <v>451</v>
          </cell>
          <cell r="AV347">
            <v>1</v>
          </cell>
          <cell r="AX347">
            <v>2</v>
          </cell>
        </row>
        <row r="348">
          <cell r="D348">
            <v>480</v>
          </cell>
          <cell r="G348">
            <v>15502</v>
          </cell>
          <cell r="J348">
            <v>11798</v>
          </cell>
          <cell r="K348">
            <v>8611.4</v>
          </cell>
          <cell r="L348">
            <v>110</v>
          </cell>
          <cell r="AU348">
            <v>451</v>
          </cell>
          <cell r="AV348">
            <v>1</v>
          </cell>
          <cell r="AX348">
            <v>2</v>
          </cell>
        </row>
        <row r="349">
          <cell r="D349">
            <v>480</v>
          </cell>
          <cell r="G349">
            <v>1305</v>
          </cell>
          <cell r="J349">
            <v>0</v>
          </cell>
          <cell r="K349">
            <v>0</v>
          </cell>
          <cell r="L349">
            <v>9</v>
          </cell>
          <cell r="AU349">
            <v>451</v>
          </cell>
          <cell r="AV349">
            <v>1</v>
          </cell>
          <cell r="AX349">
            <v>1</v>
          </cell>
        </row>
        <row r="350">
          <cell r="D350">
            <v>480</v>
          </cell>
          <cell r="G350">
            <v>542</v>
          </cell>
          <cell r="J350">
            <v>0</v>
          </cell>
          <cell r="K350">
            <v>0</v>
          </cell>
          <cell r="L350">
            <v>1</v>
          </cell>
          <cell r="AU350">
            <v>451</v>
          </cell>
          <cell r="AV350">
            <v>1</v>
          </cell>
          <cell r="AX350">
            <v>1</v>
          </cell>
        </row>
        <row r="351">
          <cell r="D351">
            <v>480</v>
          </cell>
          <cell r="G351">
            <v>340</v>
          </cell>
          <cell r="J351">
            <v>0</v>
          </cell>
          <cell r="K351">
            <v>0</v>
          </cell>
          <cell r="L351">
            <v>5</v>
          </cell>
          <cell r="AU351">
            <v>451</v>
          </cell>
          <cell r="AV351">
            <v>1</v>
          </cell>
          <cell r="AX351">
            <v>1</v>
          </cell>
        </row>
        <row r="352">
          <cell r="D352">
            <v>480</v>
          </cell>
          <cell r="G352">
            <v>600</v>
          </cell>
          <cell r="J352">
            <v>0</v>
          </cell>
          <cell r="K352">
            <v>0</v>
          </cell>
          <cell r="L352">
            <v>2</v>
          </cell>
          <cell r="AU352">
            <v>451</v>
          </cell>
          <cell r="AV352">
            <v>1</v>
          </cell>
          <cell r="AX352">
            <v>1</v>
          </cell>
        </row>
        <row r="353">
          <cell r="D353">
            <v>480</v>
          </cell>
          <cell r="G353">
            <v>870</v>
          </cell>
          <cell r="J353">
            <v>29</v>
          </cell>
          <cell r="K353">
            <v>29</v>
          </cell>
          <cell r="L353">
            <v>16</v>
          </cell>
          <cell r="AU353">
            <v>451</v>
          </cell>
          <cell r="AV353">
            <v>1</v>
          </cell>
          <cell r="AX353">
            <v>1</v>
          </cell>
        </row>
        <row r="354">
          <cell r="D354">
            <v>480</v>
          </cell>
          <cell r="G354">
            <v>518</v>
          </cell>
          <cell r="J354">
            <v>0</v>
          </cell>
          <cell r="K354">
            <v>0</v>
          </cell>
          <cell r="L354">
            <v>4</v>
          </cell>
          <cell r="AU354">
            <v>451</v>
          </cell>
          <cell r="AV354">
            <v>1</v>
          </cell>
          <cell r="AX354">
            <v>1</v>
          </cell>
        </row>
        <row r="355">
          <cell r="D355">
            <v>480</v>
          </cell>
          <cell r="G355">
            <v>1450</v>
          </cell>
          <cell r="J355">
            <v>381</v>
          </cell>
          <cell r="K355">
            <v>165.5</v>
          </cell>
          <cell r="L355">
            <v>3</v>
          </cell>
          <cell r="AU355">
            <v>451</v>
          </cell>
          <cell r="AV355">
            <v>1</v>
          </cell>
          <cell r="AX355">
            <v>1</v>
          </cell>
        </row>
        <row r="356">
          <cell r="D356">
            <v>480</v>
          </cell>
          <cell r="G356">
            <v>150</v>
          </cell>
          <cell r="J356">
            <v>0</v>
          </cell>
          <cell r="K356">
            <v>0</v>
          </cell>
          <cell r="L356">
            <v>1</v>
          </cell>
          <cell r="AU356">
            <v>451</v>
          </cell>
          <cell r="AV356">
            <v>1</v>
          </cell>
          <cell r="AX356">
            <v>1</v>
          </cell>
        </row>
        <row r="357">
          <cell r="D357">
            <v>480</v>
          </cell>
          <cell r="G357">
            <v>215</v>
          </cell>
          <cell r="J357">
            <v>196</v>
          </cell>
          <cell r="K357">
            <v>170</v>
          </cell>
          <cell r="L357">
            <v>5</v>
          </cell>
          <cell r="AU357">
            <v>451</v>
          </cell>
          <cell r="AV357">
            <v>2</v>
          </cell>
          <cell r="AX357">
            <v>1</v>
          </cell>
        </row>
        <row r="358">
          <cell r="D358">
            <v>480</v>
          </cell>
          <cell r="G358">
            <v>542</v>
          </cell>
          <cell r="J358">
            <v>0</v>
          </cell>
          <cell r="K358">
            <v>0</v>
          </cell>
          <cell r="L358">
            <v>1</v>
          </cell>
          <cell r="AU358">
            <v>451</v>
          </cell>
          <cell r="AV358">
            <v>2</v>
          </cell>
          <cell r="AX358">
            <v>1</v>
          </cell>
        </row>
        <row r="359">
          <cell r="D359">
            <v>480</v>
          </cell>
          <cell r="G359">
            <v>10978</v>
          </cell>
          <cell r="J359">
            <v>5890</v>
          </cell>
          <cell r="K359">
            <v>2484.5</v>
          </cell>
          <cell r="L359">
            <v>57</v>
          </cell>
          <cell r="AU359">
            <v>455</v>
          </cell>
          <cell r="AV359">
            <v>1</v>
          </cell>
          <cell r="AX359">
            <v>53</v>
          </cell>
        </row>
        <row r="360">
          <cell r="D360">
            <v>480</v>
          </cell>
          <cell r="G360">
            <v>1875</v>
          </cell>
          <cell r="J360">
            <v>0</v>
          </cell>
          <cell r="K360">
            <v>0</v>
          </cell>
          <cell r="L360">
            <v>6</v>
          </cell>
          <cell r="AU360">
            <v>455</v>
          </cell>
          <cell r="AV360">
            <v>1</v>
          </cell>
          <cell r="AX360">
            <v>52</v>
          </cell>
        </row>
        <row r="361">
          <cell r="D361">
            <v>480</v>
          </cell>
          <cell r="G361">
            <v>838</v>
          </cell>
          <cell r="J361">
            <v>258</v>
          </cell>
          <cell r="K361">
            <v>242</v>
          </cell>
          <cell r="L361">
            <v>118</v>
          </cell>
          <cell r="AU361">
            <v>455</v>
          </cell>
          <cell r="AV361">
            <v>1</v>
          </cell>
          <cell r="AX361">
            <v>51</v>
          </cell>
        </row>
        <row r="362">
          <cell r="D362">
            <v>480</v>
          </cell>
          <cell r="G362">
            <v>1471</v>
          </cell>
          <cell r="J362">
            <v>0</v>
          </cell>
          <cell r="K362">
            <v>0</v>
          </cell>
          <cell r="L362">
            <v>3</v>
          </cell>
          <cell r="AU362">
            <v>455</v>
          </cell>
          <cell r="AV362">
            <v>1</v>
          </cell>
          <cell r="AX362">
            <v>47</v>
          </cell>
        </row>
        <row r="363">
          <cell r="D363">
            <v>480</v>
          </cell>
          <cell r="G363">
            <v>356</v>
          </cell>
          <cell r="J363">
            <v>0</v>
          </cell>
          <cell r="K363">
            <v>0</v>
          </cell>
          <cell r="L363">
            <v>7</v>
          </cell>
          <cell r="AU363">
            <v>455</v>
          </cell>
          <cell r="AV363">
            <v>1</v>
          </cell>
          <cell r="AX363">
            <v>47</v>
          </cell>
        </row>
        <row r="364">
          <cell r="D364">
            <v>480</v>
          </cell>
          <cell r="G364">
            <v>867</v>
          </cell>
          <cell r="J364">
            <v>0</v>
          </cell>
          <cell r="K364">
            <v>0</v>
          </cell>
          <cell r="L364">
            <v>1</v>
          </cell>
          <cell r="AU364">
            <v>455</v>
          </cell>
          <cell r="AV364">
            <v>1</v>
          </cell>
          <cell r="AX364">
            <v>46</v>
          </cell>
        </row>
        <row r="365">
          <cell r="D365">
            <v>480</v>
          </cell>
          <cell r="G365">
            <v>6490</v>
          </cell>
          <cell r="J365">
            <v>3232.5</v>
          </cell>
          <cell r="K365">
            <v>1616.25</v>
          </cell>
          <cell r="L365">
            <v>4</v>
          </cell>
          <cell r="AU365">
            <v>455</v>
          </cell>
          <cell r="AV365">
            <v>1</v>
          </cell>
          <cell r="AX365">
            <v>45</v>
          </cell>
        </row>
        <row r="366">
          <cell r="D366">
            <v>480</v>
          </cell>
          <cell r="G366">
            <v>9833</v>
          </cell>
          <cell r="J366">
            <v>7718</v>
          </cell>
          <cell r="K366">
            <v>6958.8</v>
          </cell>
          <cell r="L366">
            <v>128</v>
          </cell>
          <cell r="AU366">
            <v>455</v>
          </cell>
          <cell r="AV366">
            <v>1</v>
          </cell>
          <cell r="AX366">
            <v>45</v>
          </cell>
        </row>
        <row r="367">
          <cell r="D367">
            <v>480</v>
          </cell>
          <cell r="G367">
            <v>1790.5</v>
          </cell>
          <cell r="J367">
            <v>1634.5</v>
          </cell>
          <cell r="K367">
            <v>918.7</v>
          </cell>
          <cell r="L367">
            <v>15</v>
          </cell>
          <cell r="AU367">
            <v>455</v>
          </cell>
          <cell r="AV367">
            <v>1</v>
          </cell>
          <cell r="AX367">
            <v>45</v>
          </cell>
        </row>
        <row r="368">
          <cell r="D368">
            <v>480</v>
          </cell>
          <cell r="G368">
            <v>7465</v>
          </cell>
          <cell r="J368">
            <v>5355</v>
          </cell>
          <cell r="K368">
            <v>2502.5</v>
          </cell>
          <cell r="L368">
            <v>34</v>
          </cell>
          <cell r="AU368">
            <v>455</v>
          </cell>
          <cell r="AV368">
            <v>1</v>
          </cell>
          <cell r="AX368">
            <v>46</v>
          </cell>
        </row>
        <row r="369">
          <cell r="D369">
            <v>480</v>
          </cell>
          <cell r="G369">
            <v>55</v>
          </cell>
          <cell r="J369">
            <v>19</v>
          </cell>
          <cell r="K369">
            <v>19</v>
          </cell>
          <cell r="L369">
            <v>2</v>
          </cell>
          <cell r="AU369">
            <v>455</v>
          </cell>
          <cell r="AV369">
            <v>1</v>
          </cell>
          <cell r="AX369">
            <v>47</v>
          </cell>
        </row>
        <row r="370">
          <cell r="D370">
            <v>480</v>
          </cell>
          <cell r="G370">
            <v>2850</v>
          </cell>
          <cell r="J370">
            <v>0</v>
          </cell>
          <cell r="K370">
            <v>0</v>
          </cell>
          <cell r="L370">
            <v>3</v>
          </cell>
          <cell r="AU370">
            <v>455</v>
          </cell>
          <cell r="AV370">
            <v>1</v>
          </cell>
          <cell r="AX370">
            <v>47</v>
          </cell>
        </row>
        <row r="371">
          <cell r="D371">
            <v>480</v>
          </cell>
          <cell r="G371">
            <v>6252</v>
          </cell>
          <cell r="J371">
            <v>4972</v>
          </cell>
          <cell r="K371">
            <v>2361</v>
          </cell>
          <cell r="L371">
            <v>8</v>
          </cell>
          <cell r="AU371">
            <v>455</v>
          </cell>
          <cell r="AV371">
            <v>2</v>
          </cell>
          <cell r="AX371">
            <v>43</v>
          </cell>
        </row>
        <row r="372">
          <cell r="D372">
            <v>480</v>
          </cell>
          <cell r="G372">
            <v>15149</v>
          </cell>
          <cell r="J372">
            <v>10187</v>
          </cell>
          <cell r="K372">
            <v>8785</v>
          </cell>
          <cell r="L372">
            <v>320</v>
          </cell>
          <cell r="AU372">
            <v>455</v>
          </cell>
          <cell r="AV372">
            <v>2</v>
          </cell>
          <cell r="AX372">
            <v>43</v>
          </cell>
        </row>
        <row r="373">
          <cell r="D373">
            <v>480</v>
          </cell>
          <cell r="G373">
            <v>204</v>
          </cell>
          <cell r="J373">
            <v>203</v>
          </cell>
          <cell r="K373">
            <v>76.5</v>
          </cell>
          <cell r="L373">
            <v>2</v>
          </cell>
          <cell r="AU373">
            <v>455</v>
          </cell>
          <cell r="AV373">
            <v>2</v>
          </cell>
          <cell r="AX373">
            <v>42</v>
          </cell>
        </row>
        <row r="374">
          <cell r="D374">
            <v>480</v>
          </cell>
          <cell r="G374">
            <v>703</v>
          </cell>
          <cell r="J374">
            <v>0</v>
          </cell>
          <cell r="K374">
            <v>0</v>
          </cell>
          <cell r="L374">
            <v>4</v>
          </cell>
          <cell r="AU374">
            <v>455</v>
          </cell>
          <cell r="AV374">
            <v>2</v>
          </cell>
          <cell r="AX374">
            <v>40</v>
          </cell>
        </row>
        <row r="375">
          <cell r="D375">
            <v>480</v>
          </cell>
          <cell r="G375">
            <v>23202</v>
          </cell>
          <cell r="J375">
            <v>19846</v>
          </cell>
          <cell r="K375">
            <v>8251.1</v>
          </cell>
          <cell r="L375">
            <v>33</v>
          </cell>
          <cell r="AU375">
            <v>455</v>
          </cell>
          <cell r="AV375">
            <v>2</v>
          </cell>
          <cell r="AX375">
            <v>40</v>
          </cell>
        </row>
        <row r="376">
          <cell r="D376">
            <v>480</v>
          </cell>
          <cell r="G376">
            <v>7050</v>
          </cell>
          <cell r="J376">
            <v>3149</v>
          </cell>
          <cell r="K376">
            <v>1152.5</v>
          </cell>
          <cell r="L376">
            <v>8</v>
          </cell>
          <cell r="AU376">
            <v>455</v>
          </cell>
          <cell r="AV376">
            <v>2</v>
          </cell>
          <cell r="AX376">
            <v>39</v>
          </cell>
        </row>
        <row r="377">
          <cell r="D377">
            <v>480</v>
          </cell>
          <cell r="G377">
            <v>416</v>
          </cell>
          <cell r="J377">
            <v>66</v>
          </cell>
          <cell r="K377">
            <v>66</v>
          </cell>
          <cell r="L377">
            <v>5</v>
          </cell>
          <cell r="AU377">
            <v>455</v>
          </cell>
          <cell r="AV377">
            <v>2</v>
          </cell>
          <cell r="AX377">
            <v>38</v>
          </cell>
        </row>
        <row r="378">
          <cell r="D378">
            <v>480</v>
          </cell>
          <cell r="G378">
            <v>18272</v>
          </cell>
          <cell r="J378">
            <v>14819</v>
          </cell>
          <cell r="K378">
            <v>6074.5</v>
          </cell>
          <cell r="L378">
            <v>18</v>
          </cell>
          <cell r="AU378">
            <v>455</v>
          </cell>
          <cell r="AV378">
            <v>2</v>
          </cell>
          <cell r="AX378">
            <v>38</v>
          </cell>
        </row>
        <row r="379">
          <cell r="D379">
            <v>480</v>
          </cell>
          <cell r="G379">
            <v>566</v>
          </cell>
          <cell r="J379">
            <v>0</v>
          </cell>
          <cell r="K379">
            <v>0</v>
          </cell>
          <cell r="L379">
            <v>4</v>
          </cell>
          <cell r="AU379">
            <v>455</v>
          </cell>
          <cell r="AV379">
            <v>2</v>
          </cell>
          <cell r="AX379">
            <v>38</v>
          </cell>
        </row>
        <row r="380">
          <cell r="D380">
            <v>482</v>
          </cell>
          <cell r="G380">
            <v>145</v>
          </cell>
          <cell r="J380">
            <v>0</v>
          </cell>
          <cell r="K380">
            <v>0</v>
          </cell>
          <cell r="L380">
            <v>3</v>
          </cell>
          <cell r="AU380">
            <v>455</v>
          </cell>
          <cell r="AV380">
            <v>2</v>
          </cell>
          <cell r="AX380">
            <v>38</v>
          </cell>
        </row>
        <row r="381">
          <cell r="D381">
            <v>482</v>
          </cell>
          <cell r="G381">
            <v>294</v>
          </cell>
          <cell r="J381">
            <v>0</v>
          </cell>
          <cell r="K381">
            <v>0</v>
          </cell>
          <cell r="L381">
            <v>4</v>
          </cell>
          <cell r="AU381">
            <v>455</v>
          </cell>
          <cell r="AV381">
            <v>2</v>
          </cell>
          <cell r="AX381">
            <v>37</v>
          </cell>
        </row>
        <row r="382">
          <cell r="D382">
            <v>490</v>
          </cell>
          <cell r="G382">
            <v>70</v>
          </cell>
          <cell r="J382">
            <v>0</v>
          </cell>
          <cell r="K382">
            <v>0</v>
          </cell>
          <cell r="L382">
            <v>2</v>
          </cell>
          <cell r="AU382">
            <v>455</v>
          </cell>
          <cell r="AV382">
            <v>2</v>
          </cell>
          <cell r="AX382">
            <v>37</v>
          </cell>
        </row>
        <row r="383">
          <cell r="D383">
            <v>490</v>
          </cell>
          <cell r="G383">
            <v>143</v>
          </cell>
          <cell r="J383">
            <v>0</v>
          </cell>
          <cell r="K383">
            <v>0</v>
          </cell>
          <cell r="L383">
            <v>2</v>
          </cell>
          <cell r="AU383">
            <v>455</v>
          </cell>
          <cell r="AV383">
            <v>3</v>
          </cell>
          <cell r="AX383">
            <v>47</v>
          </cell>
        </row>
        <row r="384">
          <cell r="D384">
            <v>491</v>
          </cell>
          <cell r="G384">
            <v>2984</v>
          </cell>
          <cell r="J384">
            <v>0</v>
          </cell>
          <cell r="K384">
            <v>0</v>
          </cell>
          <cell r="L384">
            <v>4</v>
          </cell>
          <cell r="AU384">
            <v>455</v>
          </cell>
          <cell r="AV384">
            <v>3</v>
          </cell>
          <cell r="AX384">
            <v>47</v>
          </cell>
        </row>
        <row r="385">
          <cell r="D385">
            <v>491</v>
          </cell>
          <cell r="G385">
            <v>215</v>
          </cell>
          <cell r="J385">
            <v>76</v>
          </cell>
          <cell r="K385">
            <v>60.8</v>
          </cell>
          <cell r="L385">
            <v>1</v>
          </cell>
          <cell r="AU385">
            <v>455</v>
          </cell>
          <cell r="AV385">
            <v>3</v>
          </cell>
          <cell r="AX385">
            <v>45</v>
          </cell>
        </row>
        <row r="386">
          <cell r="D386">
            <v>491</v>
          </cell>
          <cell r="G386">
            <v>2009</v>
          </cell>
          <cell r="J386">
            <v>1550</v>
          </cell>
          <cell r="K386">
            <v>1358</v>
          </cell>
          <cell r="L386">
            <v>44</v>
          </cell>
          <cell r="AU386">
            <v>455</v>
          </cell>
          <cell r="AV386">
            <v>3</v>
          </cell>
          <cell r="AX386">
            <v>42</v>
          </cell>
        </row>
        <row r="387">
          <cell r="D387">
            <v>491</v>
          </cell>
          <cell r="G387">
            <v>1157</v>
          </cell>
          <cell r="J387">
            <v>460</v>
          </cell>
          <cell r="K387">
            <v>460</v>
          </cell>
          <cell r="L387">
            <v>8</v>
          </cell>
          <cell r="AU387">
            <v>455</v>
          </cell>
          <cell r="AV387">
            <v>3</v>
          </cell>
          <cell r="AX387">
            <v>42</v>
          </cell>
        </row>
        <row r="388">
          <cell r="D388">
            <v>491</v>
          </cell>
          <cell r="G388">
            <v>20865</v>
          </cell>
          <cell r="J388">
            <v>15552</v>
          </cell>
          <cell r="K388">
            <v>15176.5</v>
          </cell>
          <cell r="L388">
            <v>485</v>
          </cell>
          <cell r="AU388">
            <v>455</v>
          </cell>
          <cell r="AV388">
            <v>3</v>
          </cell>
          <cell r="AX388">
            <v>41</v>
          </cell>
        </row>
        <row r="389">
          <cell r="D389">
            <v>491</v>
          </cell>
          <cell r="G389">
            <v>1791</v>
          </cell>
          <cell r="J389">
            <v>1048</v>
          </cell>
          <cell r="K389">
            <v>1048</v>
          </cell>
          <cell r="L389">
            <v>21</v>
          </cell>
          <cell r="AU389">
            <v>455</v>
          </cell>
          <cell r="AV389">
            <v>3</v>
          </cell>
          <cell r="AX389">
            <v>38</v>
          </cell>
        </row>
        <row r="390">
          <cell r="D390">
            <v>491</v>
          </cell>
          <cell r="G390">
            <v>375</v>
          </cell>
          <cell r="J390">
            <v>0</v>
          </cell>
          <cell r="K390">
            <v>0</v>
          </cell>
          <cell r="L390">
            <v>3</v>
          </cell>
          <cell r="AU390">
            <v>455</v>
          </cell>
          <cell r="AV390">
            <v>3</v>
          </cell>
          <cell r="AX390">
            <v>40</v>
          </cell>
        </row>
        <row r="391">
          <cell r="D391">
            <v>491</v>
          </cell>
          <cell r="G391">
            <v>350</v>
          </cell>
          <cell r="J391">
            <v>0</v>
          </cell>
          <cell r="K391">
            <v>0</v>
          </cell>
          <cell r="L391">
            <v>2</v>
          </cell>
          <cell r="AU391">
            <v>455</v>
          </cell>
          <cell r="AV391">
            <v>3</v>
          </cell>
          <cell r="AX391">
            <v>40</v>
          </cell>
        </row>
        <row r="392">
          <cell r="D392">
            <v>491</v>
          </cell>
          <cell r="G392">
            <v>802</v>
          </cell>
          <cell r="J392">
            <v>174</v>
          </cell>
          <cell r="K392">
            <v>119.2</v>
          </cell>
          <cell r="L392">
            <v>5</v>
          </cell>
          <cell r="AU392">
            <v>455</v>
          </cell>
          <cell r="AV392">
            <v>3</v>
          </cell>
          <cell r="AX392">
            <v>41</v>
          </cell>
        </row>
        <row r="393">
          <cell r="D393">
            <v>491</v>
          </cell>
          <cell r="G393">
            <v>4150</v>
          </cell>
          <cell r="J393">
            <v>0</v>
          </cell>
          <cell r="K393">
            <v>0</v>
          </cell>
          <cell r="L393">
            <v>1</v>
          </cell>
          <cell r="AU393">
            <v>455</v>
          </cell>
          <cell r="AV393">
            <v>3</v>
          </cell>
          <cell r="AX393">
            <v>40</v>
          </cell>
        </row>
        <row r="394">
          <cell r="D394">
            <v>491</v>
          </cell>
          <cell r="G394">
            <v>2139</v>
          </cell>
          <cell r="J394">
            <v>0</v>
          </cell>
          <cell r="K394">
            <v>0</v>
          </cell>
          <cell r="L394">
            <v>1</v>
          </cell>
          <cell r="AU394">
            <v>455</v>
          </cell>
          <cell r="AV394">
            <v>3</v>
          </cell>
          <cell r="AX394">
            <v>40</v>
          </cell>
        </row>
        <row r="395">
          <cell r="D395">
            <v>491</v>
          </cell>
          <cell r="G395">
            <v>24234</v>
          </cell>
          <cell r="J395">
            <v>19353</v>
          </cell>
          <cell r="K395">
            <v>17288.5</v>
          </cell>
          <cell r="L395">
            <v>151</v>
          </cell>
          <cell r="AU395">
            <v>456</v>
          </cell>
          <cell r="AV395">
            <v>1</v>
          </cell>
          <cell r="AX395">
            <v>3</v>
          </cell>
        </row>
        <row r="396">
          <cell r="D396">
            <v>491</v>
          </cell>
          <cell r="G396">
            <v>1434</v>
          </cell>
          <cell r="J396">
            <v>80</v>
          </cell>
          <cell r="K396">
            <v>80</v>
          </cell>
          <cell r="L396">
            <v>74</v>
          </cell>
          <cell r="AU396">
            <v>456</v>
          </cell>
          <cell r="AV396">
            <v>1</v>
          </cell>
          <cell r="AX396">
            <v>4</v>
          </cell>
        </row>
        <row r="397">
          <cell r="D397">
            <v>491</v>
          </cell>
          <cell r="G397">
            <v>1150</v>
          </cell>
          <cell r="J397">
            <v>0</v>
          </cell>
          <cell r="K397">
            <v>0</v>
          </cell>
          <cell r="L397">
            <v>5</v>
          </cell>
          <cell r="AU397">
            <v>456</v>
          </cell>
          <cell r="AV397">
            <v>1</v>
          </cell>
          <cell r="AX397">
            <v>5</v>
          </cell>
        </row>
        <row r="398">
          <cell r="D398">
            <v>491</v>
          </cell>
          <cell r="G398">
            <v>163.19999999999999</v>
          </cell>
          <cell r="J398">
            <v>0</v>
          </cell>
          <cell r="K398">
            <v>0</v>
          </cell>
          <cell r="L398">
            <v>1</v>
          </cell>
          <cell r="AU398">
            <v>456</v>
          </cell>
          <cell r="AV398">
            <v>1</v>
          </cell>
          <cell r="AX398">
            <v>3</v>
          </cell>
        </row>
        <row r="399">
          <cell r="D399">
            <v>491</v>
          </cell>
          <cell r="G399">
            <v>13458</v>
          </cell>
          <cell r="J399">
            <v>10627</v>
          </cell>
          <cell r="K399">
            <v>10273.98</v>
          </cell>
          <cell r="L399">
            <v>184</v>
          </cell>
          <cell r="AU399">
            <v>456</v>
          </cell>
          <cell r="AV399">
            <v>1</v>
          </cell>
          <cell r="AX399">
            <v>3</v>
          </cell>
        </row>
        <row r="400">
          <cell r="D400">
            <v>491</v>
          </cell>
          <cell r="G400">
            <v>8091</v>
          </cell>
          <cell r="J400">
            <v>5529</v>
          </cell>
          <cell r="K400">
            <v>3815.4</v>
          </cell>
          <cell r="L400">
            <v>7</v>
          </cell>
          <cell r="AU400">
            <v>456</v>
          </cell>
          <cell r="AV400">
            <v>1</v>
          </cell>
          <cell r="AX400">
            <v>4</v>
          </cell>
        </row>
        <row r="401">
          <cell r="D401">
            <v>491</v>
          </cell>
          <cell r="G401">
            <v>1127</v>
          </cell>
          <cell r="J401">
            <v>0</v>
          </cell>
          <cell r="K401">
            <v>0</v>
          </cell>
          <cell r="L401">
            <v>19</v>
          </cell>
          <cell r="AU401">
            <v>456</v>
          </cell>
          <cell r="AV401">
            <v>1</v>
          </cell>
          <cell r="AX401">
            <v>4</v>
          </cell>
        </row>
        <row r="402">
          <cell r="D402">
            <v>491</v>
          </cell>
          <cell r="G402">
            <v>1820</v>
          </cell>
          <cell r="J402">
            <v>1728</v>
          </cell>
          <cell r="K402">
            <v>1362.4</v>
          </cell>
          <cell r="L402">
            <v>6</v>
          </cell>
          <cell r="AU402">
            <v>456</v>
          </cell>
          <cell r="AV402">
            <v>1</v>
          </cell>
          <cell r="AX402">
            <v>4</v>
          </cell>
        </row>
        <row r="403">
          <cell r="D403">
            <v>491</v>
          </cell>
          <cell r="G403">
            <v>276</v>
          </cell>
          <cell r="J403">
            <v>0</v>
          </cell>
          <cell r="K403">
            <v>0</v>
          </cell>
          <cell r="L403">
            <v>2</v>
          </cell>
          <cell r="AU403">
            <v>456</v>
          </cell>
          <cell r="AV403">
            <v>1</v>
          </cell>
          <cell r="AX403">
            <v>2</v>
          </cell>
        </row>
        <row r="404">
          <cell r="D404">
            <v>491</v>
          </cell>
          <cell r="G404">
            <v>14341</v>
          </cell>
          <cell r="J404">
            <v>7378</v>
          </cell>
          <cell r="K404">
            <v>4487.3999999999996</v>
          </cell>
          <cell r="L404">
            <v>74</v>
          </cell>
          <cell r="AU404">
            <v>456</v>
          </cell>
          <cell r="AV404">
            <v>1</v>
          </cell>
          <cell r="AX404">
            <v>2</v>
          </cell>
        </row>
        <row r="405">
          <cell r="D405">
            <v>491</v>
          </cell>
          <cell r="G405">
            <v>198</v>
          </cell>
          <cell r="J405">
            <v>24</v>
          </cell>
          <cell r="K405">
            <v>24</v>
          </cell>
          <cell r="L405">
            <v>6</v>
          </cell>
          <cell r="AU405">
            <v>456</v>
          </cell>
          <cell r="AV405">
            <v>1</v>
          </cell>
          <cell r="AX405">
            <v>3</v>
          </cell>
        </row>
        <row r="406">
          <cell r="D406">
            <v>491</v>
          </cell>
          <cell r="G406">
            <v>2962</v>
          </cell>
          <cell r="J406">
            <v>736</v>
          </cell>
          <cell r="K406">
            <v>588.79999999999995</v>
          </cell>
          <cell r="L406">
            <v>3</v>
          </cell>
          <cell r="AU406">
            <v>456</v>
          </cell>
          <cell r="AV406">
            <v>1</v>
          </cell>
          <cell r="AX406">
            <v>3</v>
          </cell>
        </row>
        <row r="407">
          <cell r="D407">
            <v>491</v>
          </cell>
          <cell r="G407">
            <v>900</v>
          </cell>
          <cell r="J407">
            <v>0</v>
          </cell>
          <cell r="K407">
            <v>0</v>
          </cell>
          <cell r="L407">
            <v>1</v>
          </cell>
          <cell r="AU407">
            <v>456</v>
          </cell>
          <cell r="AV407">
            <v>2</v>
          </cell>
          <cell r="AX407">
            <v>1</v>
          </cell>
        </row>
        <row r="408">
          <cell r="D408">
            <v>491</v>
          </cell>
          <cell r="G408">
            <v>8100</v>
          </cell>
          <cell r="J408">
            <v>0</v>
          </cell>
          <cell r="K408">
            <v>0</v>
          </cell>
          <cell r="L408">
            <v>3</v>
          </cell>
          <cell r="AU408">
            <v>456</v>
          </cell>
          <cell r="AV408">
            <v>2</v>
          </cell>
          <cell r="AX408">
            <v>1</v>
          </cell>
        </row>
        <row r="409">
          <cell r="D409">
            <v>491</v>
          </cell>
          <cell r="G409">
            <v>183</v>
          </cell>
          <cell r="J409">
            <v>0</v>
          </cell>
          <cell r="K409">
            <v>0</v>
          </cell>
          <cell r="L409">
            <v>2</v>
          </cell>
          <cell r="AU409">
            <v>456</v>
          </cell>
          <cell r="AV409">
            <v>2</v>
          </cell>
          <cell r="AX409">
            <v>1</v>
          </cell>
        </row>
        <row r="410">
          <cell r="D410">
            <v>491</v>
          </cell>
          <cell r="G410">
            <v>477</v>
          </cell>
          <cell r="J410">
            <v>310</v>
          </cell>
          <cell r="K410">
            <v>248</v>
          </cell>
          <cell r="L410">
            <v>3</v>
          </cell>
          <cell r="AU410">
            <v>456</v>
          </cell>
          <cell r="AV410">
            <v>2</v>
          </cell>
          <cell r="AX410">
            <v>2</v>
          </cell>
        </row>
        <row r="411">
          <cell r="D411">
            <v>491</v>
          </cell>
          <cell r="G411">
            <v>76</v>
          </cell>
          <cell r="J411">
            <v>0</v>
          </cell>
          <cell r="K411">
            <v>0</v>
          </cell>
          <cell r="L411">
            <v>1</v>
          </cell>
          <cell r="AU411">
            <v>456</v>
          </cell>
          <cell r="AV411">
            <v>2</v>
          </cell>
          <cell r="AX411">
            <v>2</v>
          </cell>
        </row>
        <row r="412">
          <cell r="D412">
            <v>491</v>
          </cell>
          <cell r="G412">
            <v>416</v>
          </cell>
          <cell r="J412">
            <v>0</v>
          </cell>
          <cell r="K412">
            <v>0</v>
          </cell>
          <cell r="L412">
            <v>11</v>
          </cell>
          <cell r="AU412">
            <v>456</v>
          </cell>
          <cell r="AV412">
            <v>2</v>
          </cell>
          <cell r="AX412">
            <v>2</v>
          </cell>
        </row>
        <row r="413">
          <cell r="D413">
            <v>491</v>
          </cell>
          <cell r="G413">
            <v>435</v>
          </cell>
          <cell r="J413">
            <v>349</v>
          </cell>
          <cell r="K413">
            <v>273</v>
          </cell>
          <cell r="L413">
            <v>5</v>
          </cell>
          <cell r="AU413">
            <v>456</v>
          </cell>
          <cell r="AV413">
            <v>2</v>
          </cell>
          <cell r="AX413">
            <v>1</v>
          </cell>
        </row>
        <row r="414">
          <cell r="D414">
            <v>491</v>
          </cell>
          <cell r="G414">
            <v>4769</v>
          </cell>
          <cell r="J414">
            <v>4191</v>
          </cell>
          <cell r="K414">
            <v>2692.8</v>
          </cell>
          <cell r="L414">
            <v>8</v>
          </cell>
          <cell r="AU414">
            <v>456</v>
          </cell>
          <cell r="AV414">
            <v>2</v>
          </cell>
          <cell r="AX414">
            <v>1</v>
          </cell>
        </row>
        <row r="415">
          <cell r="D415">
            <v>491</v>
          </cell>
          <cell r="G415">
            <v>10512</v>
          </cell>
          <cell r="J415">
            <v>8122</v>
          </cell>
          <cell r="K415">
            <v>5767.4</v>
          </cell>
          <cell r="L415">
            <v>60</v>
          </cell>
          <cell r="AU415">
            <v>456</v>
          </cell>
          <cell r="AV415">
            <v>2</v>
          </cell>
          <cell r="AX415">
            <v>2</v>
          </cell>
        </row>
        <row r="416">
          <cell r="D416">
            <v>491</v>
          </cell>
          <cell r="G416">
            <v>800</v>
          </cell>
          <cell r="J416">
            <v>620</v>
          </cell>
          <cell r="K416">
            <v>476</v>
          </cell>
          <cell r="L416">
            <v>1</v>
          </cell>
          <cell r="AU416">
            <v>456</v>
          </cell>
          <cell r="AV416">
            <v>2</v>
          </cell>
          <cell r="AX416">
            <v>2</v>
          </cell>
        </row>
        <row r="417">
          <cell r="D417">
            <v>491</v>
          </cell>
          <cell r="G417">
            <v>978</v>
          </cell>
          <cell r="J417">
            <v>0</v>
          </cell>
          <cell r="K417">
            <v>0</v>
          </cell>
          <cell r="L417">
            <v>5</v>
          </cell>
          <cell r="AU417">
            <v>456</v>
          </cell>
          <cell r="AV417">
            <v>3</v>
          </cell>
          <cell r="AX417">
            <v>1</v>
          </cell>
        </row>
        <row r="418">
          <cell r="D418">
            <v>491</v>
          </cell>
          <cell r="G418">
            <v>1343</v>
          </cell>
          <cell r="J418">
            <v>1157</v>
          </cell>
          <cell r="K418">
            <v>989</v>
          </cell>
          <cell r="L418">
            <v>17</v>
          </cell>
          <cell r="AU418">
            <v>456</v>
          </cell>
          <cell r="AV418">
            <v>3</v>
          </cell>
          <cell r="AX418">
            <v>1</v>
          </cell>
        </row>
        <row r="419">
          <cell r="D419">
            <v>491</v>
          </cell>
          <cell r="G419">
            <v>3940</v>
          </cell>
          <cell r="J419">
            <v>2968</v>
          </cell>
          <cell r="K419">
            <v>2799.6</v>
          </cell>
          <cell r="L419">
            <v>24</v>
          </cell>
          <cell r="AU419">
            <v>456</v>
          </cell>
          <cell r="AV419">
            <v>3</v>
          </cell>
          <cell r="AX419">
            <v>1</v>
          </cell>
        </row>
        <row r="420">
          <cell r="D420">
            <v>491</v>
          </cell>
          <cell r="G420">
            <v>62</v>
          </cell>
          <cell r="J420">
            <v>0</v>
          </cell>
          <cell r="K420">
            <v>0</v>
          </cell>
          <cell r="L420">
            <v>2</v>
          </cell>
          <cell r="AU420">
            <v>456</v>
          </cell>
          <cell r="AV420">
            <v>3</v>
          </cell>
          <cell r="AX420">
            <v>1</v>
          </cell>
        </row>
        <row r="421">
          <cell r="D421">
            <v>491</v>
          </cell>
          <cell r="G421">
            <v>7381</v>
          </cell>
          <cell r="J421">
            <v>5550</v>
          </cell>
          <cell r="K421">
            <v>4000</v>
          </cell>
          <cell r="L421">
            <v>10</v>
          </cell>
          <cell r="AU421">
            <v>456</v>
          </cell>
          <cell r="AV421">
            <v>3</v>
          </cell>
          <cell r="AX421">
            <v>1</v>
          </cell>
        </row>
        <row r="422">
          <cell r="D422">
            <v>491</v>
          </cell>
          <cell r="G422">
            <v>1550</v>
          </cell>
          <cell r="J422">
            <v>0</v>
          </cell>
          <cell r="K422">
            <v>0</v>
          </cell>
          <cell r="L422">
            <v>2</v>
          </cell>
          <cell r="AU422">
            <v>456</v>
          </cell>
          <cell r="AV422">
            <v>3</v>
          </cell>
          <cell r="AX422">
            <v>3</v>
          </cell>
        </row>
        <row r="423">
          <cell r="D423">
            <v>491</v>
          </cell>
          <cell r="G423">
            <v>394</v>
          </cell>
          <cell r="J423">
            <v>0</v>
          </cell>
          <cell r="K423">
            <v>0</v>
          </cell>
          <cell r="L423">
            <v>5</v>
          </cell>
          <cell r="AU423">
            <v>456</v>
          </cell>
          <cell r="AV423">
            <v>3</v>
          </cell>
          <cell r="AX423">
            <v>3</v>
          </cell>
        </row>
        <row r="424">
          <cell r="D424">
            <v>491</v>
          </cell>
          <cell r="G424">
            <v>1797</v>
          </cell>
          <cell r="J424">
            <v>0</v>
          </cell>
          <cell r="K424">
            <v>0</v>
          </cell>
          <cell r="L424">
            <v>1</v>
          </cell>
          <cell r="AU424">
            <v>460</v>
          </cell>
          <cell r="AV424">
            <v>1</v>
          </cell>
          <cell r="AX424">
            <v>141</v>
          </cell>
        </row>
        <row r="425">
          <cell r="D425">
            <v>491</v>
          </cell>
          <cell r="G425">
            <v>2539</v>
          </cell>
          <cell r="J425">
            <v>200</v>
          </cell>
          <cell r="K425">
            <v>160</v>
          </cell>
          <cell r="L425">
            <v>9</v>
          </cell>
          <cell r="AU425">
            <v>460</v>
          </cell>
          <cell r="AV425">
            <v>1</v>
          </cell>
          <cell r="AX425">
            <v>140</v>
          </cell>
        </row>
        <row r="426">
          <cell r="D426">
            <v>491</v>
          </cell>
          <cell r="G426">
            <v>20967</v>
          </cell>
          <cell r="J426">
            <v>10352.5</v>
          </cell>
          <cell r="K426">
            <v>5722</v>
          </cell>
          <cell r="L426">
            <v>7</v>
          </cell>
          <cell r="AU426">
            <v>460</v>
          </cell>
          <cell r="AV426">
            <v>1</v>
          </cell>
          <cell r="AX426">
            <v>137</v>
          </cell>
        </row>
        <row r="427">
          <cell r="D427">
            <v>491</v>
          </cell>
          <cell r="G427">
            <v>860</v>
          </cell>
          <cell r="J427">
            <v>425</v>
          </cell>
          <cell r="K427">
            <v>340</v>
          </cell>
          <cell r="L427">
            <v>1</v>
          </cell>
          <cell r="AU427">
            <v>460</v>
          </cell>
          <cell r="AV427">
            <v>1</v>
          </cell>
          <cell r="AX427">
            <v>135</v>
          </cell>
        </row>
        <row r="428">
          <cell r="D428">
            <v>491</v>
          </cell>
          <cell r="G428">
            <v>2550</v>
          </cell>
          <cell r="J428">
            <v>753</v>
          </cell>
          <cell r="K428">
            <v>582.4</v>
          </cell>
          <cell r="L428">
            <v>4</v>
          </cell>
          <cell r="AU428">
            <v>460</v>
          </cell>
          <cell r="AV428">
            <v>1</v>
          </cell>
          <cell r="AX428">
            <v>132</v>
          </cell>
        </row>
        <row r="429">
          <cell r="D429">
            <v>491</v>
          </cell>
          <cell r="G429">
            <v>1767</v>
          </cell>
          <cell r="J429">
            <v>0</v>
          </cell>
          <cell r="K429">
            <v>0</v>
          </cell>
          <cell r="L429">
            <v>7</v>
          </cell>
          <cell r="AU429">
            <v>460</v>
          </cell>
          <cell r="AV429">
            <v>1</v>
          </cell>
          <cell r="AX429">
            <v>130</v>
          </cell>
        </row>
        <row r="430">
          <cell r="D430">
            <v>491</v>
          </cell>
          <cell r="G430">
            <v>294</v>
          </cell>
          <cell r="J430">
            <v>0</v>
          </cell>
          <cell r="K430">
            <v>0</v>
          </cell>
          <cell r="L430">
            <v>3</v>
          </cell>
          <cell r="AU430">
            <v>460</v>
          </cell>
          <cell r="AV430">
            <v>1</v>
          </cell>
          <cell r="AX430">
            <v>128</v>
          </cell>
        </row>
        <row r="431">
          <cell r="D431">
            <v>491</v>
          </cell>
          <cell r="G431">
            <v>387</v>
          </cell>
          <cell r="J431">
            <v>0</v>
          </cell>
          <cell r="K431">
            <v>0</v>
          </cell>
          <cell r="L431">
            <v>1</v>
          </cell>
          <cell r="AU431">
            <v>460</v>
          </cell>
          <cell r="AV431">
            <v>1</v>
          </cell>
          <cell r="AX431">
            <v>125</v>
          </cell>
        </row>
        <row r="432">
          <cell r="D432">
            <v>491</v>
          </cell>
          <cell r="G432">
            <v>35077</v>
          </cell>
          <cell r="J432">
            <v>31140</v>
          </cell>
          <cell r="K432">
            <v>21327.62</v>
          </cell>
          <cell r="L432">
            <v>54</v>
          </cell>
          <cell r="AU432">
            <v>460</v>
          </cell>
          <cell r="AV432">
            <v>1</v>
          </cell>
          <cell r="AX432">
            <v>128</v>
          </cell>
        </row>
        <row r="433">
          <cell r="D433">
            <v>491</v>
          </cell>
          <cell r="G433">
            <v>477</v>
          </cell>
          <cell r="J433">
            <v>0</v>
          </cell>
          <cell r="K433">
            <v>0</v>
          </cell>
          <cell r="L433">
            <v>12</v>
          </cell>
          <cell r="AU433">
            <v>460</v>
          </cell>
          <cell r="AV433">
            <v>1</v>
          </cell>
          <cell r="AX433">
            <v>127</v>
          </cell>
        </row>
        <row r="434">
          <cell r="D434">
            <v>493</v>
          </cell>
          <cell r="G434">
            <v>130</v>
          </cell>
          <cell r="J434">
            <v>79</v>
          </cell>
          <cell r="K434">
            <v>79</v>
          </cell>
          <cell r="L434">
            <v>1</v>
          </cell>
          <cell r="AU434">
            <v>460</v>
          </cell>
          <cell r="AV434">
            <v>1</v>
          </cell>
          <cell r="AX434">
            <v>131</v>
          </cell>
        </row>
        <row r="435">
          <cell r="D435">
            <v>493</v>
          </cell>
          <cell r="G435">
            <v>490</v>
          </cell>
          <cell r="J435">
            <v>370</v>
          </cell>
          <cell r="K435">
            <v>276</v>
          </cell>
          <cell r="L435">
            <v>2</v>
          </cell>
          <cell r="AU435">
            <v>460</v>
          </cell>
          <cell r="AV435">
            <v>1</v>
          </cell>
          <cell r="AX435">
            <v>132</v>
          </cell>
        </row>
        <row r="436">
          <cell r="D436">
            <v>493</v>
          </cell>
          <cell r="G436">
            <v>83</v>
          </cell>
          <cell r="J436">
            <v>78</v>
          </cell>
          <cell r="K436">
            <v>78</v>
          </cell>
          <cell r="L436">
            <v>1</v>
          </cell>
          <cell r="AU436">
            <v>460</v>
          </cell>
          <cell r="AV436">
            <v>2</v>
          </cell>
          <cell r="AX436">
            <v>66</v>
          </cell>
        </row>
        <row r="437">
          <cell r="D437">
            <v>493</v>
          </cell>
          <cell r="G437">
            <v>85</v>
          </cell>
          <cell r="J437">
            <v>0</v>
          </cell>
          <cell r="K437">
            <v>0</v>
          </cell>
          <cell r="L437">
            <v>1</v>
          </cell>
          <cell r="AU437">
            <v>460</v>
          </cell>
          <cell r="AV437">
            <v>2</v>
          </cell>
          <cell r="AX437">
            <v>65</v>
          </cell>
        </row>
        <row r="438">
          <cell r="D438">
            <v>493</v>
          </cell>
          <cell r="G438">
            <v>597</v>
          </cell>
          <cell r="J438">
            <v>301</v>
          </cell>
          <cell r="K438">
            <v>301</v>
          </cell>
          <cell r="L438">
            <v>11</v>
          </cell>
          <cell r="AU438">
            <v>460</v>
          </cell>
          <cell r="AV438">
            <v>2</v>
          </cell>
          <cell r="AX438">
            <v>62</v>
          </cell>
        </row>
        <row r="439">
          <cell r="D439">
            <v>493</v>
          </cell>
          <cell r="G439">
            <v>612</v>
          </cell>
          <cell r="J439">
            <v>0</v>
          </cell>
          <cell r="K439">
            <v>0</v>
          </cell>
          <cell r="L439">
            <v>3</v>
          </cell>
          <cell r="AU439">
            <v>460</v>
          </cell>
          <cell r="AV439">
            <v>2</v>
          </cell>
          <cell r="AX439">
            <v>63</v>
          </cell>
        </row>
        <row r="440">
          <cell r="D440">
            <v>493</v>
          </cell>
          <cell r="G440">
            <v>75</v>
          </cell>
          <cell r="J440">
            <v>57</v>
          </cell>
          <cell r="K440">
            <v>25.6</v>
          </cell>
          <cell r="L440">
            <v>1</v>
          </cell>
          <cell r="AU440">
            <v>460</v>
          </cell>
          <cell r="AV440">
            <v>2</v>
          </cell>
          <cell r="AX440">
            <v>62</v>
          </cell>
        </row>
        <row r="441">
          <cell r="D441">
            <v>493</v>
          </cell>
          <cell r="G441">
            <v>150</v>
          </cell>
          <cell r="J441">
            <v>0</v>
          </cell>
          <cell r="K441">
            <v>0</v>
          </cell>
          <cell r="L441">
            <v>2</v>
          </cell>
          <cell r="AU441">
            <v>460</v>
          </cell>
          <cell r="AV441">
            <v>2</v>
          </cell>
          <cell r="AX441">
            <v>60</v>
          </cell>
        </row>
        <row r="442">
          <cell r="D442">
            <v>493</v>
          </cell>
          <cell r="G442">
            <v>75</v>
          </cell>
          <cell r="J442">
            <v>0</v>
          </cell>
          <cell r="K442">
            <v>0</v>
          </cell>
          <cell r="L442">
            <v>1</v>
          </cell>
          <cell r="AU442">
            <v>460</v>
          </cell>
          <cell r="AV442">
            <v>2</v>
          </cell>
          <cell r="AX442">
            <v>59</v>
          </cell>
        </row>
        <row r="443">
          <cell r="D443">
            <v>493</v>
          </cell>
          <cell r="G443">
            <v>320</v>
          </cell>
          <cell r="J443">
            <v>0</v>
          </cell>
          <cell r="K443">
            <v>0</v>
          </cell>
          <cell r="L443">
            <v>5</v>
          </cell>
          <cell r="AU443">
            <v>460</v>
          </cell>
          <cell r="AV443">
            <v>2</v>
          </cell>
          <cell r="AX443">
            <v>58</v>
          </cell>
        </row>
        <row r="444">
          <cell r="D444">
            <v>495</v>
          </cell>
          <cell r="G444">
            <v>50</v>
          </cell>
          <cell r="J444">
            <v>0</v>
          </cell>
          <cell r="K444">
            <v>0</v>
          </cell>
          <cell r="L444">
            <v>1</v>
          </cell>
          <cell r="AU444">
            <v>460</v>
          </cell>
          <cell r="AV444">
            <v>2</v>
          </cell>
          <cell r="AX444">
            <v>57</v>
          </cell>
        </row>
        <row r="445">
          <cell r="D445">
            <v>495</v>
          </cell>
          <cell r="G445">
            <v>960</v>
          </cell>
          <cell r="J445">
            <v>748</v>
          </cell>
          <cell r="K445">
            <v>748</v>
          </cell>
          <cell r="L445">
            <v>24</v>
          </cell>
          <cell r="AU445">
            <v>460</v>
          </cell>
          <cell r="AV445">
            <v>2</v>
          </cell>
          <cell r="AX445">
            <v>57</v>
          </cell>
        </row>
        <row r="446">
          <cell r="D446">
            <v>495</v>
          </cell>
          <cell r="G446">
            <v>187</v>
          </cell>
          <cell r="J446">
            <v>168</v>
          </cell>
          <cell r="K446">
            <v>168</v>
          </cell>
          <cell r="L446">
            <v>4</v>
          </cell>
          <cell r="AU446">
            <v>460</v>
          </cell>
          <cell r="AV446">
            <v>2</v>
          </cell>
          <cell r="AX446">
            <v>57</v>
          </cell>
        </row>
        <row r="447">
          <cell r="D447">
            <v>495</v>
          </cell>
          <cell r="G447">
            <v>3326</v>
          </cell>
          <cell r="J447">
            <v>0</v>
          </cell>
          <cell r="K447">
            <v>0</v>
          </cell>
          <cell r="L447">
            <v>2</v>
          </cell>
          <cell r="AU447">
            <v>460</v>
          </cell>
          <cell r="AV447">
            <v>2</v>
          </cell>
          <cell r="AX447">
            <v>58</v>
          </cell>
        </row>
        <row r="448">
          <cell r="D448">
            <v>495</v>
          </cell>
          <cell r="G448">
            <v>3326</v>
          </cell>
          <cell r="J448">
            <v>3326</v>
          </cell>
          <cell r="K448">
            <v>802</v>
          </cell>
          <cell r="L448">
            <v>2</v>
          </cell>
          <cell r="AU448">
            <v>460</v>
          </cell>
          <cell r="AV448">
            <v>3</v>
          </cell>
          <cell r="AX448">
            <v>103</v>
          </cell>
        </row>
        <row r="449">
          <cell r="D449">
            <v>495</v>
          </cell>
          <cell r="G449">
            <v>321</v>
          </cell>
          <cell r="J449">
            <v>310</v>
          </cell>
          <cell r="K449">
            <v>128</v>
          </cell>
          <cell r="L449">
            <v>3</v>
          </cell>
          <cell r="AU449">
            <v>460</v>
          </cell>
          <cell r="AV449">
            <v>3</v>
          </cell>
          <cell r="AX449">
            <v>100</v>
          </cell>
        </row>
        <row r="450">
          <cell r="D450">
            <v>495</v>
          </cell>
          <cell r="G450">
            <v>230</v>
          </cell>
          <cell r="J450">
            <v>0</v>
          </cell>
          <cell r="K450">
            <v>0</v>
          </cell>
          <cell r="L450">
            <v>4</v>
          </cell>
          <cell r="AU450">
            <v>460</v>
          </cell>
          <cell r="AV450">
            <v>3</v>
          </cell>
          <cell r="AX450">
            <v>99</v>
          </cell>
        </row>
        <row r="451">
          <cell r="D451">
            <v>495</v>
          </cell>
          <cell r="G451">
            <v>726</v>
          </cell>
          <cell r="J451">
            <v>584</v>
          </cell>
          <cell r="K451">
            <v>552</v>
          </cell>
          <cell r="L451">
            <v>12</v>
          </cell>
          <cell r="AU451">
            <v>460</v>
          </cell>
          <cell r="AV451">
            <v>3</v>
          </cell>
          <cell r="AX451">
            <v>98</v>
          </cell>
        </row>
        <row r="452">
          <cell r="D452">
            <v>495</v>
          </cell>
          <cell r="G452">
            <v>321</v>
          </cell>
          <cell r="J452">
            <v>0</v>
          </cell>
          <cell r="K452">
            <v>0</v>
          </cell>
          <cell r="L452">
            <v>7</v>
          </cell>
          <cell r="AU452">
            <v>460</v>
          </cell>
          <cell r="AV452">
            <v>3</v>
          </cell>
          <cell r="AX452">
            <v>98</v>
          </cell>
        </row>
        <row r="453">
          <cell r="D453">
            <v>495</v>
          </cell>
          <cell r="G453">
            <v>1869</v>
          </cell>
          <cell r="J453">
            <v>1555</v>
          </cell>
          <cell r="K453">
            <v>130.4</v>
          </cell>
          <cell r="L453">
            <v>12</v>
          </cell>
          <cell r="AU453">
            <v>460</v>
          </cell>
          <cell r="AV453">
            <v>3</v>
          </cell>
          <cell r="AX453">
            <v>96</v>
          </cell>
        </row>
        <row r="454">
          <cell r="D454">
            <v>495</v>
          </cell>
          <cell r="G454">
            <v>199</v>
          </cell>
          <cell r="J454">
            <v>191</v>
          </cell>
          <cell r="K454">
            <v>125.4</v>
          </cell>
          <cell r="L454">
            <v>5</v>
          </cell>
          <cell r="AU454">
            <v>460</v>
          </cell>
          <cell r="AV454">
            <v>3</v>
          </cell>
          <cell r="AX454">
            <v>96</v>
          </cell>
        </row>
        <row r="455">
          <cell r="D455">
            <v>495</v>
          </cell>
          <cell r="G455">
            <v>2710</v>
          </cell>
          <cell r="J455">
            <v>2651</v>
          </cell>
          <cell r="K455">
            <v>1356.6</v>
          </cell>
          <cell r="L455">
            <v>5</v>
          </cell>
          <cell r="AU455">
            <v>460</v>
          </cell>
          <cell r="AV455">
            <v>3</v>
          </cell>
          <cell r="AX455">
            <v>89</v>
          </cell>
        </row>
        <row r="456">
          <cell r="D456">
            <v>495</v>
          </cell>
          <cell r="G456">
            <v>166</v>
          </cell>
          <cell r="J456">
            <v>150</v>
          </cell>
          <cell r="K456">
            <v>119</v>
          </cell>
          <cell r="L456">
            <v>1</v>
          </cell>
          <cell r="AU456">
            <v>460</v>
          </cell>
          <cell r="AV456">
            <v>3</v>
          </cell>
          <cell r="AX456">
            <v>90</v>
          </cell>
        </row>
        <row r="457">
          <cell r="D457">
            <v>495</v>
          </cell>
          <cell r="G457">
            <v>58</v>
          </cell>
          <cell r="J457">
            <v>0</v>
          </cell>
          <cell r="K457">
            <v>0</v>
          </cell>
          <cell r="L457">
            <v>1</v>
          </cell>
          <cell r="AU457">
            <v>460</v>
          </cell>
          <cell r="AV457">
            <v>3</v>
          </cell>
          <cell r="AX457">
            <v>91</v>
          </cell>
        </row>
        <row r="458">
          <cell r="D458">
            <v>500</v>
          </cell>
          <cell r="G458">
            <v>600</v>
          </cell>
          <cell r="J458">
            <v>0</v>
          </cell>
          <cell r="K458">
            <v>0</v>
          </cell>
          <cell r="L458">
            <v>1</v>
          </cell>
          <cell r="AU458">
            <v>460</v>
          </cell>
          <cell r="AV458">
            <v>3</v>
          </cell>
          <cell r="AX458">
            <v>91</v>
          </cell>
        </row>
        <row r="459">
          <cell r="D459">
            <v>500</v>
          </cell>
          <cell r="G459">
            <v>13357</v>
          </cell>
          <cell r="J459">
            <v>10890</v>
          </cell>
          <cell r="K459">
            <v>8239.7999999999993</v>
          </cell>
          <cell r="L459">
            <v>71</v>
          </cell>
          <cell r="AU459">
            <v>460</v>
          </cell>
          <cell r="AV459">
            <v>3</v>
          </cell>
          <cell r="AX459">
            <v>90</v>
          </cell>
        </row>
        <row r="460">
          <cell r="D460">
            <v>500</v>
          </cell>
          <cell r="G460">
            <v>2950</v>
          </cell>
          <cell r="J460">
            <v>2636</v>
          </cell>
          <cell r="K460">
            <v>1988.8</v>
          </cell>
          <cell r="L460">
            <v>14</v>
          </cell>
          <cell r="AU460">
            <v>461</v>
          </cell>
          <cell r="AV460">
            <v>1</v>
          </cell>
          <cell r="AX460">
            <v>1</v>
          </cell>
        </row>
        <row r="461">
          <cell r="D461">
            <v>500</v>
          </cell>
          <cell r="G461">
            <v>2385</v>
          </cell>
          <cell r="J461">
            <v>2019</v>
          </cell>
          <cell r="K461">
            <v>1805.48</v>
          </cell>
          <cell r="L461">
            <v>61</v>
          </cell>
          <cell r="AU461">
            <v>461</v>
          </cell>
          <cell r="AV461">
            <v>1</v>
          </cell>
          <cell r="AX461">
            <v>1</v>
          </cell>
        </row>
        <row r="462">
          <cell r="D462">
            <v>500</v>
          </cell>
          <cell r="G462">
            <v>556</v>
          </cell>
          <cell r="J462">
            <v>0</v>
          </cell>
          <cell r="K462">
            <v>0</v>
          </cell>
          <cell r="L462">
            <v>10</v>
          </cell>
          <cell r="AU462">
            <v>461</v>
          </cell>
          <cell r="AV462">
            <v>1</v>
          </cell>
          <cell r="AX462">
            <v>1</v>
          </cell>
        </row>
        <row r="463">
          <cell r="D463">
            <v>500</v>
          </cell>
          <cell r="G463">
            <v>700</v>
          </cell>
          <cell r="J463">
            <v>700</v>
          </cell>
          <cell r="K463">
            <v>350</v>
          </cell>
          <cell r="L463">
            <v>1</v>
          </cell>
          <cell r="AU463">
            <v>461</v>
          </cell>
          <cell r="AV463">
            <v>1</v>
          </cell>
          <cell r="AX463">
            <v>2</v>
          </cell>
        </row>
        <row r="464">
          <cell r="D464">
            <v>500</v>
          </cell>
          <cell r="G464">
            <v>135</v>
          </cell>
          <cell r="J464">
            <v>0</v>
          </cell>
          <cell r="K464">
            <v>0</v>
          </cell>
          <cell r="L464">
            <v>2</v>
          </cell>
          <cell r="AU464">
            <v>461</v>
          </cell>
          <cell r="AV464">
            <v>1</v>
          </cell>
          <cell r="AX464">
            <v>2</v>
          </cell>
        </row>
        <row r="465">
          <cell r="D465">
            <v>500</v>
          </cell>
          <cell r="G465">
            <v>350</v>
          </cell>
          <cell r="J465">
            <v>0</v>
          </cell>
          <cell r="K465">
            <v>0</v>
          </cell>
          <cell r="L465">
            <v>2</v>
          </cell>
          <cell r="AU465">
            <v>461</v>
          </cell>
          <cell r="AV465">
            <v>1</v>
          </cell>
          <cell r="AX465">
            <v>3</v>
          </cell>
        </row>
        <row r="466">
          <cell r="D466">
            <v>500</v>
          </cell>
          <cell r="G466">
            <v>650</v>
          </cell>
          <cell r="J466">
            <v>595</v>
          </cell>
          <cell r="K466">
            <v>297.5</v>
          </cell>
          <cell r="L466">
            <v>1</v>
          </cell>
          <cell r="AU466">
            <v>461</v>
          </cell>
          <cell r="AV466">
            <v>1</v>
          </cell>
          <cell r="AX466">
            <v>2</v>
          </cell>
        </row>
        <row r="467">
          <cell r="D467">
            <v>500</v>
          </cell>
          <cell r="G467">
            <v>380</v>
          </cell>
          <cell r="J467">
            <v>0</v>
          </cell>
          <cell r="K467">
            <v>0</v>
          </cell>
          <cell r="L467">
            <v>6</v>
          </cell>
          <cell r="AU467">
            <v>461</v>
          </cell>
          <cell r="AV467">
            <v>1</v>
          </cell>
          <cell r="AX467">
            <v>2</v>
          </cell>
        </row>
        <row r="468">
          <cell r="D468">
            <v>500</v>
          </cell>
          <cell r="G468">
            <v>475</v>
          </cell>
          <cell r="J468">
            <v>0</v>
          </cell>
          <cell r="K468">
            <v>0</v>
          </cell>
          <cell r="L468">
            <v>1</v>
          </cell>
          <cell r="AU468">
            <v>461</v>
          </cell>
          <cell r="AV468">
            <v>1</v>
          </cell>
          <cell r="AX468">
            <v>2</v>
          </cell>
        </row>
        <row r="469">
          <cell r="D469">
            <v>500</v>
          </cell>
          <cell r="G469">
            <v>2650</v>
          </cell>
          <cell r="J469">
            <v>2420</v>
          </cell>
          <cell r="K469">
            <v>1602</v>
          </cell>
          <cell r="L469">
            <v>16</v>
          </cell>
          <cell r="AU469">
            <v>461</v>
          </cell>
          <cell r="AV469">
            <v>1</v>
          </cell>
          <cell r="AX469">
            <v>2</v>
          </cell>
        </row>
        <row r="470">
          <cell r="D470">
            <v>500</v>
          </cell>
          <cell r="G470">
            <v>5134</v>
          </cell>
          <cell r="J470">
            <v>1525</v>
          </cell>
          <cell r="K470">
            <v>1100</v>
          </cell>
          <cell r="L470">
            <v>25</v>
          </cell>
          <cell r="AU470">
            <v>461</v>
          </cell>
          <cell r="AV470">
            <v>2</v>
          </cell>
          <cell r="AX470">
            <v>1</v>
          </cell>
        </row>
        <row r="471">
          <cell r="D471">
            <v>500</v>
          </cell>
          <cell r="G471">
            <v>3992</v>
          </cell>
          <cell r="J471">
            <v>1650</v>
          </cell>
          <cell r="K471">
            <v>232.6</v>
          </cell>
          <cell r="L471">
            <v>4</v>
          </cell>
          <cell r="AU471">
            <v>461</v>
          </cell>
          <cell r="AV471">
            <v>2</v>
          </cell>
          <cell r="AX471">
            <v>1</v>
          </cell>
        </row>
        <row r="472">
          <cell r="D472">
            <v>500</v>
          </cell>
          <cell r="G472">
            <v>2860</v>
          </cell>
          <cell r="J472">
            <v>0</v>
          </cell>
          <cell r="K472">
            <v>0</v>
          </cell>
          <cell r="L472">
            <v>12</v>
          </cell>
          <cell r="AU472">
            <v>461</v>
          </cell>
          <cell r="AV472">
            <v>2</v>
          </cell>
          <cell r="AX472">
            <v>1</v>
          </cell>
        </row>
        <row r="473">
          <cell r="D473">
            <v>500</v>
          </cell>
          <cell r="G473">
            <v>900</v>
          </cell>
          <cell r="J473">
            <v>575</v>
          </cell>
          <cell r="K473">
            <v>460</v>
          </cell>
          <cell r="L473">
            <v>2</v>
          </cell>
          <cell r="AU473">
            <v>461</v>
          </cell>
          <cell r="AV473">
            <v>2</v>
          </cell>
          <cell r="AX473">
            <v>2</v>
          </cell>
        </row>
        <row r="474">
          <cell r="D474">
            <v>500</v>
          </cell>
          <cell r="G474">
            <v>4150</v>
          </cell>
          <cell r="J474">
            <v>0</v>
          </cell>
          <cell r="K474">
            <v>0</v>
          </cell>
          <cell r="L474">
            <v>1</v>
          </cell>
          <cell r="AU474">
            <v>461</v>
          </cell>
          <cell r="AV474">
            <v>2</v>
          </cell>
          <cell r="AX474">
            <v>2</v>
          </cell>
        </row>
        <row r="475">
          <cell r="D475">
            <v>500</v>
          </cell>
          <cell r="G475">
            <v>100</v>
          </cell>
          <cell r="J475">
            <v>100</v>
          </cell>
          <cell r="K475">
            <v>100</v>
          </cell>
          <cell r="L475">
            <v>2</v>
          </cell>
          <cell r="AU475">
            <v>461</v>
          </cell>
          <cell r="AV475">
            <v>2</v>
          </cell>
          <cell r="AX475">
            <v>3</v>
          </cell>
        </row>
        <row r="476">
          <cell r="D476">
            <v>500</v>
          </cell>
          <cell r="G476">
            <v>175</v>
          </cell>
          <cell r="J476">
            <v>0</v>
          </cell>
          <cell r="K476">
            <v>0</v>
          </cell>
          <cell r="L476">
            <v>1</v>
          </cell>
          <cell r="AU476">
            <v>461</v>
          </cell>
          <cell r="AV476">
            <v>2</v>
          </cell>
          <cell r="AX476">
            <v>2</v>
          </cell>
        </row>
        <row r="477">
          <cell r="D477">
            <v>500</v>
          </cell>
          <cell r="G477">
            <v>525</v>
          </cell>
          <cell r="J477">
            <v>0</v>
          </cell>
          <cell r="K477">
            <v>0</v>
          </cell>
          <cell r="L477">
            <v>4</v>
          </cell>
          <cell r="AU477">
            <v>461</v>
          </cell>
          <cell r="AV477">
            <v>2</v>
          </cell>
          <cell r="AX477">
            <v>2</v>
          </cell>
        </row>
        <row r="478">
          <cell r="D478">
            <v>500</v>
          </cell>
          <cell r="G478">
            <v>950</v>
          </cell>
          <cell r="J478">
            <v>750</v>
          </cell>
          <cell r="K478">
            <v>600</v>
          </cell>
          <cell r="L478">
            <v>1</v>
          </cell>
          <cell r="AU478">
            <v>461</v>
          </cell>
          <cell r="AV478">
            <v>2</v>
          </cell>
          <cell r="AX478">
            <v>2</v>
          </cell>
        </row>
        <row r="479">
          <cell r="D479">
            <v>500</v>
          </cell>
          <cell r="G479">
            <v>5350</v>
          </cell>
          <cell r="J479">
            <v>0</v>
          </cell>
          <cell r="K479">
            <v>0</v>
          </cell>
          <cell r="L479">
            <v>1</v>
          </cell>
          <cell r="AU479">
            <v>461</v>
          </cell>
          <cell r="AV479">
            <v>2</v>
          </cell>
          <cell r="AX479">
            <v>2</v>
          </cell>
        </row>
        <row r="480">
          <cell r="D480">
            <v>500</v>
          </cell>
          <cell r="G480">
            <v>6064</v>
          </cell>
          <cell r="J480">
            <v>4660</v>
          </cell>
          <cell r="K480">
            <v>3353</v>
          </cell>
          <cell r="L480">
            <v>7</v>
          </cell>
          <cell r="AU480">
            <v>461</v>
          </cell>
          <cell r="AV480">
            <v>3</v>
          </cell>
          <cell r="AX480">
            <v>1</v>
          </cell>
        </row>
        <row r="481">
          <cell r="D481">
            <v>500</v>
          </cell>
          <cell r="G481">
            <v>150</v>
          </cell>
          <cell r="J481">
            <v>126</v>
          </cell>
          <cell r="K481">
            <v>126</v>
          </cell>
          <cell r="L481">
            <v>3</v>
          </cell>
          <cell r="AU481">
            <v>461</v>
          </cell>
          <cell r="AV481">
            <v>3</v>
          </cell>
          <cell r="AX481">
            <v>1</v>
          </cell>
        </row>
        <row r="482">
          <cell r="D482">
            <v>500</v>
          </cell>
          <cell r="G482">
            <v>180</v>
          </cell>
          <cell r="J482">
            <v>150</v>
          </cell>
          <cell r="K482">
            <v>120</v>
          </cell>
          <cell r="L482">
            <v>1</v>
          </cell>
          <cell r="AU482">
            <v>461</v>
          </cell>
          <cell r="AV482">
            <v>3</v>
          </cell>
          <cell r="AX482">
            <v>1</v>
          </cell>
        </row>
        <row r="483">
          <cell r="D483">
            <v>500</v>
          </cell>
          <cell r="G483">
            <v>6831</v>
          </cell>
          <cell r="J483">
            <v>5948</v>
          </cell>
          <cell r="K483">
            <v>4278.3999999999996</v>
          </cell>
          <cell r="L483">
            <v>47</v>
          </cell>
          <cell r="AU483">
            <v>461</v>
          </cell>
          <cell r="AV483">
            <v>3</v>
          </cell>
          <cell r="AX483">
            <v>1</v>
          </cell>
        </row>
        <row r="484">
          <cell r="D484">
            <v>500</v>
          </cell>
          <cell r="G484">
            <v>5660</v>
          </cell>
          <cell r="J484">
            <v>4269</v>
          </cell>
          <cell r="K484">
            <v>4269</v>
          </cell>
          <cell r="L484">
            <v>83</v>
          </cell>
          <cell r="AU484">
            <v>461</v>
          </cell>
          <cell r="AV484">
            <v>3</v>
          </cell>
          <cell r="AX484">
            <v>1</v>
          </cell>
        </row>
        <row r="485">
          <cell r="D485">
            <v>500</v>
          </cell>
          <cell r="G485">
            <v>283</v>
          </cell>
          <cell r="J485">
            <v>210</v>
          </cell>
          <cell r="K485">
            <v>210</v>
          </cell>
          <cell r="L485">
            <v>20</v>
          </cell>
          <cell r="AU485">
            <v>461</v>
          </cell>
          <cell r="AV485">
            <v>3</v>
          </cell>
          <cell r="AX485">
            <v>3</v>
          </cell>
        </row>
        <row r="486">
          <cell r="D486">
            <v>500</v>
          </cell>
          <cell r="G486">
            <v>2480</v>
          </cell>
          <cell r="J486">
            <v>2215</v>
          </cell>
          <cell r="K486">
            <v>1032.5</v>
          </cell>
          <cell r="L486">
            <v>4</v>
          </cell>
          <cell r="AU486">
            <v>461</v>
          </cell>
          <cell r="AV486">
            <v>3</v>
          </cell>
          <cell r="AX486">
            <v>3</v>
          </cell>
        </row>
        <row r="487">
          <cell r="D487">
            <v>500</v>
          </cell>
          <cell r="G487">
            <v>2000</v>
          </cell>
          <cell r="J487">
            <v>0</v>
          </cell>
          <cell r="K487">
            <v>0</v>
          </cell>
          <cell r="L487">
            <v>2</v>
          </cell>
          <cell r="AU487">
            <v>461</v>
          </cell>
          <cell r="AV487">
            <v>3</v>
          </cell>
          <cell r="AX487">
            <v>3</v>
          </cell>
        </row>
        <row r="488">
          <cell r="D488">
            <v>500</v>
          </cell>
          <cell r="G488">
            <v>6575</v>
          </cell>
          <cell r="J488">
            <v>4882</v>
          </cell>
          <cell r="K488">
            <v>2341</v>
          </cell>
          <cell r="L488">
            <v>15</v>
          </cell>
          <cell r="AU488">
            <v>461</v>
          </cell>
          <cell r="AV488">
            <v>3</v>
          </cell>
          <cell r="AX488">
            <v>3</v>
          </cell>
        </row>
        <row r="489">
          <cell r="D489">
            <v>500</v>
          </cell>
          <cell r="G489">
            <v>16287.5</v>
          </cell>
          <cell r="J489">
            <v>5323.98</v>
          </cell>
          <cell r="K489">
            <v>2661.99</v>
          </cell>
          <cell r="L489">
            <v>6</v>
          </cell>
          <cell r="AU489">
            <v>461</v>
          </cell>
          <cell r="AV489">
            <v>3</v>
          </cell>
          <cell r="AX489">
            <v>3</v>
          </cell>
        </row>
        <row r="490">
          <cell r="D490">
            <v>500</v>
          </cell>
          <cell r="G490">
            <v>155</v>
          </cell>
          <cell r="J490">
            <v>0</v>
          </cell>
          <cell r="K490">
            <v>0</v>
          </cell>
          <cell r="L490">
            <v>1</v>
          </cell>
          <cell r="AU490">
            <v>480</v>
          </cell>
          <cell r="AV490">
            <v>1</v>
          </cell>
          <cell r="AX490">
            <v>70</v>
          </cell>
        </row>
        <row r="491">
          <cell r="D491">
            <v>500</v>
          </cell>
          <cell r="G491">
            <v>7438</v>
          </cell>
          <cell r="J491">
            <v>5616.5</v>
          </cell>
          <cell r="K491">
            <v>5364.5</v>
          </cell>
          <cell r="L491">
            <v>161</v>
          </cell>
          <cell r="AU491">
            <v>480</v>
          </cell>
          <cell r="AV491">
            <v>1</v>
          </cell>
          <cell r="AX491">
            <v>72</v>
          </cell>
        </row>
        <row r="492">
          <cell r="D492">
            <v>500</v>
          </cell>
          <cell r="G492">
            <v>3934</v>
          </cell>
          <cell r="J492">
            <v>3080</v>
          </cell>
          <cell r="K492">
            <v>1490</v>
          </cell>
          <cell r="L492">
            <v>4</v>
          </cell>
          <cell r="AU492">
            <v>480</v>
          </cell>
          <cell r="AV492">
            <v>1</v>
          </cell>
          <cell r="AX492">
            <v>72</v>
          </cell>
        </row>
        <row r="493">
          <cell r="D493">
            <v>500</v>
          </cell>
          <cell r="G493">
            <v>155</v>
          </cell>
          <cell r="J493">
            <v>0</v>
          </cell>
          <cell r="K493">
            <v>0</v>
          </cell>
          <cell r="L493">
            <v>1</v>
          </cell>
          <cell r="AU493">
            <v>480</v>
          </cell>
          <cell r="AV493">
            <v>1</v>
          </cell>
          <cell r="AX493">
            <v>72</v>
          </cell>
        </row>
        <row r="494">
          <cell r="D494">
            <v>500</v>
          </cell>
          <cell r="G494">
            <v>810</v>
          </cell>
          <cell r="J494">
            <v>710</v>
          </cell>
          <cell r="K494">
            <v>568</v>
          </cell>
          <cell r="L494">
            <v>11</v>
          </cell>
          <cell r="AU494">
            <v>480</v>
          </cell>
          <cell r="AV494">
            <v>1</v>
          </cell>
          <cell r="AX494">
            <v>73</v>
          </cell>
        </row>
        <row r="495">
          <cell r="D495">
            <v>500</v>
          </cell>
          <cell r="G495">
            <v>125</v>
          </cell>
          <cell r="J495">
            <v>0</v>
          </cell>
          <cell r="K495">
            <v>0</v>
          </cell>
          <cell r="L495">
            <v>1</v>
          </cell>
          <cell r="AU495">
            <v>480</v>
          </cell>
          <cell r="AV495">
            <v>1</v>
          </cell>
          <cell r="AX495">
            <v>74</v>
          </cell>
        </row>
        <row r="496">
          <cell r="D496">
            <v>500</v>
          </cell>
          <cell r="G496">
            <v>2446</v>
          </cell>
          <cell r="J496">
            <v>2088</v>
          </cell>
          <cell r="K496">
            <v>1862.4</v>
          </cell>
          <cell r="L496">
            <v>25</v>
          </cell>
          <cell r="AU496">
            <v>480</v>
          </cell>
          <cell r="AV496">
            <v>1</v>
          </cell>
          <cell r="AX496">
            <v>73</v>
          </cell>
        </row>
        <row r="497">
          <cell r="D497">
            <v>500</v>
          </cell>
          <cell r="G497">
            <v>350</v>
          </cell>
          <cell r="J497">
            <v>350</v>
          </cell>
          <cell r="K497">
            <v>150</v>
          </cell>
          <cell r="L497">
            <v>1</v>
          </cell>
          <cell r="AU497">
            <v>480</v>
          </cell>
          <cell r="AV497">
            <v>1</v>
          </cell>
          <cell r="AX497">
            <v>75</v>
          </cell>
        </row>
        <row r="498">
          <cell r="D498">
            <v>500</v>
          </cell>
          <cell r="G498">
            <v>193</v>
          </cell>
          <cell r="J498">
            <v>0</v>
          </cell>
          <cell r="K498">
            <v>0</v>
          </cell>
          <cell r="L498">
            <v>2</v>
          </cell>
          <cell r="AU498">
            <v>480</v>
          </cell>
          <cell r="AV498">
            <v>1</v>
          </cell>
          <cell r="AX498">
            <v>75</v>
          </cell>
        </row>
        <row r="499">
          <cell r="D499">
            <v>505</v>
          </cell>
          <cell r="G499">
            <v>33815.5</v>
          </cell>
          <cell r="J499">
            <v>16470.68</v>
          </cell>
          <cell r="K499">
            <v>7992.55</v>
          </cell>
          <cell r="L499">
            <v>15</v>
          </cell>
          <cell r="AU499">
            <v>480</v>
          </cell>
          <cell r="AV499">
            <v>1</v>
          </cell>
          <cell r="AX499">
            <v>63</v>
          </cell>
        </row>
        <row r="500">
          <cell r="D500">
            <v>505</v>
          </cell>
          <cell r="G500">
            <v>250</v>
          </cell>
          <cell r="J500">
            <v>0</v>
          </cell>
          <cell r="K500">
            <v>0</v>
          </cell>
          <cell r="L500">
            <v>2</v>
          </cell>
          <cell r="AU500">
            <v>480</v>
          </cell>
          <cell r="AV500">
            <v>1</v>
          </cell>
          <cell r="AX500">
            <v>64</v>
          </cell>
        </row>
        <row r="501">
          <cell r="D501">
            <v>505</v>
          </cell>
          <cell r="G501">
            <v>773.11</v>
          </cell>
          <cell r="J501">
            <v>0</v>
          </cell>
          <cell r="K501">
            <v>0</v>
          </cell>
          <cell r="L501">
            <v>2</v>
          </cell>
          <cell r="AU501">
            <v>480</v>
          </cell>
          <cell r="AV501">
            <v>1</v>
          </cell>
          <cell r="AX501">
            <v>64</v>
          </cell>
        </row>
        <row r="502">
          <cell r="D502">
            <v>505</v>
          </cell>
          <cell r="G502">
            <v>8879</v>
          </cell>
          <cell r="J502">
            <v>6955</v>
          </cell>
          <cell r="K502">
            <v>6828</v>
          </cell>
          <cell r="L502">
            <v>190</v>
          </cell>
          <cell r="AU502">
            <v>480</v>
          </cell>
          <cell r="AV502">
            <v>2</v>
          </cell>
          <cell r="AX502">
            <v>44</v>
          </cell>
        </row>
        <row r="503">
          <cell r="D503">
            <v>505</v>
          </cell>
          <cell r="G503">
            <v>4981.75</v>
          </cell>
          <cell r="J503">
            <v>4427</v>
          </cell>
          <cell r="K503">
            <v>3033.6</v>
          </cell>
          <cell r="L503">
            <v>37</v>
          </cell>
          <cell r="AU503">
            <v>480</v>
          </cell>
          <cell r="AV503">
            <v>2</v>
          </cell>
          <cell r="AX503">
            <v>48</v>
          </cell>
        </row>
        <row r="504">
          <cell r="D504">
            <v>505</v>
          </cell>
          <cell r="G504">
            <v>20421.3</v>
          </cell>
          <cell r="J504">
            <v>18574.650000000001</v>
          </cell>
          <cell r="K504">
            <v>18383.25</v>
          </cell>
          <cell r="L504">
            <v>366</v>
          </cell>
          <cell r="AU504">
            <v>480</v>
          </cell>
          <cell r="AV504">
            <v>2</v>
          </cell>
          <cell r="AX504">
            <v>47</v>
          </cell>
        </row>
        <row r="505">
          <cell r="D505">
            <v>505</v>
          </cell>
          <cell r="G505">
            <v>990</v>
          </cell>
          <cell r="J505">
            <v>990</v>
          </cell>
          <cell r="K505">
            <v>495</v>
          </cell>
          <cell r="L505">
            <v>2</v>
          </cell>
          <cell r="AU505">
            <v>480</v>
          </cell>
          <cell r="AV505">
            <v>2</v>
          </cell>
          <cell r="AX505">
            <v>47</v>
          </cell>
        </row>
        <row r="506">
          <cell r="D506">
            <v>505</v>
          </cell>
          <cell r="G506">
            <v>1055</v>
          </cell>
          <cell r="J506">
            <v>0</v>
          </cell>
          <cell r="K506">
            <v>0</v>
          </cell>
          <cell r="L506">
            <v>3</v>
          </cell>
          <cell r="AU506">
            <v>480</v>
          </cell>
          <cell r="AV506">
            <v>2</v>
          </cell>
          <cell r="AX506">
            <v>48</v>
          </cell>
        </row>
        <row r="507">
          <cell r="D507">
            <v>505</v>
          </cell>
          <cell r="G507">
            <v>2068</v>
          </cell>
          <cell r="J507">
            <v>0</v>
          </cell>
          <cell r="K507">
            <v>0</v>
          </cell>
          <cell r="L507">
            <v>3</v>
          </cell>
          <cell r="AU507">
            <v>480</v>
          </cell>
          <cell r="AV507">
            <v>2</v>
          </cell>
          <cell r="AX507">
            <v>49</v>
          </cell>
        </row>
        <row r="508">
          <cell r="D508">
            <v>505</v>
          </cell>
          <cell r="G508">
            <v>12783</v>
          </cell>
          <cell r="J508">
            <v>11521</v>
          </cell>
          <cell r="K508">
            <v>5237.8</v>
          </cell>
          <cell r="L508">
            <v>25</v>
          </cell>
          <cell r="AU508">
            <v>480</v>
          </cell>
          <cell r="AV508">
            <v>2</v>
          </cell>
          <cell r="AX508">
            <v>48</v>
          </cell>
        </row>
        <row r="509">
          <cell r="D509">
            <v>505</v>
          </cell>
          <cell r="G509">
            <v>41</v>
          </cell>
          <cell r="J509">
            <v>39</v>
          </cell>
          <cell r="K509">
            <v>39</v>
          </cell>
          <cell r="L509">
            <v>1</v>
          </cell>
          <cell r="AU509">
            <v>480</v>
          </cell>
          <cell r="AV509">
            <v>2</v>
          </cell>
          <cell r="AX509">
            <v>48</v>
          </cell>
        </row>
        <row r="510">
          <cell r="D510">
            <v>505</v>
          </cell>
          <cell r="G510">
            <v>953</v>
          </cell>
          <cell r="J510">
            <v>923</v>
          </cell>
          <cell r="K510">
            <v>658.4</v>
          </cell>
          <cell r="L510">
            <v>13</v>
          </cell>
          <cell r="AU510">
            <v>480</v>
          </cell>
          <cell r="AV510">
            <v>2</v>
          </cell>
          <cell r="AX510">
            <v>48</v>
          </cell>
        </row>
        <row r="511">
          <cell r="D511">
            <v>505</v>
          </cell>
          <cell r="G511">
            <v>380</v>
          </cell>
          <cell r="J511">
            <v>380</v>
          </cell>
          <cell r="K511">
            <v>210.4</v>
          </cell>
          <cell r="L511">
            <v>1</v>
          </cell>
          <cell r="AU511">
            <v>480</v>
          </cell>
          <cell r="AV511">
            <v>2</v>
          </cell>
          <cell r="AX511">
            <v>42</v>
          </cell>
        </row>
        <row r="512">
          <cell r="D512">
            <v>505</v>
          </cell>
          <cell r="G512">
            <v>45</v>
          </cell>
          <cell r="J512">
            <v>0</v>
          </cell>
          <cell r="K512">
            <v>0</v>
          </cell>
          <cell r="L512">
            <v>1</v>
          </cell>
          <cell r="AU512">
            <v>480</v>
          </cell>
          <cell r="AV512">
            <v>2</v>
          </cell>
          <cell r="AX512">
            <v>44</v>
          </cell>
        </row>
        <row r="513">
          <cell r="D513">
            <v>505</v>
          </cell>
          <cell r="G513">
            <v>8</v>
          </cell>
          <cell r="J513">
            <v>0</v>
          </cell>
          <cell r="K513">
            <v>0</v>
          </cell>
          <cell r="L513">
            <v>1</v>
          </cell>
          <cell r="AU513">
            <v>480</v>
          </cell>
          <cell r="AV513">
            <v>2</v>
          </cell>
          <cell r="AX513">
            <v>44</v>
          </cell>
        </row>
        <row r="514">
          <cell r="D514">
            <v>505</v>
          </cell>
          <cell r="G514">
            <v>6564</v>
          </cell>
          <cell r="J514">
            <v>5886</v>
          </cell>
          <cell r="K514">
            <v>2582.1</v>
          </cell>
          <cell r="L514">
            <v>10</v>
          </cell>
          <cell r="AU514">
            <v>480</v>
          </cell>
          <cell r="AV514">
            <v>3</v>
          </cell>
          <cell r="AX514">
            <v>63</v>
          </cell>
        </row>
        <row r="515">
          <cell r="D515">
            <v>505</v>
          </cell>
          <cell r="G515">
            <v>925</v>
          </cell>
          <cell r="J515">
            <v>0</v>
          </cell>
          <cell r="K515">
            <v>0</v>
          </cell>
          <cell r="L515">
            <v>8</v>
          </cell>
          <cell r="AU515">
            <v>480</v>
          </cell>
          <cell r="AV515">
            <v>3</v>
          </cell>
          <cell r="AX515">
            <v>69</v>
          </cell>
        </row>
        <row r="516">
          <cell r="D516">
            <v>505</v>
          </cell>
          <cell r="G516">
            <v>4101</v>
          </cell>
          <cell r="J516">
            <v>4047</v>
          </cell>
          <cell r="K516">
            <v>3037.6</v>
          </cell>
          <cell r="L516">
            <v>6</v>
          </cell>
          <cell r="AU516">
            <v>480</v>
          </cell>
          <cell r="AV516">
            <v>3</v>
          </cell>
          <cell r="AX516">
            <v>69</v>
          </cell>
        </row>
        <row r="517">
          <cell r="D517">
            <v>505</v>
          </cell>
          <cell r="G517">
            <v>324</v>
          </cell>
          <cell r="J517">
            <v>0</v>
          </cell>
          <cell r="K517">
            <v>0</v>
          </cell>
          <cell r="L517">
            <v>2</v>
          </cell>
          <cell r="AU517">
            <v>480</v>
          </cell>
          <cell r="AV517">
            <v>3</v>
          </cell>
          <cell r="AX517">
            <v>69</v>
          </cell>
        </row>
        <row r="518">
          <cell r="D518">
            <v>505</v>
          </cell>
          <cell r="G518">
            <v>772</v>
          </cell>
          <cell r="J518">
            <v>588</v>
          </cell>
          <cell r="K518">
            <v>567</v>
          </cell>
          <cell r="L518">
            <v>20</v>
          </cell>
          <cell r="AU518">
            <v>480</v>
          </cell>
          <cell r="AV518">
            <v>3</v>
          </cell>
          <cell r="AX518">
            <v>70</v>
          </cell>
        </row>
        <row r="519">
          <cell r="D519">
            <v>505</v>
          </cell>
          <cell r="G519">
            <v>2592</v>
          </cell>
          <cell r="J519">
            <v>0</v>
          </cell>
          <cell r="K519">
            <v>0</v>
          </cell>
          <cell r="L519">
            <v>18</v>
          </cell>
          <cell r="AU519">
            <v>480</v>
          </cell>
          <cell r="AV519">
            <v>3</v>
          </cell>
          <cell r="AX519">
            <v>73</v>
          </cell>
        </row>
        <row r="520">
          <cell r="D520">
            <v>505</v>
          </cell>
          <cell r="G520">
            <v>3533</v>
          </cell>
          <cell r="J520">
            <v>0</v>
          </cell>
          <cell r="K520">
            <v>0</v>
          </cell>
          <cell r="L520">
            <v>49</v>
          </cell>
          <cell r="AU520">
            <v>480</v>
          </cell>
          <cell r="AV520">
            <v>3</v>
          </cell>
          <cell r="AX520">
            <v>77</v>
          </cell>
        </row>
        <row r="521">
          <cell r="D521">
            <v>505</v>
          </cell>
          <cell r="G521">
            <v>85</v>
          </cell>
          <cell r="J521">
            <v>0</v>
          </cell>
          <cell r="K521">
            <v>0</v>
          </cell>
          <cell r="L521">
            <v>1</v>
          </cell>
          <cell r="AU521">
            <v>480</v>
          </cell>
          <cell r="AV521">
            <v>3</v>
          </cell>
          <cell r="AX521">
            <v>77</v>
          </cell>
        </row>
        <row r="522">
          <cell r="D522">
            <v>505</v>
          </cell>
          <cell r="G522">
            <v>701</v>
          </cell>
          <cell r="J522">
            <v>0</v>
          </cell>
          <cell r="K522">
            <v>0</v>
          </cell>
          <cell r="L522">
            <v>3</v>
          </cell>
          <cell r="AU522">
            <v>480</v>
          </cell>
          <cell r="AV522">
            <v>3</v>
          </cell>
          <cell r="AX522">
            <v>77</v>
          </cell>
        </row>
        <row r="523">
          <cell r="D523">
            <v>505</v>
          </cell>
          <cell r="G523">
            <v>7920.6</v>
          </cell>
          <cell r="J523">
            <v>6214.6</v>
          </cell>
          <cell r="K523">
            <v>6060.3</v>
          </cell>
          <cell r="L523">
            <v>216</v>
          </cell>
          <cell r="AU523">
            <v>480</v>
          </cell>
          <cell r="AV523">
            <v>3</v>
          </cell>
          <cell r="AX523">
            <v>70</v>
          </cell>
        </row>
        <row r="524">
          <cell r="D524">
            <v>505</v>
          </cell>
          <cell r="G524">
            <v>930</v>
          </cell>
          <cell r="J524">
            <v>570</v>
          </cell>
          <cell r="K524">
            <v>456</v>
          </cell>
          <cell r="L524">
            <v>5</v>
          </cell>
          <cell r="AU524">
            <v>480</v>
          </cell>
          <cell r="AV524">
            <v>3</v>
          </cell>
          <cell r="AX524">
            <v>70</v>
          </cell>
        </row>
        <row r="525">
          <cell r="D525">
            <v>505</v>
          </cell>
          <cell r="G525">
            <v>10840</v>
          </cell>
          <cell r="J525">
            <v>0</v>
          </cell>
          <cell r="K525">
            <v>0</v>
          </cell>
          <cell r="L525">
            <v>12</v>
          </cell>
          <cell r="AU525">
            <v>480</v>
          </cell>
          <cell r="AV525">
            <v>3</v>
          </cell>
          <cell r="AX525">
            <v>70</v>
          </cell>
        </row>
        <row r="526">
          <cell r="D526">
            <v>505</v>
          </cell>
          <cell r="G526">
            <v>101</v>
          </cell>
          <cell r="J526">
            <v>0</v>
          </cell>
          <cell r="K526">
            <v>0</v>
          </cell>
          <cell r="L526">
            <v>1</v>
          </cell>
          <cell r="AU526">
            <v>491</v>
          </cell>
          <cell r="AV526">
            <v>1</v>
          </cell>
          <cell r="AX526">
            <v>101</v>
          </cell>
        </row>
        <row r="527">
          <cell r="D527">
            <v>505</v>
          </cell>
          <cell r="G527">
            <v>116</v>
          </cell>
          <cell r="J527">
            <v>0</v>
          </cell>
          <cell r="K527">
            <v>0</v>
          </cell>
          <cell r="L527">
            <v>4</v>
          </cell>
          <cell r="AU527">
            <v>491</v>
          </cell>
          <cell r="AV527">
            <v>1</v>
          </cell>
          <cell r="AX527">
            <v>104</v>
          </cell>
        </row>
        <row r="528">
          <cell r="D528">
            <v>505</v>
          </cell>
          <cell r="G528">
            <v>3357</v>
          </cell>
          <cell r="J528">
            <v>0</v>
          </cell>
          <cell r="K528">
            <v>0</v>
          </cell>
          <cell r="L528">
            <v>88</v>
          </cell>
          <cell r="AU528">
            <v>491</v>
          </cell>
          <cell r="AV528">
            <v>1</v>
          </cell>
          <cell r="AX528">
            <v>106</v>
          </cell>
        </row>
        <row r="529">
          <cell r="D529">
            <v>505</v>
          </cell>
          <cell r="G529">
            <v>250</v>
          </cell>
          <cell r="J529">
            <v>230</v>
          </cell>
          <cell r="K529">
            <v>144</v>
          </cell>
          <cell r="L529">
            <v>2</v>
          </cell>
          <cell r="AU529">
            <v>491</v>
          </cell>
          <cell r="AV529">
            <v>1</v>
          </cell>
          <cell r="AX529">
            <v>107</v>
          </cell>
        </row>
        <row r="530">
          <cell r="D530">
            <v>505</v>
          </cell>
          <cell r="G530">
            <v>795</v>
          </cell>
          <cell r="J530">
            <v>170</v>
          </cell>
          <cell r="K530">
            <v>136</v>
          </cell>
          <cell r="L530">
            <v>1</v>
          </cell>
          <cell r="AU530">
            <v>491</v>
          </cell>
          <cell r="AV530">
            <v>1</v>
          </cell>
          <cell r="AX530">
            <v>108</v>
          </cell>
        </row>
        <row r="531">
          <cell r="D531">
            <v>505</v>
          </cell>
          <cell r="G531">
            <v>18711.95</v>
          </cell>
          <cell r="J531">
            <v>16679.05</v>
          </cell>
          <cell r="K531">
            <v>16537.05</v>
          </cell>
          <cell r="L531">
            <v>517</v>
          </cell>
          <cell r="AU531">
            <v>491</v>
          </cell>
          <cell r="AV531">
            <v>1</v>
          </cell>
          <cell r="AX531">
            <v>110</v>
          </cell>
        </row>
        <row r="532">
          <cell r="D532">
            <v>505</v>
          </cell>
          <cell r="G532">
            <v>493</v>
          </cell>
          <cell r="J532">
            <v>0</v>
          </cell>
          <cell r="K532">
            <v>0</v>
          </cell>
          <cell r="L532">
            <v>11</v>
          </cell>
          <cell r="AU532">
            <v>491</v>
          </cell>
          <cell r="AV532">
            <v>1</v>
          </cell>
          <cell r="AX532">
            <v>103</v>
          </cell>
        </row>
        <row r="533">
          <cell r="D533">
            <v>505</v>
          </cell>
          <cell r="G533">
            <v>4519</v>
          </cell>
          <cell r="J533">
            <v>4334</v>
          </cell>
          <cell r="K533">
            <v>2907.2</v>
          </cell>
          <cell r="L533">
            <v>39</v>
          </cell>
          <cell r="AU533">
            <v>491</v>
          </cell>
          <cell r="AV533">
            <v>1</v>
          </cell>
          <cell r="AX533">
            <v>104</v>
          </cell>
        </row>
        <row r="534">
          <cell r="D534">
            <v>505</v>
          </cell>
          <cell r="G534">
            <v>18766</v>
          </cell>
          <cell r="J534">
            <v>16791</v>
          </cell>
          <cell r="K534">
            <v>11014</v>
          </cell>
          <cell r="L534">
            <v>136</v>
          </cell>
          <cell r="AU534">
            <v>491</v>
          </cell>
          <cell r="AV534">
            <v>1</v>
          </cell>
          <cell r="AX534">
            <v>103</v>
          </cell>
        </row>
        <row r="535">
          <cell r="D535">
            <v>505</v>
          </cell>
          <cell r="G535">
            <v>4222</v>
          </cell>
          <cell r="J535">
            <v>4008</v>
          </cell>
          <cell r="K535">
            <v>2344.4</v>
          </cell>
          <cell r="L535">
            <v>38</v>
          </cell>
          <cell r="AU535">
            <v>491</v>
          </cell>
          <cell r="AV535">
            <v>1</v>
          </cell>
          <cell r="AX535">
            <v>103</v>
          </cell>
        </row>
        <row r="536">
          <cell r="D536">
            <v>505</v>
          </cell>
          <cell r="G536">
            <v>10130</v>
          </cell>
          <cell r="J536">
            <v>9101</v>
          </cell>
          <cell r="K536">
            <v>5490.2</v>
          </cell>
          <cell r="L536">
            <v>14</v>
          </cell>
          <cell r="AU536">
            <v>491</v>
          </cell>
          <cell r="AV536">
            <v>1</v>
          </cell>
          <cell r="AX536">
            <v>103</v>
          </cell>
        </row>
        <row r="537">
          <cell r="D537">
            <v>505</v>
          </cell>
          <cell r="G537">
            <v>8588</v>
          </cell>
          <cell r="J537">
            <v>6997</v>
          </cell>
          <cell r="K537">
            <v>4449.6000000000004</v>
          </cell>
          <cell r="L537">
            <v>44</v>
          </cell>
          <cell r="AU537">
            <v>491</v>
          </cell>
          <cell r="AV537">
            <v>1</v>
          </cell>
          <cell r="AX537">
            <v>107</v>
          </cell>
        </row>
        <row r="538">
          <cell r="D538">
            <v>505</v>
          </cell>
          <cell r="G538">
            <v>40</v>
          </cell>
          <cell r="J538">
            <v>0</v>
          </cell>
          <cell r="K538">
            <v>0</v>
          </cell>
          <cell r="L538">
            <v>1</v>
          </cell>
          <cell r="AU538">
            <v>491</v>
          </cell>
          <cell r="AV538">
            <v>2</v>
          </cell>
          <cell r="AX538">
            <v>75</v>
          </cell>
        </row>
        <row r="539">
          <cell r="D539">
            <v>505</v>
          </cell>
          <cell r="G539">
            <v>6824</v>
          </cell>
          <cell r="J539">
            <v>0</v>
          </cell>
          <cell r="K539">
            <v>0</v>
          </cell>
          <cell r="L539">
            <v>25</v>
          </cell>
          <cell r="AU539">
            <v>491</v>
          </cell>
          <cell r="AV539">
            <v>2</v>
          </cell>
          <cell r="AX539">
            <v>77</v>
          </cell>
        </row>
        <row r="540">
          <cell r="D540">
            <v>505</v>
          </cell>
          <cell r="G540">
            <v>20254.7</v>
          </cell>
          <cell r="J540">
            <v>18509</v>
          </cell>
          <cell r="K540">
            <v>8628.6</v>
          </cell>
          <cell r="L540">
            <v>37</v>
          </cell>
          <cell r="AU540">
            <v>491</v>
          </cell>
          <cell r="AV540">
            <v>2</v>
          </cell>
          <cell r="AX540">
            <v>79</v>
          </cell>
        </row>
        <row r="541">
          <cell r="D541">
            <v>505</v>
          </cell>
          <cell r="G541">
            <v>990</v>
          </cell>
          <cell r="J541">
            <v>0</v>
          </cell>
          <cell r="K541">
            <v>0</v>
          </cell>
          <cell r="L541">
            <v>3</v>
          </cell>
          <cell r="AU541">
            <v>491</v>
          </cell>
          <cell r="AV541">
            <v>2</v>
          </cell>
          <cell r="AX541">
            <v>80</v>
          </cell>
        </row>
        <row r="542">
          <cell r="D542">
            <v>505</v>
          </cell>
          <cell r="G542">
            <v>531</v>
          </cell>
          <cell r="J542">
            <v>0</v>
          </cell>
          <cell r="K542">
            <v>0</v>
          </cell>
          <cell r="L542">
            <v>10</v>
          </cell>
          <cell r="AU542">
            <v>491</v>
          </cell>
          <cell r="AV542">
            <v>2</v>
          </cell>
          <cell r="AX542">
            <v>80</v>
          </cell>
        </row>
        <row r="543">
          <cell r="D543">
            <v>505</v>
          </cell>
          <cell r="G543">
            <v>195</v>
          </cell>
          <cell r="J543">
            <v>0</v>
          </cell>
          <cell r="K543">
            <v>0</v>
          </cell>
          <cell r="L543">
            <v>1</v>
          </cell>
          <cell r="AU543">
            <v>491</v>
          </cell>
          <cell r="AV543">
            <v>2</v>
          </cell>
          <cell r="AX543">
            <v>80</v>
          </cell>
        </row>
        <row r="544">
          <cell r="D544">
            <v>505</v>
          </cell>
          <cell r="G544">
            <v>3322</v>
          </cell>
          <cell r="J544">
            <v>1877</v>
          </cell>
          <cell r="K544">
            <v>1877</v>
          </cell>
          <cell r="L544">
            <v>84</v>
          </cell>
          <cell r="AU544">
            <v>491</v>
          </cell>
          <cell r="AV544">
            <v>2</v>
          </cell>
          <cell r="AX544">
            <v>75</v>
          </cell>
        </row>
        <row r="545">
          <cell r="D545">
            <v>505</v>
          </cell>
          <cell r="G545">
            <v>432</v>
          </cell>
          <cell r="J545">
            <v>0</v>
          </cell>
          <cell r="K545">
            <v>0</v>
          </cell>
          <cell r="L545">
            <v>3</v>
          </cell>
          <cell r="AU545">
            <v>491</v>
          </cell>
          <cell r="AV545">
            <v>2</v>
          </cell>
          <cell r="AX545">
            <v>75</v>
          </cell>
        </row>
        <row r="546">
          <cell r="D546">
            <v>505</v>
          </cell>
          <cell r="G546">
            <v>4860</v>
          </cell>
          <cell r="J546">
            <v>0</v>
          </cell>
          <cell r="K546">
            <v>0</v>
          </cell>
          <cell r="L546">
            <v>11</v>
          </cell>
          <cell r="AU546">
            <v>491</v>
          </cell>
          <cell r="AV546">
            <v>2</v>
          </cell>
          <cell r="AX546">
            <v>74</v>
          </cell>
        </row>
        <row r="547">
          <cell r="D547">
            <v>505</v>
          </cell>
          <cell r="G547">
            <v>609</v>
          </cell>
          <cell r="J547">
            <v>0</v>
          </cell>
          <cell r="K547">
            <v>0</v>
          </cell>
          <cell r="L547">
            <v>16</v>
          </cell>
          <cell r="AU547">
            <v>491</v>
          </cell>
          <cell r="AV547">
            <v>2</v>
          </cell>
          <cell r="AX547">
            <v>74</v>
          </cell>
        </row>
        <row r="548">
          <cell r="D548">
            <v>505</v>
          </cell>
          <cell r="G548">
            <v>1980.1</v>
          </cell>
          <cell r="J548">
            <v>1852</v>
          </cell>
          <cell r="K548">
            <v>851</v>
          </cell>
          <cell r="L548">
            <v>11</v>
          </cell>
          <cell r="AU548">
            <v>491</v>
          </cell>
          <cell r="AV548">
            <v>2</v>
          </cell>
          <cell r="AX548">
            <v>74</v>
          </cell>
        </row>
        <row r="549">
          <cell r="D549">
            <v>510</v>
          </cell>
          <cell r="G549">
            <v>1831</v>
          </cell>
          <cell r="J549">
            <v>1127</v>
          </cell>
          <cell r="K549">
            <v>513.5</v>
          </cell>
          <cell r="L549">
            <v>15</v>
          </cell>
          <cell r="AU549">
            <v>491</v>
          </cell>
          <cell r="AV549">
            <v>2</v>
          </cell>
          <cell r="AX549">
            <v>77</v>
          </cell>
        </row>
        <row r="550">
          <cell r="D550">
            <v>510</v>
          </cell>
          <cell r="G550">
            <v>80</v>
          </cell>
          <cell r="J550">
            <v>60</v>
          </cell>
          <cell r="K550">
            <v>17.5</v>
          </cell>
          <cell r="L550">
            <v>1</v>
          </cell>
          <cell r="AU550">
            <v>491</v>
          </cell>
          <cell r="AV550">
            <v>3</v>
          </cell>
          <cell r="AX550">
            <v>120</v>
          </cell>
        </row>
        <row r="551">
          <cell r="D551">
            <v>510</v>
          </cell>
          <cell r="G551">
            <v>8183</v>
          </cell>
          <cell r="J551">
            <v>6298</v>
          </cell>
          <cell r="K551">
            <v>5256</v>
          </cell>
          <cell r="L551">
            <v>71</v>
          </cell>
          <cell r="AU551">
            <v>491</v>
          </cell>
          <cell r="AV551">
            <v>3</v>
          </cell>
          <cell r="AX551">
            <v>123</v>
          </cell>
        </row>
        <row r="552">
          <cell r="D552">
            <v>510</v>
          </cell>
          <cell r="G552">
            <v>50</v>
          </cell>
          <cell r="J552">
            <v>0</v>
          </cell>
          <cell r="K552">
            <v>0</v>
          </cell>
          <cell r="L552">
            <v>1</v>
          </cell>
          <cell r="AU552">
            <v>491</v>
          </cell>
          <cell r="AV552">
            <v>3</v>
          </cell>
          <cell r="AX552">
            <v>126</v>
          </cell>
        </row>
        <row r="553">
          <cell r="D553">
            <v>510</v>
          </cell>
          <cell r="G553">
            <v>80</v>
          </cell>
          <cell r="J553">
            <v>0</v>
          </cell>
          <cell r="K553">
            <v>0</v>
          </cell>
          <cell r="L553">
            <v>2</v>
          </cell>
          <cell r="AU553">
            <v>491</v>
          </cell>
          <cell r="AV553">
            <v>3</v>
          </cell>
          <cell r="AX553">
            <v>127</v>
          </cell>
        </row>
        <row r="554">
          <cell r="D554">
            <v>510</v>
          </cell>
          <cell r="G554">
            <v>188</v>
          </cell>
          <cell r="J554">
            <v>0</v>
          </cell>
          <cell r="K554">
            <v>0</v>
          </cell>
          <cell r="L554">
            <v>6</v>
          </cell>
          <cell r="AU554">
            <v>491</v>
          </cell>
          <cell r="AV554">
            <v>3</v>
          </cell>
          <cell r="AX554">
            <v>129</v>
          </cell>
        </row>
        <row r="555">
          <cell r="D555">
            <v>510</v>
          </cell>
          <cell r="G555">
            <v>8787.2999999999993</v>
          </cell>
          <cell r="J555">
            <v>6788</v>
          </cell>
          <cell r="K555">
            <v>6758</v>
          </cell>
          <cell r="L555">
            <v>183</v>
          </cell>
          <cell r="AU555">
            <v>491</v>
          </cell>
          <cell r="AV555">
            <v>3</v>
          </cell>
          <cell r="AX555">
            <v>129</v>
          </cell>
        </row>
        <row r="556">
          <cell r="D556">
            <v>510</v>
          </cell>
          <cell r="G556">
            <v>1728</v>
          </cell>
          <cell r="J556">
            <v>627</v>
          </cell>
          <cell r="K556">
            <v>627</v>
          </cell>
          <cell r="L556">
            <v>45</v>
          </cell>
          <cell r="AU556">
            <v>491</v>
          </cell>
          <cell r="AV556">
            <v>3</v>
          </cell>
          <cell r="AX556">
            <v>118</v>
          </cell>
        </row>
        <row r="557">
          <cell r="D557">
            <v>510</v>
          </cell>
          <cell r="G557">
            <v>64</v>
          </cell>
          <cell r="J557">
            <v>0</v>
          </cell>
          <cell r="K557">
            <v>0</v>
          </cell>
          <cell r="L557">
            <v>2</v>
          </cell>
          <cell r="AU557">
            <v>491</v>
          </cell>
          <cell r="AV557">
            <v>3</v>
          </cell>
          <cell r="AX557">
            <v>118</v>
          </cell>
        </row>
        <row r="558">
          <cell r="D558">
            <v>510</v>
          </cell>
          <cell r="G558">
            <v>10928.82</v>
          </cell>
          <cell r="J558">
            <v>8308</v>
          </cell>
          <cell r="K558">
            <v>8287.1</v>
          </cell>
          <cell r="L558">
            <v>308</v>
          </cell>
          <cell r="AU558">
            <v>491</v>
          </cell>
          <cell r="AV558">
            <v>3</v>
          </cell>
          <cell r="AX558">
            <v>116</v>
          </cell>
        </row>
        <row r="559">
          <cell r="D559">
            <v>510</v>
          </cell>
          <cell r="G559">
            <v>220</v>
          </cell>
          <cell r="J559">
            <v>202</v>
          </cell>
          <cell r="K559">
            <v>202</v>
          </cell>
          <cell r="L559">
            <v>6</v>
          </cell>
          <cell r="AU559">
            <v>491</v>
          </cell>
          <cell r="AV559">
            <v>3</v>
          </cell>
          <cell r="AX559">
            <v>116</v>
          </cell>
        </row>
        <row r="560">
          <cell r="D560">
            <v>510</v>
          </cell>
          <cell r="G560">
            <v>2514</v>
          </cell>
          <cell r="J560">
            <v>0</v>
          </cell>
          <cell r="K560">
            <v>0</v>
          </cell>
          <cell r="L560">
            <v>7</v>
          </cell>
          <cell r="AU560">
            <v>491</v>
          </cell>
          <cell r="AV560">
            <v>3</v>
          </cell>
          <cell r="AX560">
            <v>116</v>
          </cell>
        </row>
        <row r="561">
          <cell r="D561">
            <v>510</v>
          </cell>
          <cell r="G561">
            <v>228</v>
          </cell>
          <cell r="J561">
            <v>114</v>
          </cell>
          <cell r="K561">
            <v>0</v>
          </cell>
          <cell r="L561">
            <v>3</v>
          </cell>
          <cell r="AU561">
            <v>491</v>
          </cell>
          <cell r="AV561">
            <v>3</v>
          </cell>
          <cell r="AX561">
            <v>122</v>
          </cell>
        </row>
        <row r="562">
          <cell r="D562">
            <v>510</v>
          </cell>
          <cell r="G562">
            <v>370</v>
          </cell>
          <cell r="J562">
            <v>132</v>
          </cell>
          <cell r="K562">
            <v>105.6</v>
          </cell>
          <cell r="L562">
            <v>2</v>
          </cell>
          <cell r="AU562">
            <v>493</v>
          </cell>
          <cell r="AV562">
            <v>1</v>
          </cell>
          <cell r="AX562">
            <v>2</v>
          </cell>
        </row>
        <row r="563">
          <cell r="D563">
            <v>510</v>
          </cell>
          <cell r="G563">
            <v>3438</v>
          </cell>
          <cell r="J563">
            <v>0</v>
          </cell>
          <cell r="K563">
            <v>0</v>
          </cell>
          <cell r="L563">
            <v>5</v>
          </cell>
          <cell r="AU563">
            <v>493</v>
          </cell>
          <cell r="AV563">
            <v>1</v>
          </cell>
          <cell r="AX563">
            <v>2</v>
          </cell>
        </row>
        <row r="564">
          <cell r="D564">
            <v>510</v>
          </cell>
          <cell r="G564">
            <v>37</v>
          </cell>
          <cell r="J564">
            <v>0</v>
          </cell>
          <cell r="K564">
            <v>0</v>
          </cell>
          <cell r="L564">
            <v>1</v>
          </cell>
          <cell r="AU564">
            <v>493</v>
          </cell>
          <cell r="AV564">
            <v>1</v>
          </cell>
          <cell r="AX564">
            <v>2</v>
          </cell>
        </row>
        <row r="565">
          <cell r="D565">
            <v>510</v>
          </cell>
          <cell r="G565">
            <v>61</v>
          </cell>
          <cell r="J565">
            <v>61</v>
          </cell>
          <cell r="K565">
            <v>61</v>
          </cell>
          <cell r="L565">
            <v>1</v>
          </cell>
          <cell r="AU565">
            <v>493</v>
          </cell>
          <cell r="AV565">
            <v>1</v>
          </cell>
          <cell r="AX565">
            <v>2</v>
          </cell>
        </row>
        <row r="566">
          <cell r="D566">
            <v>510</v>
          </cell>
          <cell r="G566">
            <v>737.76</v>
          </cell>
          <cell r="J566">
            <v>489</v>
          </cell>
          <cell r="K566">
            <v>434</v>
          </cell>
          <cell r="L566">
            <v>9</v>
          </cell>
          <cell r="AU566">
            <v>493</v>
          </cell>
          <cell r="AV566">
            <v>1</v>
          </cell>
          <cell r="AX566">
            <v>2</v>
          </cell>
        </row>
        <row r="567">
          <cell r="D567">
            <v>510</v>
          </cell>
          <cell r="G567">
            <v>113</v>
          </cell>
          <cell r="J567">
            <v>106</v>
          </cell>
          <cell r="K567">
            <v>106</v>
          </cell>
          <cell r="L567">
            <v>2</v>
          </cell>
          <cell r="AU567">
            <v>493</v>
          </cell>
          <cell r="AV567">
            <v>1</v>
          </cell>
          <cell r="AX567">
            <v>2</v>
          </cell>
        </row>
        <row r="568">
          <cell r="D568">
            <v>510</v>
          </cell>
          <cell r="G568">
            <v>296</v>
          </cell>
          <cell r="J568">
            <v>0</v>
          </cell>
          <cell r="K568">
            <v>0</v>
          </cell>
          <cell r="L568">
            <v>8</v>
          </cell>
          <cell r="AU568">
            <v>493</v>
          </cell>
          <cell r="AV568">
            <v>1</v>
          </cell>
          <cell r="AX568">
            <v>1</v>
          </cell>
        </row>
        <row r="569">
          <cell r="D569">
            <v>510</v>
          </cell>
          <cell r="G569">
            <v>10089</v>
          </cell>
          <cell r="J569">
            <v>8564</v>
          </cell>
          <cell r="K569">
            <v>4182</v>
          </cell>
          <cell r="L569">
            <v>23</v>
          </cell>
          <cell r="AU569">
            <v>493</v>
          </cell>
          <cell r="AV569">
            <v>1</v>
          </cell>
          <cell r="AX569">
            <v>1</v>
          </cell>
        </row>
        <row r="570">
          <cell r="D570">
            <v>510</v>
          </cell>
          <cell r="G570">
            <v>1904</v>
          </cell>
          <cell r="J570">
            <v>0</v>
          </cell>
          <cell r="K570">
            <v>0</v>
          </cell>
          <cell r="L570">
            <v>2</v>
          </cell>
          <cell r="AU570">
            <v>493</v>
          </cell>
          <cell r="AV570">
            <v>1</v>
          </cell>
          <cell r="AX570">
            <v>1</v>
          </cell>
        </row>
        <row r="571">
          <cell r="D571">
            <v>510</v>
          </cell>
          <cell r="G571">
            <v>1094</v>
          </cell>
          <cell r="J571">
            <v>0</v>
          </cell>
          <cell r="K571">
            <v>0</v>
          </cell>
          <cell r="L571">
            <v>8</v>
          </cell>
          <cell r="AU571">
            <v>493</v>
          </cell>
          <cell r="AV571">
            <v>2</v>
          </cell>
          <cell r="AX571">
            <v>1</v>
          </cell>
        </row>
        <row r="572">
          <cell r="D572">
            <v>510</v>
          </cell>
          <cell r="G572">
            <v>229</v>
          </cell>
          <cell r="J572">
            <v>0</v>
          </cell>
          <cell r="K572">
            <v>0</v>
          </cell>
          <cell r="L572">
            <v>4</v>
          </cell>
          <cell r="AU572">
            <v>493</v>
          </cell>
          <cell r="AV572">
            <v>2</v>
          </cell>
          <cell r="AX572">
            <v>1</v>
          </cell>
        </row>
        <row r="573">
          <cell r="D573">
            <v>510</v>
          </cell>
          <cell r="G573">
            <v>429</v>
          </cell>
          <cell r="J573">
            <v>0</v>
          </cell>
          <cell r="K573">
            <v>0</v>
          </cell>
          <cell r="L573">
            <v>5</v>
          </cell>
          <cell r="AU573">
            <v>493</v>
          </cell>
          <cell r="AV573">
            <v>2</v>
          </cell>
          <cell r="AX573">
            <v>1</v>
          </cell>
        </row>
        <row r="574">
          <cell r="D574">
            <v>510</v>
          </cell>
          <cell r="G574">
            <v>735</v>
          </cell>
          <cell r="J574">
            <v>700</v>
          </cell>
          <cell r="K574">
            <v>337.5</v>
          </cell>
          <cell r="L574">
            <v>2</v>
          </cell>
          <cell r="AU574">
            <v>493</v>
          </cell>
          <cell r="AV574">
            <v>2</v>
          </cell>
          <cell r="AX574">
            <v>1</v>
          </cell>
        </row>
        <row r="575">
          <cell r="D575">
            <v>510</v>
          </cell>
          <cell r="G575">
            <v>4399</v>
          </cell>
          <cell r="J575">
            <v>2787</v>
          </cell>
          <cell r="K575">
            <v>1668.84</v>
          </cell>
          <cell r="L575">
            <v>29</v>
          </cell>
          <cell r="AU575">
            <v>493</v>
          </cell>
          <cell r="AV575">
            <v>2</v>
          </cell>
          <cell r="AX575">
            <v>1</v>
          </cell>
        </row>
        <row r="576">
          <cell r="D576">
            <v>510</v>
          </cell>
          <cell r="G576">
            <v>8732.09</v>
          </cell>
          <cell r="J576">
            <v>6809</v>
          </cell>
          <cell r="K576">
            <v>5090.3999999999996</v>
          </cell>
          <cell r="L576">
            <v>19</v>
          </cell>
          <cell r="AU576">
            <v>493</v>
          </cell>
          <cell r="AV576">
            <v>2</v>
          </cell>
          <cell r="AX576">
            <v>1</v>
          </cell>
        </row>
        <row r="577">
          <cell r="D577">
            <v>510</v>
          </cell>
          <cell r="G577">
            <v>835</v>
          </cell>
          <cell r="J577">
            <v>0</v>
          </cell>
          <cell r="K577">
            <v>0</v>
          </cell>
          <cell r="L577">
            <v>4</v>
          </cell>
          <cell r="AU577">
            <v>493</v>
          </cell>
          <cell r="AV577">
            <v>2</v>
          </cell>
          <cell r="AX577">
            <v>1</v>
          </cell>
        </row>
        <row r="578">
          <cell r="D578">
            <v>510</v>
          </cell>
          <cell r="G578">
            <v>483</v>
          </cell>
          <cell r="J578">
            <v>366</v>
          </cell>
          <cell r="K578">
            <v>366</v>
          </cell>
          <cell r="L578">
            <v>15</v>
          </cell>
          <cell r="AU578">
            <v>493</v>
          </cell>
          <cell r="AV578">
            <v>2</v>
          </cell>
          <cell r="AX578">
            <v>1</v>
          </cell>
        </row>
        <row r="579">
          <cell r="D579">
            <v>510</v>
          </cell>
          <cell r="G579">
            <v>70</v>
          </cell>
          <cell r="J579">
            <v>0</v>
          </cell>
          <cell r="K579">
            <v>0</v>
          </cell>
          <cell r="L579">
            <v>2</v>
          </cell>
          <cell r="AU579">
            <v>493</v>
          </cell>
          <cell r="AV579">
            <v>2</v>
          </cell>
          <cell r="AX579">
            <v>1</v>
          </cell>
        </row>
        <row r="580">
          <cell r="D580">
            <v>510</v>
          </cell>
          <cell r="G580">
            <v>148</v>
          </cell>
          <cell r="J580">
            <v>0</v>
          </cell>
          <cell r="K580">
            <v>0</v>
          </cell>
          <cell r="L580">
            <v>5</v>
          </cell>
          <cell r="AU580">
            <v>495</v>
          </cell>
          <cell r="AV580">
            <v>1</v>
          </cell>
          <cell r="AX580">
            <v>8</v>
          </cell>
        </row>
        <row r="581">
          <cell r="D581">
            <v>510</v>
          </cell>
          <cell r="G581">
            <v>167</v>
          </cell>
          <cell r="J581">
            <v>0</v>
          </cell>
          <cell r="K581">
            <v>0</v>
          </cell>
          <cell r="L581">
            <v>1</v>
          </cell>
          <cell r="AU581">
            <v>495</v>
          </cell>
          <cell r="AV581">
            <v>1</v>
          </cell>
          <cell r="AX581">
            <v>8</v>
          </cell>
        </row>
        <row r="582">
          <cell r="D582">
            <v>511</v>
          </cell>
          <cell r="G582">
            <v>135</v>
          </cell>
          <cell r="J582">
            <v>135</v>
          </cell>
          <cell r="K582">
            <v>110</v>
          </cell>
          <cell r="L582">
            <v>1</v>
          </cell>
          <cell r="AU582">
            <v>495</v>
          </cell>
          <cell r="AV582">
            <v>1</v>
          </cell>
          <cell r="AX582">
            <v>8</v>
          </cell>
        </row>
        <row r="583">
          <cell r="D583">
            <v>511</v>
          </cell>
          <cell r="G583">
            <v>75</v>
          </cell>
          <cell r="J583">
            <v>0</v>
          </cell>
          <cell r="K583">
            <v>0</v>
          </cell>
          <cell r="L583">
            <v>1</v>
          </cell>
          <cell r="AU583">
            <v>495</v>
          </cell>
          <cell r="AV583">
            <v>1</v>
          </cell>
          <cell r="AX583">
            <v>8</v>
          </cell>
        </row>
        <row r="584">
          <cell r="D584">
            <v>511</v>
          </cell>
          <cell r="G584">
            <v>60</v>
          </cell>
          <cell r="J584">
            <v>0</v>
          </cell>
          <cell r="K584">
            <v>0</v>
          </cell>
          <cell r="L584">
            <v>1</v>
          </cell>
          <cell r="AU584">
            <v>495</v>
          </cell>
          <cell r="AV584">
            <v>1</v>
          </cell>
          <cell r="AX584">
            <v>7</v>
          </cell>
        </row>
        <row r="585">
          <cell r="D585">
            <v>511</v>
          </cell>
          <cell r="G585">
            <v>109</v>
          </cell>
          <cell r="J585">
            <v>47</v>
          </cell>
          <cell r="K585">
            <v>47</v>
          </cell>
          <cell r="L585">
            <v>2</v>
          </cell>
          <cell r="AU585">
            <v>495</v>
          </cell>
          <cell r="AV585">
            <v>1</v>
          </cell>
          <cell r="AX585">
            <v>6</v>
          </cell>
        </row>
        <row r="586">
          <cell r="D586">
            <v>511</v>
          </cell>
          <cell r="G586">
            <v>92</v>
          </cell>
          <cell r="J586">
            <v>86</v>
          </cell>
          <cell r="K586">
            <v>86</v>
          </cell>
          <cell r="L586">
            <v>3</v>
          </cell>
          <cell r="AU586">
            <v>495</v>
          </cell>
          <cell r="AV586">
            <v>1</v>
          </cell>
          <cell r="AX586">
            <v>5</v>
          </cell>
        </row>
        <row r="587">
          <cell r="D587">
            <v>530</v>
          </cell>
          <cell r="G587">
            <v>2462</v>
          </cell>
          <cell r="J587">
            <v>1597</v>
          </cell>
          <cell r="K587">
            <v>748.5</v>
          </cell>
          <cell r="L587">
            <v>10</v>
          </cell>
          <cell r="AU587">
            <v>495</v>
          </cell>
          <cell r="AV587">
            <v>1</v>
          </cell>
          <cell r="AX587">
            <v>5</v>
          </cell>
        </row>
        <row r="588">
          <cell r="D588">
            <v>530</v>
          </cell>
          <cell r="G588">
            <v>960</v>
          </cell>
          <cell r="J588">
            <v>466</v>
          </cell>
          <cell r="K588">
            <v>208</v>
          </cell>
          <cell r="L588">
            <v>5</v>
          </cell>
          <cell r="AU588">
            <v>495</v>
          </cell>
          <cell r="AV588">
            <v>1</v>
          </cell>
          <cell r="AX588">
            <v>5</v>
          </cell>
        </row>
        <row r="589">
          <cell r="D589">
            <v>530</v>
          </cell>
          <cell r="G589">
            <v>610</v>
          </cell>
          <cell r="J589">
            <v>0</v>
          </cell>
          <cell r="K589">
            <v>0</v>
          </cell>
          <cell r="L589">
            <v>5</v>
          </cell>
          <cell r="AU589">
            <v>495</v>
          </cell>
          <cell r="AV589">
            <v>1</v>
          </cell>
          <cell r="AX589">
            <v>2</v>
          </cell>
        </row>
        <row r="590">
          <cell r="D590">
            <v>530</v>
          </cell>
          <cell r="G590">
            <v>481</v>
          </cell>
          <cell r="J590">
            <v>358</v>
          </cell>
          <cell r="K590">
            <v>286.39999999999998</v>
          </cell>
          <cell r="L590">
            <v>12</v>
          </cell>
          <cell r="AU590">
            <v>495</v>
          </cell>
          <cell r="AV590">
            <v>1</v>
          </cell>
          <cell r="AX590">
            <v>2</v>
          </cell>
        </row>
        <row r="591">
          <cell r="D591">
            <v>530</v>
          </cell>
          <cell r="G591">
            <v>170</v>
          </cell>
          <cell r="J591">
            <v>0</v>
          </cell>
          <cell r="K591">
            <v>0</v>
          </cell>
          <cell r="L591">
            <v>1</v>
          </cell>
          <cell r="AU591">
            <v>495</v>
          </cell>
          <cell r="AV591">
            <v>1</v>
          </cell>
          <cell r="AX591">
            <v>2</v>
          </cell>
        </row>
        <row r="592">
          <cell r="D592">
            <v>530</v>
          </cell>
          <cell r="G592">
            <v>0</v>
          </cell>
          <cell r="J592">
            <v>0</v>
          </cell>
          <cell r="K592">
            <v>0</v>
          </cell>
          <cell r="L592">
            <v>2</v>
          </cell>
          <cell r="AU592">
            <v>495</v>
          </cell>
          <cell r="AV592">
            <v>2</v>
          </cell>
          <cell r="AX592">
            <v>3</v>
          </cell>
        </row>
        <row r="593">
          <cell r="D593">
            <v>530</v>
          </cell>
          <cell r="G593">
            <v>40</v>
          </cell>
          <cell r="J593">
            <v>0</v>
          </cell>
          <cell r="K593">
            <v>0</v>
          </cell>
          <cell r="L593">
            <v>1</v>
          </cell>
          <cell r="AU593">
            <v>495</v>
          </cell>
          <cell r="AV593">
            <v>2</v>
          </cell>
          <cell r="AX593">
            <v>3</v>
          </cell>
        </row>
        <row r="594">
          <cell r="D594">
            <v>530</v>
          </cell>
          <cell r="G594">
            <v>581</v>
          </cell>
          <cell r="J594">
            <v>581</v>
          </cell>
          <cell r="K594">
            <v>290.5</v>
          </cell>
          <cell r="L594">
            <v>1</v>
          </cell>
          <cell r="AU594">
            <v>495</v>
          </cell>
          <cell r="AV594">
            <v>2</v>
          </cell>
          <cell r="AX594">
            <v>3</v>
          </cell>
        </row>
        <row r="595">
          <cell r="D595">
            <v>530</v>
          </cell>
          <cell r="G595">
            <v>8919</v>
          </cell>
          <cell r="J595">
            <v>2750</v>
          </cell>
          <cell r="K595">
            <v>1250</v>
          </cell>
          <cell r="L595">
            <v>33</v>
          </cell>
          <cell r="AU595">
            <v>495</v>
          </cell>
          <cell r="AV595">
            <v>2</v>
          </cell>
          <cell r="AX595">
            <v>3</v>
          </cell>
        </row>
        <row r="596">
          <cell r="D596">
            <v>530</v>
          </cell>
          <cell r="G596">
            <v>4717</v>
          </cell>
          <cell r="J596">
            <v>3798</v>
          </cell>
          <cell r="K596">
            <v>2878.4</v>
          </cell>
          <cell r="L596">
            <v>43</v>
          </cell>
          <cell r="AU596">
            <v>495</v>
          </cell>
          <cell r="AV596">
            <v>2</v>
          </cell>
          <cell r="AX596">
            <v>2</v>
          </cell>
        </row>
        <row r="597">
          <cell r="D597">
            <v>530</v>
          </cell>
          <cell r="G597">
            <v>787</v>
          </cell>
          <cell r="J597">
            <v>607</v>
          </cell>
          <cell r="K597">
            <v>485.6</v>
          </cell>
          <cell r="L597">
            <v>6</v>
          </cell>
          <cell r="AU597">
            <v>495</v>
          </cell>
          <cell r="AV597">
            <v>2</v>
          </cell>
          <cell r="AX597">
            <v>2</v>
          </cell>
        </row>
        <row r="598">
          <cell r="D598">
            <v>530</v>
          </cell>
          <cell r="G598">
            <v>620</v>
          </cell>
          <cell r="J598">
            <v>0</v>
          </cell>
          <cell r="K598">
            <v>0</v>
          </cell>
          <cell r="L598">
            <v>5</v>
          </cell>
          <cell r="AU598">
            <v>495</v>
          </cell>
          <cell r="AV598">
            <v>2</v>
          </cell>
          <cell r="AX598">
            <v>2</v>
          </cell>
        </row>
        <row r="599">
          <cell r="D599">
            <v>530</v>
          </cell>
          <cell r="G599">
            <v>453</v>
          </cell>
          <cell r="J599">
            <v>268</v>
          </cell>
          <cell r="K599">
            <v>109</v>
          </cell>
          <cell r="L599">
            <v>2</v>
          </cell>
          <cell r="AU599">
            <v>495</v>
          </cell>
          <cell r="AV599">
            <v>2</v>
          </cell>
          <cell r="AX599">
            <v>2</v>
          </cell>
        </row>
        <row r="600">
          <cell r="D600">
            <v>530</v>
          </cell>
          <cell r="G600">
            <v>240</v>
          </cell>
          <cell r="J600">
            <v>0</v>
          </cell>
          <cell r="K600">
            <v>0</v>
          </cell>
          <cell r="L600">
            <v>3</v>
          </cell>
          <cell r="AU600">
            <v>495</v>
          </cell>
          <cell r="AV600">
            <v>2</v>
          </cell>
          <cell r="AX600">
            <v>2</v>
          </cell>
        </row>
        <row r="601">
          <cell r="D601">
            <v>530</v>
          </cell>
          <cell r="G601">
            <v>8020</v>
          </cell>
          <cell r="J601">
            <v>5399</v>
          </cell>
          <cell r="K601">
            <v>2366</v>
          </cell>
          <cell r="L601">
            <v>8</v>
          </cell>
          <cell r="AU601">
            <v>495</v>
          </cell>
          <cell r="AV601">
            <v>2</v>
          </cell>
          <cell r="AX601">
            <v>1</v>
          </cell>
        </row>
        <row r="602">
          <cell r="D602">
            <v>530</v>
          </cell>
          <cell r="G602">
            <v>2369</v>
          </cell>
          <cell r="J602">
            <v>331</v>
          </cell>
          <cell r="K602">
            <v>295.60000000000002</v>
          </cell>
          <cell r="L602">
            <v>65</v>
          </cell>
          <cell r="AU602">
            <v>495</v>
          </cell>
          <cell r="AV602">
            <v>2</v>
          </cell>
          <cell r="AX602">
            <v>1</v>
          </cell>
        </row>
        <row r="603">
          <cell r="D603">
            <v>530</v>
          </cell>
          <cell r="G603">
            <v>85</v>
          </cell>
          <cell r="J603">
            <v>0</v>
          </cell>
          <cell r="K603">
            <v>0</v>
          </cell>
          <cell r="L603">
            <v>1</v>
          </cell>
          <cell r="AU603">
            <v>495</v>
          </cell>
          <cell r="AV603">
            <v>2</v>
          </cell>
          <cell r="AX603">
            <v>1</v>
          </cell>
        </row>
        <row r="604">
          <cell r="D604">
            <v>530</v>
          </cell>
          <cell r="G604">
            <v>1453</v>
          </cell>
          <cell r="J604">
            <v>961</v>
          </cell>
          <cell r="K604">
            <v>873.6</v>
          </cell>
          <cell r="L604">
            <v>19</v>
          </cell>
          <cell r="AU604">
            <v>495</v>
          </cell>
          <cell r="AV604">
            <v>3</v>
          </cell>
          <cell r="AX604">
            <v>1</v>
          </cell>
        </row>
        <row r="605">
          <cell r="D605">
            <v>530</v>
          </cell>
          <cell r="G605">
            <v>170</v>
          </cell>
          <cell r="J605">
            <v>82</v>
          </cell>
          <cell r="K605">
            <v>65.599999999999994</v>
          </cell>
          <cell r="L605">
            <v>2</v>
          </cell>
          <cell r="AU605">
            <v>495</v>
          </cell>
          <cell r="AV605">
            <v>3</v>
          </cell>
          <cell r="AX605">
            <v>1</v>
          </cell>
        </row>
        <row r="606">
          <cell r="D606">
            <v>530</v>
          </cell>
          <cell r="G606">
            <v>626</v>
          </cell>
          <cell r="J606">
            <v>452</v>
          </cell>
          <cell r="K606">
            <v>361.6</v>
          </cell>
          <cell r="L606">
            <v>6</v>
          </cell>
          <cell r="AU606">
            <v>495</v>
          </cell>
          <cell r="AV606">
            <v>3</v>
          </cell>
          <cell r="AX606">
            <v>1</v>
          </cell>
        </row>
        <row r="607">
          <cell r="D607">
            <v>530</v>
          </cell>
          <cell r="G607">
            <v>9489</v>
          </cell>
          <cell r="J607">
            <v>7345</v>
          </cell>
          <cell r="K607">
            <v>3572.5</v>
          </cell>
          <cell r="L607">
            <v>15</v>
          </cell>
          <cell r="AU607">
            <v>495</v>
          </cell>
          <cell r="AV607">
            <v>3</v>
          </cell>
          <cell r="AX607">
            <v>1</v>
          </cell>
        </row>
        <row r="608">
          <cell r="D608">
            <v>530</v>
          </cell>
          <cell r="G608">
            <v>85</v>
          </cell>
          <cell r="J608">
            <v>0</v>
          </cell>
          <cell r="K608">
            <v>0</v>
          </cell>
          <cell r="L608">
            <v>1</v>
          </cell>
          <cell r="AU608">
            <v>500</v>
          </cell>
          <cell r="AV608">
            <v>1</v>
          </cell>
          <cell r="AX608">
            <v>51</v>
          </cell>
        </row>
        <row r="609">
          <cell r="D609">
            <v>530</v>
          </cell>
          <cell r="G609">
            <v>228</v>
          </cell>
          <cell r="J609">
            <v>0</v>
          </cell>
          <cell r="K609">
            <v>0</v>
          </cell>
          <cell r="L609">
            <v>1</v>
          </cell>
          <cell r="AU609">
            <v>500</v>
          </cell>
          <cell r="AV609">
            <v>1</v>
          </cell>
          <cell r="AX609">
            <v>52</v>
          </cell>
        </row>
        <row r="610">
          <cell r="D610">
            <v>530</v>
          </cell>
          <cell r="G610">
            <v>681</v>
          </cell>
          <cell r="J610">
            <v>656</v>
          </cell>
          <cell r="K610">
            <v>303</v>
          </cell>
          <cell r="L610">
            <v>1</v>
          </cell>
          <cell r="AU610">
            <v>500</v>
          </cell>
          <cell r="AV610">
            <v>1</v>
          </cell>
          <cell r="AX610">
            <v>51</v>
          </cell>
        </row>
        <row r="611">
          <cell r="D611">
            <v>530</v>
          </cell>
          <cell r="G611">
            <v>3800</v>
          </cell>
          <cell r="J611">
            <v>2622</v>
          </cell>
          <cell r="K611">
            <v>1236</v>
          </cell>
          <cell r="L611">
            <v>7</v>
          </cell>
          <cell r="AU611">
            <v>500</v>
          </cell>
          <cell r="AV611">
            <v>1</v>
          </cell>
          <cell r="AX611">
            <v>50</v>
          </cell>
        </row>
        <row r="612">
          <cell r="D612">
            <v>530</v>
          </cell>
          <cell r="G612">
            <v>3184</v>
          </cell>
          <cell r="J612">
            <v>1907</v>
          </cell>
          <cell r="K612">
            <v>1743.4</v>
          </cell>
          <cell r="L612">
            <v>80</v>
          </cell>
          <cell r="AU612">
            <v>500</v>
          </cell>
          <cell r="AV612">
            <v>1</v>
          </cell>
          <cell r="AX612">
            <v>49</v>
          </cell>
        </row>
        <row r="613">
          <cell r="D613">
            <v>530</v>
          </cell>
          <cell r="G613">
            <v>35</v>
          </cell>
          <cell r="J613">
            <v>27</v>
          </cell>
          <cell r="K613">
            <v>27</v>
          </cell>
          <cell r="L613">
            <v>1</v>
          </cell>
          <cell r="AU613">
            <v>500</v>
          </cell>
          <cell r="AV613">
            <v>1</v>
          </cell>
          <cell r="AX613">
            <v>50</v>
          </cell>
        </row>
        <row r="614">
          <cell r="D614">
            <v>530</v>
          </cell>
          <cell r="G614">
            <v>800</v>
          </cell>
          <cell r="J614">
            <v>0</v>
          </cell>
          <cell r="K614">
            <v>0</v>
          </cell>
          <cell r="L614">
            <v>1</v>
          </cell>
          <cell r="AU614">
            <v>500</v>
          </cell>
          <cell r="AV614">
            <v>1</v>
          </cell>
          <cell r="AX614">
            <v>51</v>
          </cell>
        </row>
        <row r="615">
          <cell r="D615">
            <v>530</v>
          </cell>
          <cell r="G615">
            <v>228</v>
          </cell>
          <cell r="J615">
            <v>56</v>
          </cell>
          <cell r="K615">
            <v>3</v>
          </cell>
          <cell r="L615">
            <v>1</v>
          </cell>
          <cell r="AU615">
            <v>500</v>
          </cell>
          <cell r="AV615">
            <v>1</v>
          </cell>
          <cell r="AX615">
            <v>51</v>
          </cell>
        </row>
        <row r="616">
          <cell r="D616">
            <v>530</v>
          </cell>
          <cell r="G616">
            <v>1390</v>
          </cell>
          <cell r="J616">
            <v>872</v>
          </cell>
          <cell r="K616">
            <v>386</v>
          </cell>
          <cell r="L616">
            <v>5</v>
          </cell>
          <cell r="AU616">
            <v>500</v>
          </cell>
          <cell r="AV616">
            <v>1</v>
          </cell>
          <cell r="AX616">
            <v>51</v>
          </cell>
        </row>
        <row r="617">
          <cell r="D617">
            <v>540</v>
          </cell>
          <cell r="G617">
            <v>135</v>
          </cell>
          <cell r="J617">
            <v>0</v>
          </cell>
          <cell r="K617">
            <v>0</v>
          </cell>
          <cell r="L617">
            <v>3</v>
          </cell>
          <cell r="AU617">
            <v>500</v>
          </cell>
          <cell r="AV617">
            <v>1</v>
          </cell>
          <cell r="AX617">
            <v>51</v>
          </cell>
        </row>
        <row r="618">
          <cell r="D618">
            <v>540</v>
          </cell>
          <cell r="G618">
            <v>125</v>
          </cell>
          <cell r="J618">
            <v>0</v>
          </cell>
          <cell r="K618">
            <v>0</v>
          </cell>
          <cell r="L618">
            <v>1</v>
          </cell>
          <cell r="AU618">
            <v>500</v>
          </cell>
          <cell r="AV618">
            <v>1</v>
          </cell>
          <cell r="AX618">
            <v>53</v>
          </cell>
        </row>
        <row r="619">
          <cell r="D619">
            <v>540</v>
          </cell>
          <cell r="G619">
            <v>315</v>
          </cell>
          <cell r="J619">
            <v>216</v>
          </cell>
          <cell r="K619">
            <v>171.9</v>
          </cell>
          <cell r="L619">
            <v>1</v>
          </cell>
          <cell r="AU619">
            <v>500</v>
          </cell>
          <cell r="AV619">
            <v>1</v>
          </cell>
          <cell r="AX619">
            <v>54</v>
          </cell>
        </row>
        <row r="620">
          <cell r="D620">
            <v>540</v>
          </cell>
          <cell r="G620">
            <v>756</v>
          </cell>
          <cell r="J620">
            <v>748</v>
          </cell>
          <cell r="K620">
            <v>678</v>
          </cell>
          <cell r="L620">
            <v>10</v>
          </cell>
          <cell r="AU620">
            <v>500</v>
          </cell>
          <cell r="AV620">
            <v>2</v>
          </cell>
          <cell r="AX620">
            <v>38</v>
          </cell>
        </row>
        <row r="621">
          <cell r="D621">
            <v>540</v>
          </cell>
          <cell r="G621">
            <v>4617</v>
          </cell>
          <cell r="J621">
            <v>4587</v>
          </cell>
          <cell r="K621">
            <v>1811</v>
          </cell>
          <cell r="L621">
            <v>7</v>
          </cell>
          <cell r="AU621">
            <v>500</v>
          </cell>
          <cell r="AV621">
            <v>2</v>
          </cell>
          <cell r="AX621">
            <v>39</v>
          </cell>
        </row>
        <row r="622">
          <cell r="D622">
            <v>540</v>
          </cell>
          <cell r="G622">
            <v>225</v>
          </cell>
          <cell r="J622">
            <v>211</v>
          </cell>
          <cell r="K622">
            <v>200.45</v>
          </cell>
          <cell r="L622">
            <v>7</v>
          </cell>
          <cell r="AU622">
            <v>500</v>
          </cell>
          <cell r="AV622">
            <v>2</v>
          </cell>
          <cell r="AX622">
            <v>38</v>
          </cell>
        </row>
        <row r="623">
          <cell r="D623">
            <v>540</v>
          </cell>
          <cell r="G623">
            <v>480</v>
          </cell>
          <cell r="J623">
            <v>0</v>
          </cell>
          <cell r="K623">
            <v>0</v>
          </cell>
          <cell r="L623">
            <v>7</v>
          </cell>
          <cell r="AU623">
            <v>500</v>
          </cell>
          <cell r="AV623">
            <v>2</v>
          </cell>
          <cell r="AX623">
            <v>37</v>
          </cell>
        </row>
        <row r="624">
          <cell r="D624">
            <v>540</v>
          </cell>
          <cell r="G624">
            <v>578</v>
          </cell>
          <cell r="J624">
            <v>0</v>
          </cell>
          <cell r="K624">
            <v>0</v>
          </cell>
          <cell r="L624">
            <v>2</v>
          </cell>
          <cell r="AU624">
            <v>500</v>
          </cell>
          <cell r="AV624">
            <v>2</v>
          </cell>
          <cell r="AX624">
            <v>37</v>
          </cell>
        </row>
        <row r="625">
          <cell r="D625">
            <v>540</v>
          </cell>
          <cell r="G625">
            <v>386</v>
          </cell>
          <cell r="J625">
            <v>0</v>
          </cell>
          <cell r="K625">
            <v>0</v>
          </cell>
          <cell r="L625">
            <v>7</v>
          </cell>
          <cell r="AU625">
            <v>500</v>
          </cell>
          <cell r="AV625">
            <v>2</v>
          </cell>
          <cell r="AX625">
            <v>37</v>
          </cell>
        </row>
        <row r="626">
          <cell r="D626">
            <v>540</v>
          </cell>
          <cell r="G626">
            <v>0</v>
          </cell>
          <cell r="J626">
            <v>0</v>
          </cell>
          <cell r="K626">
            <v>0</v>
          </cell>
          <cell r="L626">
            <v>1</v>
          </cell>
          <cell r="AU626">
            <v>500</v>
          </cell>
          <cell r="AV626">
            <v>2</v>
          </cell>
          <cell r="AX626">
            <v>37</v>
          </cell>
        </row>
        <row r="627">
          <cell r="D627">
            <v>540</v>
          </cell>
          <cell r="G627">
            <v>110</v>
          </cell>
          <cell r="J627">
            <v>100</v>
          </cell>
          <cell r="K627">
            <v>67.5</v>
          </cell>
          <cell r="L627">
            <v>1</v>
          </cell>
          <cell r="AU627">
            <v>500</v>
          </cell>
          <cell r="AV627">
            <v>2</v>
          </cell>
          <cell r="AX627">
            <v>37</v>
          </cell>
        </row>
        <row r="628">
          <cell r="D628">
            <v>540</v>
          </cell>
          <cell r="G628">
            <v>718</v>
          </cell>
          <cell r="J628">
            <v>718</v>
          </cell>
          <cell r="K628">
            <v>601.20000000000005</v>
          </cell>
          <cell r="L628">
            <v>3</v>
          </cell>
          <cell r="AU628">
            <v>500</v>
          </cell>
          <cell r="AV628">
            <v>2</v>
          </cell>
          <cell r="AX628">
            <v>37</v>
          </cell>
        </row>
        <row r="629">
          <cell r="D629">
            <v>540</v>
          </cell>
          <cell r="G629">
            <v>3663</v>
          </cell>
          <cell r="J629">
            <v>3200</v>
          </cell>
          <cell r="K629">
            <v>2799.6</v>
          </cell>
          <cell r="L629">
            <v>4</v>
          </cell>
          <cell r="AU629">
            <v>500</v>
          </cell>
          <cell r="AV629">
            <v>2</v>
          </cell>
          <cell r="AX629">
            <v>37</v>
          </cell>
        </row>
        <row r="630">
          <cell r="D630">
            <v>540</v>
          </cell>
          <cell r="G630">
            <v>741</v>
          </cell>
          <cell r="J630">
            <v>659</v>
          </cell>
          <cell r="K630">
            <v>640.75</v>
          </cell>
          <cell r="L630">
            <v>15</v>
          </cell>
          <cell r="AU630">
            <v>500</v>
          </cell>
          <cell r="AV630">
            <v>2</v>
          </cell>
          <cell r="AX630">
            <v>39</v>
          </cell>
        </row>
        <row r="631">
          <cell r="D631">
            <v>540</v>
          </cell>
          <cell r="G631">
            <v>1010</v>
          </cell>
          <cell r="J631">
            <v>790</v>
          </cell>
          <cell r="K631">
            <v>395</v>
          </cell>
          <cell r="L631">
            <v>1</v>
          </cell>
          <cell r="AU631">
            <v>500</v>
          </cell>
          <cell r="AV631">
            <v>2</v>
          </cell>
          <cell r="AX631">
            <v>39</v>
          </cell>
        </row>
        <row r="632">
          <cell r="D632">
            <v>540</v>
          </cell>
          <cell r="G632">
            <v>4860.75</v>
          </cell>
          <cell r="J632">
            <v>3410.75</v>
          </cell>
          <cell r="K632">
            <v>962</v>
          </cell>
          <cell r="L632">
            <v>3</v>
          </cell>
          <cell r="AU632">
            <v>500</v>
          </cell>
          <cell r="AV632">
            <v>3</v>
          </cell>
          <cell r="AX632">
            <v>55</v>
          </cell>
        </row>
        <row r="633">
          <cell r="D633">
            <v>540</v>
          </cell>
          <cell r="G633">
            <v>2977</v>
          </cell>
          <cell r="J633">
            <v>0</v>
          </cell>
          <cell r="K633">
            <v>0</v>
          </cell>
          <cell r="L633">
            <v>4</v>
          </cell>
          <cell r="AU633">
            <v>500</v>
          </cell>
          <cell r="AV633">
            <v>3</v>
          </cell>
          <cell r="AX633">
            <v>55</v>
          </cell>
        </row>
        <row r="634">
          <cell r="D634">
            <v>540</v>
          </cell>
          <cell r="G634">
            <v>115</v>
          </cell>
          <cell r="J634">
            <v>0</v>
          </cell>
          <cell r="K634">
            <v>0</v>
          </cell>
          <cell r="L634">
            <v>1</v>
          </cell>
          <cell r="AU634">
            <v>500</v>
          </cell>
          <cell r="AV634">
            <v>3</v>
          </cell>
          <cell r="AX634">
            <v>55</v>
          </cell>
        </row>
        <row r="635">
          <cell r="D635">
            <v>540</v>
          </cell>
          <cell r="G635">
            <v>165</v>
          </cell>
          <cell r="J635">
            <v>87</v>
          </cell>
          <cell r="K635">
            <v>87</v>
          </cell>
          <cell r="L635">
            <v>3</v>
          </cell>
          <cell r="AU635">
            <v>500</v>
          </cell>
          <cell r="AV635">
            <v>3</v>
          </cell>
          <cell r="AX635">
            <v>55</v>
          </cell>
        </row>
        <row r="636">
          <cell r="D636">
            <v>540</v>
          </cell>
          <cell r="G636">
            <v>2347</v>
          </cell>
          <cell r="J636">
            <v>1258.5</v>
          </cell>
          <cell r="K636">
            <v>1140.8</v>
          </cell>
          <cell r="L636">
            <v>12</v>
          </cell>
          <cell r="AU636">
            <v>500</v>
          </cell>
          <cell r="AV636">
            <v>3</v>
          </cell>
          <cell r="AX636">
            <v>53</v>
          </cell>
        </row>
        <row r="637">
          <cell r="D637">
            <v>540</v>
          </cell>
          <cell r="G637">
            <v>44</v>
          </cell>
          <cell r="J637">
            <v>0</v>
          </cell>
          <cell r="K637">
            <v>0</v>
          </cell>
          <cell r="L637">
            <v>1</v>
          </cell>
          <cell r="AU637">
            <v>500</v>
          </cell>
          <cell r="AV637">
            <v>3</v>
          </cell>
          <cell r="AX637">
            <v>53</v>
          </cell>
        </row>
        <row r="638">
          <cell r="D638">
            <v>540</v>
          </cell>
          <cell r="G638">
            <v>1349</v>
          </cell>
          <cell r="J638">
            <v>1132</v>
          </cell>
          <cell r="K638">
            <v>1022</v>
          </cell>
          <cell r="L638">
            <v>28</v>
          </cell>
          <cell r="AU638">
            <v>500</v>
          </cell>
          <cell r="AV638">
            <v>3</v>
          </cell>
          <cell r="AX638">
            <v>53</v>
          </cell>
        </row>
        <row r="639">
          <cell r="D639">
            <v>540</v>
          </cell>
          <cell r="G639">
            <v>120</v>
          </cell>
          <cell r="J639">
            <v>0</v>
          </cell>
          <cell r="K639">
            <v>0</v>
          </cell>
          <cell r="L639">
            <v>1</v>
          </cell>
          <cell r="AU639">
            <v>500</v>
          </cell>
          <cell r="AV639">
            <v>3</v>
          </cell>
          <cell r="AX639">
            <v>53</v>
          </cell>
        </row>
        <row r="640">
          <cell r="D640">
            <v>540</v>
          </cell>
          <cell r="G640">
            <v>4452</v>
          </cell>
          <cell r="J640">
            <v>3969</v>
          </cell>
          <cell r="K640">
            <v>3969</v>
          </cell>
          <cell r="L640">
            <v>93</v>
          </cell>
          <cell r="AU640">
            <v>500</v>
          </cell>
          <cell r="AV640">
            <v>3</v>
          </cell>
          <cell r="AX640">
            <v>54</v>
          </cell>
        </row>
        <row r="641">
          <cell r="D641">
            <v>540</v>
          </cell>
          <cell r="G641">
            <v>1532</v>
          </cell>
          <cell r="J641">
            <v>1006</v>
          </cell>
          <cell r="K641">
            <v>882.9</v>
          </cell>
          <cell r="L641">
            <v>8</v>
          </cell>
          <cell r="AU641">
            <v>500</v>
          </cell>
          <cell r="AV641">
            <v>3</v>
          </cell>
          <cell r="AX641">
            <v>54</v>
          </cell>
        </row>
        <row r="642">
          <cell r="D642">
            <v>540</v>
          </cell>
          <cell r="G642">
            <v>74</v>
          </cell>
          <cell r="J642">
            <v>0</v>
          </cell>
          <cell r="K642">
            <v>0</v>
          </cell>
          <cell r="L642">
            <v>1</v>
          </cell>
          <cell r="AU642">
            <v>500</v>
          </cell>
          <cell r="AV642">
            <v>3</v>
          </cell>
          <cell r="AX642">
            <v>57</v>
          </cell>
        </row>
        <row r="643">
          <cell r="D643">
            <v>540</v>
          </cell>
          <cell r="G643">
            <v>5127</v>
          </cell>
          <cell r="J643">
            <v>4266</v>
          </cell>
          <cell r="K643">
            <v>4266</v>
          </cell>
          <cell r="L643">
            <v>76</v>
          </cell>
          <cell r="AU643">
            <v>500</v>
          </cell>
          <cell r="AV643">
            <v>3</v>
          </cell>
          <cell r="AX643">
            <v>57</v>
          </cell>
        </row>
        <row r="644">
          <cell r="D644">
            <v>540</v>
          </cell>
          <cell r="G644">
            <v>3595</v>
          </cell>
          <cell r="J644">
            <v>3466</v>
          </cell>
          <cell r="K644">
            <v>2849.4</v>
          </cell>
          <cell r="L644">
            <v>26</v>
          </cell>
          <cell r="AU644">
            <v>505</v>
          </cell>
          <cell r="AV644">
            <v>1</v>
          </cell>
          <cell r="AX644">
            <v>152</v>
          </cell>
        </row>
        <row r="645">
          <cell r="D645">
            <v>560</v>
          </cell>
          <cell r="G645">
            <v>457</v>
          </cell>
          <cell r="J645">
            <v>70</v>
          </cell>
          <cell r="K645">
            <v>70</v>
          </cell>
          <cell r="L645">
            <v>41</v>
          </cell>
          <cell r="AU645">
            <v>505</v>
          </cell>
          <cell r="AV645">
            <v>1</v>
          </cell>
          <cell r="AX645">
            <v>154</v>
          </cell>
        </row>
        <row r="646">
          <cell r="D646">
            <v>560</v>
          </cell>
          <cell r="G646">
            <v>150</v>
          </cell>
          <cell r="J646">
            <v>72</v>
          </cell>
          <cell r="K646">
            <v>36</v>
          </cell>
          <cell r="L646">
            <v>1</v>
          </cell>
          <cell r="AU646">
            <v>505</v>
          </cell>
          <cell r="AV646">
            <v>1</v>
          </cell>
          <cell r="AX646">
            <v>156</v>
          </cell>
        </row>
        <row r="647">
          <cell r="D647">
            <v>560</v>
          </cell>
          <cell r="G647">
            <v>900</v>
          </cell>
          <cell r="J647">
            <v>748</v>
          </cell>
          <cell r="K647">
            <v>374</v>
          </cell>
          <cell r="L647">
            <v>1</v>
          </cell>
          <cell r="AU647">
            <v>505</v>
          </cell>
          <cell r="AV647">
            <v>1</v>
          </cell>
          <cell r="AX647">
            <v>152</v>
          </cell>
        </row>
        <row r="648">
          <cell r="D648">
            <v>560</v>
          </cell>
          <cell r="G648">
            <v>1782</v>
          </cell>
          <cell r="J648">
            <v>0</v>
          </cell>
          <cell r="K648">
            <v>0</v>
          </cell>
          <cell r="L648">
            <v>2</v>
          </cell>
          <cell r="AU648">
            <v>505</v>
          </cell>
          <cell r="AV648">
            <v>1</v>
          </cell>
          <cell r="AX648">
            <v>154</v>
          </cell>
        </row>
        <row r="649">
          <cell r="D649">
            <v>560</v>
          </cell>
          <cell r="G649">
            <v>850</v>
          </cell>
          <cell r="J649">
            <v>0</v>
          </cell>
          <cell r="K649">
            <v>0</v>
          </cell>
          <cell r="L649">
            <v>1</v>
          </cell>
          <cell r="AU649">
            <v>505</v>
          </cell>
          <cell r="AV649">
            <v>1</v>
          </cell>
          <cell r="AX649">
            <v>153</v>
          </cell>
        </row>
        <row r="650">
          <cell r="D650">
            <v>560</v>
          </cell>
          <cell r="G650">
            <v>1700</v>
          </cell>
          <cell r="J650">
            <v>0</v>
          </cell>
          <cell r="K650">
            <v>0</v>
          </cell>
          <cell r="L650">
            <v>3</v>
          </cell>
          <cell r="AU650">
            <v>505</v>
          </cell>
          <cell r="AV650">
            <v>1</v>
          </cell>
          <cell r="AX650">
            <v>150</v>
          </cell>
        </row>
        <row r="651">
          <cell r="D651">
            <v>560</v>
          </cell>
          <cell r="G651">
            <v>170</v>
          </cell>
          <cell r="J651">
            <v>0</v>
          </cell>
          <cell r="K651">
            <v>0</v>
          </cell>
          <cell r="L651">
            <v>1</v>
          </cell>
          <cell r="AU651">
            <v>505</v>
          </cell>
          <cell r="AV651">
            <v>1</v>
          </cell>
          <cell r="AX651">
            <v>151</v>
          </cell>
        </row>
        <row r="652">
          <cell r="D652">
            <v>560</v>
          </cell>
          <cell r="G652">
            <v>132</v>
          </cell>
          <cell r="J652">
            <v>122</v>
          </cell>
          <cell r="K652">
            <v>61</v>
          </cell>
          <cell r="L652">
            <v>1</v>
          </cell>
          <cell r="AU652">
            <v>505</v>
          </cell>
          <cell r="AV652">
            <v>1</v>
          </cell>
          <cell r="AX652">
            <v>150</v>
          </cell>
        </row>
        <row r="653">
          <cell r="D653">
            <v>560</v>
          </cell>
          <cell r="G653">
            <v>1490</v>
          </cell>
          <cell r="J653">
            <v>871</v>
          </cell>
          <cell r="K653">
            <v>688.8</v>
          </cell>
          <cell r="L653">
            <v>29</v>
          </cell>
          <cell r="AU653">
            <v>505</v>
          </cell>
          <cell r="AV653">
            <v>1</v>
          </cell>
          <cell r="AX653">
            <v>150</v>
          </cell>
        </row>
        <row r="654">
          <cell r="D654">
            <v>560</v>
          </cell>
          <cell r="G654">
            <v>5080</v>
          </cell>
          <cell r="J654">
            <v>2404</v>
          </cell>
          <cell r="K654">
            <v>1152</v>
          </cell>
          <cell r="L654">
            <v>26</v>
          </cell>
          <cell r="AU654">
            <v>505</v>
          </cell>
          <cell r="AV654">
            <v>1</v>
          </cell>
          <cell r="AX654">
            <v>156</v>
          </cell>
        </row>
        <row r="655">
          <cell r="D655">
            <v>560</v>
          </cell>
          <cell r="G655">
            <v>345</v>
          </cell>
          <cell r="J655">
            <v>0</v>
          </cell>
          <cell r="K655">
            <v>0</v>
          </cell>
          <cell r="L655">
            <v>7</v>
          </cell>
          <cell r="AU655">
            <v>505</v>
          </cell>
          <cell r="AV655">
            <v>1</v>
          </cell>
          <cell r="AX655">
            <v>162</v>
          </cell>
        </row>
        <row r="656">
          <cell r="D656">
            <v>560</v>
          </cell>
          <cell r="G656">
            <v>360</v>
          </cell>
          <cell r="J656">
            <v>112</v>
          </cell>
          <cell r="K656">
            <v>56</v>
          </cell>
          <cell r="L656">
            <v>2</v>
          </cell>
          <cell r="AU656">
            <v>505</v>
          </cell>
          <cell r="AV656">
            <v>2</v>
          </cell>
          <cell r="AX656">
            <v>92</v>
          </cell>
        </row>
        <row r="657">
          <cell r="D657">
            <v>560</v>
          </cell>
          <cell r="G657">
            <v>5060</v>
          </cell>
          <cell r="J657">
            <v>3584</v>
          </cell>
          <cell r="K657">
            <v>2276</v>
          </cell>
          <cell r="L657">
            <v>31</v>
          </cell>
          <cell r="AU657">
            <v>505</v>
          </cell>
          <cell r="AV657">
            <v>2</v>
          </cell>
          <cell r="AX657">
            <v>93</v>
          </cell>
        </row>
        <row r="658">
          <cell r="D658">
            <v>560</v>
          </cell>
          <cell r="G658">
            <v>8376</v>
          </cell>
          <cell r="J658">
            <v>6068</v>
          </cell>
          <cell r="K658">
            <v>4180.8</v>
          </cell>
          <cell r="L658">
            <v>59</v>
          </cell>
          <cell r="AU658">
            <v>505</v>
          </cell>
          <cell r="AV658">
            <v>2</v>
          </cell>
          <cell r="AX658">
            <v>96</v>
          </cell>
        </row>
        <row r="659">
          <cell r="D659">
            <v>560</v>
          </cell>
          <cell r="G659">
            <v>7731</v>
          </cell>
          <cell r="J659">
            <v>5120</v>
          </cell>
          <cell r="K659">
            <v>2331</v>
          </cell>
          <cell r="L659">
            <v>50</v>
          </cell>
          <cell r="AU659">
            <v>505</v>
          </cell>
          <cell r="AV659">
            <v>2</v>
          </cell>
          <cell r="AX659">
            <v>93</v>
          </cell>
        </row>
        <row r="660">
          <cell r="D660">
            <v>560</v>
          </cell>
          <cell r="G660">
            <v>805</v>
          </cell>
          <cell r="J660">
            <v>0</v>
          </cell>
          <cell r="K660">
            <v>0</v>
          </cell>
          <cell r="L660">
            <v>5</v>
          </cell>
          <cell r="AU660">
            <v>505</v>
          </cell>
          <cell r="AV660">
            <v>2</v>
          </cell>
          <cell r="AX660">
            <v>94</v>
          </cell>
        </row>
        <row r="661">
          <cell r="D661">
            <v>560</v>
          </cell>
          <cell r="G661">
            <v>1325</v>
          </cell>
          <cell r="J661">
            <v>0</v>
          </cell>
          <cell r="K661">
            <v>0</v>
          </cell>
          <cell r="L661">
            <v>4</v>
          </cell>
          <cell r="AU661">
            <v>505</v>
          </cell>
          <cell r="AV661">
            <v>2</v>
          </cell>
          <cell r="AX661">
            <v>93</v>
          </cell>
        </row>
        <row r="662">
          <cell r="D662">
            <v>560</v>
          </cell>
          <cell r="G662">
            <v>2466</v>
          </cell>
          <cell r="J662">
            <v>0</v>
          </cell>
          <cell r="K662">
            <v>0</v>
          </cell>
          <cell r="L662">
            <v>1</v>
          </cell>
          <cell r="AU662">
            <v>505</v>
          </cell>
          <cell r="AV662">
            <v>2</v>
          </cell>
          <cell r="AX662">
            <v>93</v>
          </cell>
        </row>
        <row r="663">
          <cell r="D663">
            <v>560</v>
          </cell>
          <cell r="G663">
            <v>750</v>
          </cell>
          <cell r="J663">
            <v>456</v>
          </cell>
          <cell r="K663">
            <v>364.8</v>
          </cell>
          <cell r="L663">
            <v>6</v>
          </cell>
          <cell r="AU663">
            <v>505</v>
          </cell>
          <cell r="AV663">
            <v>2</v>
          </cell>
          <cell r="AX663">
            <v>94</v>
          </cell>
        </row>
        <row r="664">
          <cell r="D664">
            <v>560</v>
          </cell>
          <cell r="G664">
            <v>875</v>
          </cell>
          <cell r="J664">
            <v>0</v>
          </cell>
          <cell r="K664">
            <v>0</v>
          </cell>
          <cell r="L664">
            <v>1</v>
          </cell>
          <cell r="AU664">
            <v>505</v>
          </cell>
          <cell r="AV664">
            <v>2</v>
          </cell>
          <cell r="AX664">
            <v>93</v>
          </cell>
        </row>
        <row r="665">
          <cell r="D665">
            <v>560</v>
          </cell>
          <cell r="G665">
            <v>400</v>
          </cell>
          <cell r="J665">
            <v>339</v>
          </cell>
          <cell r="K665">
            <v>144.5</v>
          </cell>
          <cell r="L665">
            <v>2</v>
          </cell>
          <cell r="AU665">
            <v>505</v>
          </cell>
          <cell r="AV665">
            <v>2</v>
          </cell>
          <cell r="AX665">
            <v>92</v>
          </cell>
        </row>
        <row r="666">
          <cell r="D666">
            <v>560</v>
          </cell>
          <cell r="G666">
            <v>1375</v>
          </cell>
          <cell r="J666">
            <v>900</v>
          </cell>
          <cell r="K666">
            <v>274.39999999999998</v>
          </cell>
          <cell r="L666">
            <v>2</v>
          </cell>
          <cell r="AU666">
            <v>505</v>
          </cell>
          <cell r="AV666">
            <v>2</v>
          </cell>
          <cell r="AX666">
            <v>93</v>
          </cell>
        </row>
        <row r="667">
          <cell r="D667">
            <v>560</v>
          </cell>
          <cell r="G667">
            <v>3714</v>
          </cell>
          <cell r="J667">
            <v>3186</v>
          </cell>
          <cell r="K667">
            <v>2846.4</v>
          </cell>
          <cell r="L667">
            <v>50</v>
          </cell>
          <cell r="AU667">
            <v>505</v>
          </cell>
          <cell r="AV667">
            <v>2</v>
          </cell>
          <cell r="AX667">
            <v>99</v>
          </cell>
        </row>
        <row r="668">
          <cell r="D668">
            <v>560</v>
          </cell>
          <cell r="G668">
            <v>8693</v>
          </cell>
          <cell r="J668">
            <v>8465</v>
          </cell>
          <cell r="K668">
            <v>3369.1</v>
          </cell>
          <cell r="L668">
            <v>17</v>
          </cell>
          <cell r="AU668">
            <v>505</v>
          </cell>
          <cell r="AV668">
            <v>3</v>
          </cell>
          <cell r="AX668">
            <v>150</v>
          </cell>
        </row>
        <row r="669">
          <cell r="D669">
            <v>560</v>
          </cell>
          <cell r="G669">
            <v>1586</v>
          </cell>
          <cell r="J669">
            <v>1047</v>
          </cell>
          <cell r="K669">
            <v>837.6</v>
          </cell>
          <cell r="L669">
            <v>22</v>
          </cell>
          <cell r="AU669">
            <v>505</v>
          </cell>
          <cell r="AV669">
            <v>3</v>
          </cell>
          <cell r="AX669">
            <v>150</v>
          </cell>
        </row>
        <row r="670">
          <cell r="D670">
            <v>560</v>
          </cell>
          <cell r="G670">
            <v>2800</v>
          </cell>
          <cell r="J670">
            <v>1016</v>
          </cell>
          <cell r="K670">
            <v>469.6</v>
          </cell>
          <cell r="L670">
            <v>1</v>
          </cell>
          <cell r="AU670">
            <v>505</v>
          </cell>
          <cell r="AV670">
            <v>3</v>
          </cell>
          <cell r="AX670">
            <v>152</v>
          </cell>
        </row>
        <row r="671">
          <cell r="D671">
            <v>560</v>
          </cell>
          <cell r="G671">
            <v>850</v>
          </cell>
          <cell r="J671">
            <v>850</v>
          </cell>
          <cell r="K671">
            <v>144</v>
          </cell>
          <cell r="L671">
            <v>1</v>
          </cell>
          <cell r="AU671">
            <v>505</v>
          </cell>
          <cell r="AV671">
            <v>3</v>
          </cell>
          <cell r="AX671">
            <v>145</v>
          </cell>
        </row>
        <row r="672">
          <cell r="D672">
            <v>560</v>
          </cell>
          <cell r="G672">
            <v>450</v>
          </cell>
          <cell r="J672">
            <v>0</v>
          </cell>
          <cell r="K672">
            <v>0</v>
          </cell>
          <cell r="L672">
            <v>3</v>
          </cell>
          <cell r="AU672">
            <v>505</v>
          </cell>
          <cell r="AV672">
            <v>3</v>
          </cell>
          <cell r="AX672">
            <v>148</v>
          </cell>
        </row>
        <row r="673">
          <cell r="D673">
            <v>560</v>
          </cell>
          <cell r="G673">
            <v>1700</v>
          </cell>
          <cell r="J673">
            <v>0</v>
          </cell>
          <cell r="K673">
            <v>0</v>
          </cell>
          <cell r="L673">
            <v>3</v>
          </cell>
          <cell r="AU673">
            <v>505</v>
          </cell>
          <cell r="AV673">
            <v>3</v>
          </cell>
          <cell r="AX673">
            <v>145</v>
          </cell>
        </row>
        <row r="674">
          <cell r="D674">
            <v>560</v>
          </cell>
          <cell r="G674">
            <v>11614</v>
          </cell>
          <cell r="J674">
            <v>10635</v>
          </cell>
          <cell r="K674">
            <v>3585</v>
          </cell>
          <cell r="L674">
            <v>14</v>
          </cell>
          <cell r="AU674">
            <v>505</v>
          </cell>
          <cell r="AV674">
            <v>3</v>
          </cell>
          <cell r="AX674">
            <v>145</v>
          </cell>
        </row>
        <row r="675">
          <cell r="D675">
            <v>560</v>
          </cell>
          <cell r="G675">
            <v>6809</v>
          </cell>
          <cell r="J675">
            <v>4750</v>
          </cell>
          <cell r="K675">
            <v>4295.6000000000004</v>
          </cell>
          <cell r="L675">
            <v>164</v>
          </cell>
          <cell r="AU675">
            <v>505</v>
          </cell>
          <cell r="AV675">
            <v>3</v>
          </cell>
          <cell r="AX675">
            <v>145</v>
          </cell>
        </row>
        <row r="676">
          <cell r="D676">
            <v>560</v>
          </cell>
          <cell r="G676">
            <v>400</v>
          </cell>
          <cell r="J676">
            <v>400</v>
          </cell>
          <cell r="K676">
            <v>175</v>
          </cell>
          <cell r="L676">
            <v>4</v>
          </cell>
          <cell r="AU676">
            <v>505</v>
          </cell>
          <cell r="AV676">
            <v>3</v>
          </cell>
          <cell r="AX676">
            <v>145</v>
          </cell>
        </row>
        <row r="677">
          <cell r="D677">
            <v>560</v>
          </cell>
          <cell r="G677">
            <v>3800</v>
          </cell>
          <cell r="J677">
            <v>0</v>
          </cell>
          <cell r="K677">
            <v>0</v>
          </cell>
          <cell r="L677">
            <v>4</v>
          </cell>
          <cell r="AU677">
            <v>505</v>
          </cell>
          <cell r="AV677">
            <v>3</v>
          </cell>
          <cell r="AX677">
            <v>143</v>
          </cell>
        </row>
        <row r="678">
          <cell r="D678">
            <v>560</v>
          </cell>
          <cell r="G678">
            <v>4885</v>
          </cell>
          <cell r="J678">
            <v>4450</v>
          </cell>
          <cell r="K678">
            <v>1899.6</v>
          </cell>
          <cell r="L678">
            <v>8</v>
          </cell>
          <cell r="AU678">
            <v>505</v>
          </cell>
          <cell r="AV678">
            <v>3</v>
          </cell>
          <cell r="AX678">
            <v>146</v>
          </cell>
        </row>
        <row r="679">
          <cell r="D679">
            <v>561</v>
          </cell>
          <cell r="G679">
            <v>5675</v>
          </cell>
          <cell r="J679">
            <v>0</v>
          </cell>
          <cell r="K679">
            <v>0</v>
          </cell>
          <cell r="L679">
            <v>2</v>
          </cell>
          <cell r="AU679">
            <v>505</v>
          </cell>
          <cell r="AV679">
            <v>3</v>
          </cell>
          <cell r="AX679">
            <v>155</v>
          </cell>
        </row>
        <row r="680">
          <cell r="D680">
            <v>561</v>
          </cell>
          <cell r="G680">
            <v>4641</v>
          </cell>
          <cell r="J680">
            <v>0</v>
          </cell>
          <cell r="K680">
            <v>0</v>
          </cell>
          <cell r="L680">
            <v>9</v>
          </cell>
          <cell r="AU680">
            <v>510</v>
          </cell>
          <cell r="AV680">
            <v>1</v>
          </cell>
          <cell r="AX680">
            <v>89</v>
          </cell>
        </row>
        <row r="681">
          <cell r="D681">
            <v>561</v>
          </cell>
          <cell r="G681">
            <v>200</v>
          </cell>
          <cell r="J681">
            <v>0</v>
          </cell>
          <cell r="K681">
            <v>0</v>
          </cell>
          <cell r="L681">
            <v>1</v>
          </cell>
          <cell r="AU681">
            <v>510</v>
          </cell>
          <cell r="AV681">
            <v>1</v>
          </cell>
          <cell r="AX681">
            <v>87</v>
          </cell>
        </row>
        <row r="682">
          <cell r="D682">
            <v>561</v>
          </cell>
          <cell r="G682">
            <v>1120</v>
          </cell>
          <cell r="J682">
            <v>0</v>
          </cell>
          <cell r="K682">
            <v>0</v>
          </cell>
          <cell r="L682">
            <v>1</v>
          </cell>
          <cell r="AU682">
            <v>510</v>
          </cell>
          <cell r="AV682">
            <v>1</v>
          </cell>
          <cell r="AX682">
            <v>88</v>
          </cell>
        </row>
        <row r="683">
          <cell r="D683">
            <v>561</v>
          </cell>
          <cell r="G683">
            <v>1050</v>
          </cell>
          <cell r="J683">
            <v>0</v>
          </cell>
          <cell r="K683">
            <v>0</v>
          </cell>
          <cell r="L683">
            <v>1</v>
          </cell>
          <cell r="AU683">
            <v>510</v>
          </cell>
          <cell r="AV683">
            <v>1</v>
          </cell>
          <cell r="AX683">
            <v>86</v>
          </cell>
        </row>
        <row r="684">
          <cell r="D684">
            <v>561</v>
          </cell>
          <cell r="G684">
            <v>393</v>
          </cell>
          <cell r="J684">
            <v>0</v>
          </cell>
          <cell r="K684">
            <v>0</v>
          </cell>
          <cell r="L684">
            <v>15</v>
          </cell>
          <cell r="AU684">
            <v>510</v>
          </cell>
          <cell r="AV684">
            <v>1</v>
          </cell>
          <cell r="AX684">
            <v>88</v>
          </cell>
        </row>
        <row r="685">
          <cell r="D685">
            <v>561</v>
          </cell>
          <cell r="G685">
            <v>99</v>
          </cell>
          <cell r="J685">
            <v>0</v>
          </cell>
          <cell r="K685">
            <v>0</v>
          </cell>
          <cell r="L685">
            <v>1</v>
          </cell>
          <cell r="AU685">
            <v>510</v>
          </cell>
          <cell r="AV685">
            <v>1</v>
          </cell>
          <cell r="AX685">
            <v>89</v>
          </cell>
        </row>
        <row r="686">
          <cell r="D686">
            <v>561</v>
          </cell>
          <cell r="G686">
            <v>369</v>
          </cell>
          <cell r="J686">
            <v>0</v>
          </cell>
          <cell r="K686">
            <v>0</v>
          </cell>
          <cell r="L686">
            <v>4</v>
          </cell>
          <cell r="AU686">
            <v>510</v>
          </cell>
          <cell r="AV686">
            <v>1</v>
          </cell>
          <cell r="AX686">
            <v>88</v>
          </cell>
        </row>
        <row r="687">
          <cell r="D687">
            <v>600</v>
          </cell>
          <cell r="G687">
            <v>22171</v>
          </cell>
          <cell r="J687">
            <v>18918</v>
          </cell>
          <cell r="K687">
            <v>13675.77</v>
          </cell>
          <cell r="L687">
            <v>187</v>
          </cell>
          <cell r="AU687">
            <v>510</v>
          </cell>
          <cell r="AV687">
            <v>1</v>
          </cell>
          <cell r="AX687">
            <v>89</v>
          </cell>
        </row>
        <row r="688">
          <cell r="D688">
            <v>600</v>
          </cell>
          <cell r="G688">
            <v>203</v>
          </cell>
          <cell r="J688">
            <v>0</v>
          </cell>
          <cell r="K688">
            <v>0</v>
          </cell>
          <cell r="L688">
            <v>5</v>
          </cell>
          <cell r="AU688">
            <v>510</v>
          </cell>
          <cell r="AV688">
            <v>1</v>
          </cell>
          <cell r="AX688">
            <v>90</v>
          </cell>
        </row>
        <row r="689">
          <cell r="D689">
            <v>600</v>
          </cell>
          <cell r="G689">
            <v>29257</v>
          </cell>
          <cell r="J689">
            <v>24590</v>
          </cell>
          <cell r="K689">
            <v>23962</v>
          </cell>
          <cell r="L689">
            <v>760</v>
          </cell>
          <cell r="AU689">
            <v>510</v>
          </cell>
          <cell r="AV689">
            <v>1</v>
          </cell>
          <cell r="AX689">
            <v>93</v>
          </cell>
        </row>
        <row r="690">
          <cell r="D690">
            <v>600</v>
          </cell>
          <cell r="G690">
            <v>747</v>
          </cell>
          <cell r="J690">
            <v>558</v>
          </cell>
          <cell r="K690">
            <v>488</v>
          </cell>
          <cell r="L690">
            <v>15</v>
          </cell>
          <cell r="AU690">
            <v>510</v>
          </cell>
          <cell r="AV690">
            <v>1</v>
          </cell>
          <cell r="AX690">
            <v>99</v>
          </cell>
        </row>
        <row r="691">
          <cell r="D691">
            <v>600</v>
          </cell>
          <cell r="G691">
            <v>942</v>
          </cell>
          <cell r="J691">
            <v>815</v>
          </cell>
          <cell r="K691">
            <v>611.25</v>
          </cell>
          <cell r="L691">
            <v>12</v>
          </cell>
          <cell r="AU691">
            <v>510</v>
          </cell>
          <cell r="AV691">
            <v>1</v>
          </cell>
          <cell r="AX691">
            <v>102</v>
          </cell>
        </row>
        <row r="692">
          <cell r="D692">
            <v>600</v>
          </cell>
          <cell r="G692">
            <v>3053</v>
          </cell>
          <cell r="J692">
            <v>0</v>
          </cell>
          <cell r="K692">
            <v>0</v>
          </cell>
          <cell r="L692">
            <v>5</v>
          </cell>
          <cell r="AU692">
            <v>510</v>
          </cell>
          <cell r="AV692">
            <v>2</v>
          </cell>
          <cell r="AX692">
            <v>48</v>
          </cell>
        </row>
        <row r="693">
          <cell r="D693">
            <v>600</v>
          </cell>
          <cell r="G693">
            <v>9555</v>
          </cell>
          <cell r="J693">
            <v>7906</v>
          </cell>
          <cell r="K693">
            <v>4960.75</v>
          </cell>
          <cell r="L693">
            <v>14</v>
          </cell>
          <cell r="AU693">
            <v>510</v>
          </cell>
          <cell r="AV693">
            <v>2</v>
          </cell>
          <cell r="AX693">
            <v>46</v>
          </cell>
        </row>
        <row r="694">
          <cell r="D694">
            <v>600</v>
          </cell>
          <cell r="G694">
            <v>874</v>
          </cell>
          <cell r="J694">
            <v>0</v>
          </cell>
          <cell r="K694">
            <v>0</v>
          </cell>
          <cell r="L694">
            <v>15</v>
          </cell>
          <cell r="AU694">
            <v>510</v>
          </cell>
          <cell r="AV694">
            <v>2</v>
          </cell>
          <cell r="AX694">
            <v>46</v>
          </cell>
        </row>
        <row r="695">
          <cell r="D695">
            <v>600</v>
          </cell>
          <cell r="G695">
            <v>24724</v>
          </cell>
          <cell r="J695">
            <v>22049</v>
          </cell>
          <cell r="K695">
            <v>13676.5</v>
          </cell>
          <cell r="L695">
            <v>46</v>
          </cell>
          <cell r="AU695">
            <v>510</v>
          </cell>
          <cell r="AV695">
            <v>2</v>
          </cell>
          <cell r="AX695">
            <v>45</v>
          </cell>
        </row>
        <row r="696">
          <cell r="D696">
            <v>600</v>
          </cell>
          <cell r="G696">
            <v>570</v>
          </cell>
          <cell r="J696">
            <v>0</v>
          </cell>
          <cell r="K696">
            <v>0</v>
          </cell>
          <cell r="L696">
            <v>6</v>
          </cell>
          <cell r="AU696">
            <v>510</v>
          </cell>
          <cell r="AV696">
            <v>2</v>
          </cell>
          <cell r="AX696">
            <v>45</v>
          </cell>
        </row>
        <row r="697">
          <cell r="D697">
            <v>600</v>
          </cell>
          <cell r="G697">
            <v>1157</v>
          </cell>
          <cell r="J697">
            <v>294</v>
          </cell>
          <cell r="K697">
            <v>227.5</v>
          </cell>
          <cell r="L697">
            <v>20</v>
          </cell>
          <cell r="AU697">
            <v>510</v>
          </cell>
          <cell r="AV697">
            <v>2</v>
          </cell>
          <cell r="AX697">
            <v>44</v>
          </cell>
        </row>
        <row r="698">
          <cell r="D698">
            <v>600</v>
          </cell>
          <cell r="G698">
            <v>36123.25</v>
          </cell>
          <cell r="J698">
            <v>15749</v>
          </cell>
          <cell r="K698">
            <v>7874.5</v>
          </cell>
          <cell r="L698">
            <v>22</v>
          </cell>
          <cell r="AU698">
            <v>510</v>
          </cell>
          <cell r="AV698">
            <v>2</v>
          </cell>
          <cell r="AX698">
            <v>42</v>
          </cell>
        </row>
        <row r="699">
          <cell r="D699">
            <v>600</v>
          </cell>
          <cell r="G699">
            <v>23362.5</v>
          </cell>
          <cell r="J699">
            <v>20549</v>
          </cell>
          <cell r="K699">
            <v>19927.5</v>
          </cell>
          <cell r="L699">
            <v>410</v>
          </cell>
          <cell r="AU699">
            <v>510</v>
          </cell>
          <cell r="AV699">
            <v>2</v>
          </cell>
          <cell r="AX699">
            <v>42</v>
          </cell>
        </row>
        <row r="700">
          <cell r="D700">
            <v>600</v>
          </cell>
          <cell r="G700">
            <v>1710</v>
          </cell>
          <cell r="J700">
            <v>1440</v>
          </cell>
          <cell r="K700">
            <v>1000</v>
          </cell>
          <cell r="L700">
            <v>2</v>
          </cell>
          <cell r="AU700">
            <v>510</v>
          </cell>
          <cell r="AV700">
            <v>2</v>
          </cell>
          <cell r="AX700">
            <v>42</v>
          </cell>
        </row>
        <row r="701">
          <cell r="D701">
            <v>600</v>
          </cell>
          <cell r="G701">
            <v>8239</v>
          </cell>
          <cell r="J701">
            <v>5665</v>
          </cell>
          <cell r="K701">
            <v>2180.5</v>
          </cell>
          <cell r="L701">
            <v>8</v>
          </cell>
          <cell r="AU701">
            <v>510</v>
          </cell>
          <cell r="AV701">
            <v>2</v>
          </cell>
          <cell r="AX701">
            <v>42</v>
          </cell>
        </row>
        <row r="702">
          <cell r="D702">
            <v>600</v>
          </cell>
          <cell r="G702">
            <v>1025</v>
          </cell>
          <cell r="J702">
            <v>0</v>
          </cell>
          <cell r="K702">
            <v>0</v>
          </cell>
          <cell r="L702">
            <v>4</v>
          </cell>
          <cell r="AU702">
            <v>510</v>
          </cell>
          <cell r="AV702">
            <v>2</v>
          </cell>
          <cell r="AX702">
            <v>43</v>
          </cell>
        </row>
        <row r="703">
          <cell r="D703">
            <v>600</v>
          </cell>
          <cell r="G703">
            <v>735</v>
          </cell>
          <cell r="J703">
            <v>488</v>
          </cell>
          <cell r="K703">
            <v>488</v>
          </cell>
          <cell r="L703">
            <v>3</v>
          </cell>
          <cell r="AU703">
            <v>510</v>
          </cell>
          <cell r="AV703">
            <v>2</v>
          </cell>
          <cell r="AX703">
            <v>44</v>
          </cell>
        </row>
        <row r="704">
          <cell r="D704">
            <v>600</v>
          </cell>
          <cell r="G704">
            <v>1160</v>
          </cell>
          <cell r="J704">
            <v>0</v>
          </cell>
          <cell r="K704">
            <v>0</v>
          </cell>
          <cell r="L704">
            <v>1</v>
          </cell>
          <cell r="AU704">
            <v>510</v>
          </cell>
          <cell r="AV704">
            <v>3</v>
          </cell>
          <cell r="AX704">
            <v>109</v>
          </cell>
        </row>
        <row r="705">
          <cell r="D705">
            <v>600</v>
          </cell>
          <cell r="G705">
            <v>1163</v>
          </cell>
          <cell r="J705">
            <v>0</v>
          </cell>
          <cell r="K705">
            <v>0</v>
          </cell>
          <cell r="L705">
            <v>2</v>
          </cell>
          <cell r="AU705">
            <v>510</v>
          </cell>
          <cell r="AV705">
            <v>3</v>
          </cell>
          <cell r="AX705">
            <v>102</v>
          </cell>
        </row>
        <row r="706">
          <cell r="D706">
            <v>600</v>
          </cell>
          <cell r="G706">
            <v>900</v>
          </cell>
          <cell r="J706">
            <v>0</v>
          </cell>
          <cell r="K706">
            <v>0</v>
          </cell>
          <cell r="L706">
            <v>1</v>
          </cell>
          <cell r="AU706">
            <v>510</v>
          </cell>
          <cell r="AV706">
            <v>3</v>
          </cell>
          <cell r="AX706">
            <v>102</v>
          </cell>
        </row>
        <row r="707">
          <cell r="D707">
            <v>600</v>
          </cell>
          <cell r="G707">
            <v>195</v>
          </cell>
          <cell r="J707">
            <v>0</v>
          </cell>
          <cell r="K707">
            <v>0</v>
          </cell>
          <cell r="L707">
            <v>3</v>
          </cell>
          <cell r="AU707">
            <v>510</v>
          </cell>
          <cell r="AV707">
            <v>3</v>
          </cell>
          <cell r="AX707">
            <v>101</v>
          </cell>
        </row>
        <row r="708">
          <cell r="D708">
            <v>600</v>
          </cell>
          <cell r="G708">
            <v>129</v>
          </cell>
          <cell r="J708">
            <v>0</v>
          </cell>
          <cell r="K708">
            <v>0</v>
          </cell>
          <cell r="L708">
            <v>1</v>
          </cell>
          <cell r="AU708">
            <v>510</v>
          </cell>
          <cell r="AV708">
            <v>3</v>
          </cell>
          <cell r="AX708">
            <v>97</v>
          </cell>
        </row>
        <row r="709">
          <cell r="D709">
            <v>600</v>
          </cell>
          <cell r="G709">
            <v>12370</v>
          </cell>
          <cell r="J709">
            <v>0</v>
          </cell>
          <cell r="K709">
            <v>0</v>
          </cell>
          <cell r="L709">
            <v>11</v>
          </cell>
          <cell r="AU709">
            <v>510</v>
          </cell>
          <cell r="AV709">
            <v>3</v>
          </cell>
          <cell r="AX709">
            <v>94</v>
          </cell>
        </row>
        <row r="710">
          <cell r="D710">
            <v>600</v>
          </cell>
          <cell r="G710">
            <v>857</v>
          </cell>
          <cell r="J710">
            <v>0</v>
          </cell>
          <cell r="K710">
            <v>0</v>
          </cell>
          <cell r="L710">
            <v>17</v>
          </cell>
          <cell r="AU710">
            <v>510</v>
          </cell>
          <cell r="AV710">
            <v>3</v>
          </cell>
          <cell r="AX710">
            <v>90</v>
          </cell>
        </row>
        <row r="711">
          <cell r="D711">
            <v>600</v>
          </cell>
          <cell r="G711">
            <v>1067</v>
          </cell>
          <cell r="J711">
            <v>0</v>
          </cell>
          <cell r="K711">
            <v>0</v>
          </cell>
          <cell r="L711">
            <v>31</v>
          </cell>
          <cell r="AU711">
            <v>510</v>
          </cell>
          <cell r="AV711">
            <v>3</v>
          </cell>
          <cell r="AX711">
            <v>88</v>
          </cell>
        </row>
        <row r="712">
          <cell r="D712">
            <v>600</v>
          </cell>
          <cell r="G712">
            <v>540</v>
          </cell>
          <cell r="J712">
            <v>0</v>
          </cell>
          <cell r="K712">
            <v>0</v>
          </cell>
          <cell r="L712">
            <v>3</v>
          </cell>
          <cell r="AU712">
            <v>510</v>
          </cell>
          <cell r="AV712">
            <v>3</v>
          </cell>
          <cell r="AX712">
            <v>88</v>
          </cell>
        </row>
        <row r="713">
          <cell r="D713">
            <v>600</v>
          </cell>
          <cell r="G713">
            <v>650</v>
          </cell>
          <cell r="J713">
            <v>0</v>
          </cell>
          <cell r="K713">
            <v>0</v>
          </cell>
          <cell r="L713">
            <v>2</v>
          </cell>
          <cell r="AU713">
            <v>510</v>
          </cell>
          <cell r="AV713">
            <v>3</v>
          </cell>
          <cell r="AX713">
            <v>88</v>
          </cell>
        </row>
        <row r="714">
          <cell r="D714">
            <v>600</v>
          </cell>
          <cell r="G714">
            <v>11241</v>
          </cell>
          <cell r="J714">
            <v>8624</v>
          </cell>
          <cell r="K714">
            <v>6024.85</v>
          </cell>
          <cell r="L714">
            <v>71</v>
          </cell>
          <cell r="AU714">
            <v>510</v>
          </cell>
          <cell r="AV714">
            <v>3</v>
          </cell>
          <cell r="AX714">
            <v>89</v>
          </cell>
        </row>
        <row r="715">
          <cell r="D715">
            <v>600</v>
          </cell>
          <cell r="G715">
            <v>164</v>
          </cell>
          <cell r="J715">
            <v>0</v>
          </cell>
          <cell r="K715">
            <v>0</v>
          </cell>
          <cell r="L715">
            <v>1</v>
          </cell>
          <cell r="AU715">
            <v>510</v>
          </cell>
          <cell r="AV715">
            <v>3</v>
          </cell>
          <cell r="AX715">
            <v>94</v>
          </cell>
        </row>
        <row r="716">
          <cell r="D716">
            <v>600</v>
          </cell>
          <cell r="G716">
            <v>1177</v>
          </cell>
          <cell r="J716">
            <v>0</v>
          </cell>
          <cell r="K716">
            <v>0</v>
          </cell>
          <cell r="L716">
            <v>25</v>
          </cell>
          <cell r="AU716">
            <v>511</v>
          </cell>
          <cell r="AV716">
            <v>1</v>
          </cell>
          <cell r="AX716">
            <v>2</v>
          </cell>
        </row>
        <row r="717">
          <cell r="D717">
            <v>600</v>
          </cell>
          <cell r="G717">
            <v>15098</v>
          </cell>
          <cell r="J717">
            <v>10487</v>
          </cell>
          <cell r="K717">
            <v>7646.25</v>
          </cell>
          <cell r="L717">
            <v>93</v>
          </cell>
          <cell r="AU717">
            <v>511</v>
          </cell>
          <cell r="AV717">
            <v>1</v>
          </cell>
          <cell r="AX717">
            <v>2</v>
          </cell>
        </row>
        <row r="718">
          <cell r="D718">
            <v>600</v>
          </cell>
          <cell r="G718">
            <v>1153</v>
          </cell>
          <cell r="J718">
            <v>0</v>
          </cell>
          <cell r="K718">
            <v>0</v>
          </cell>
          <cell r="L718">
            <v>7</v>
          </cell>
          <cell r="AU718">
            <v>511</v>
          </cell>
          <cell r="AV718">
            <v>1</v>
          </cell>
          <cell r="AX718">
            <v>2</v>
          </cell>
        </row>
        <row r="719">
          <cell r="D719">
            <v>600</v>
          </cell>
          <cell r="G719">
            <v>305</v>
          </cell>
          <cell r="J719">
            <v>287</v>
          </cell>
          <cell r="K719">
            <v>287</v>
          </cell>
          <cell r="L719">
            <v>8</v>
          </cell>
          <cell r="AU719">
            <v>511</v>
          </cell>
          <cell r="AV719">
            <v>1</v>
          </cell>
          <cell r="AX719">
            <v>2</v>
          </cell>
        </row>
        <row r="720">
          <cell r="D720">
            <v>600</v>
          </cell>
          <cell r="G720">
            <v>900</v>
          </cell>
          <cell r="J720">
            <v>0</v>
          </cell>
          <cell r="K720">
            <v>0</v>
          </cell>
          <cell r="L720">
            <v>1</v>
          </cell>
          <cell r="AU720">
            <v>511</v>
          </cell>
          <cell r="AV720">
            <v>1</v>
          </cell>
          <cell r="AX720">
            <v>1</v>
          </cell>
        </row>
        <row r="721">
          <cell r="D721">
            <v>600</v>
          </cell>
          <cell r="G721">
            <v>79</v>
          </cell>
          <cell r="J721">
            <v>0</v>
          </cell>
          <cell r="K721">
            <v>0</v>
          </cell>
          <cell r="L721">
            <v>2</v>
          </cell>
          <cell r="AU721">
            <v>511</v>
          </cell>
          <cell r="AV721">
            <v>1</v>
          </cell>
          <cell r="AX721">
            <v>1</v>
          </cell>
        </row>
        <row r="722">
          <cell r="D722">
            <v>600</v>
          </cell>
          <cell r="G722">
            <v>1456</v>
          </cell>
          <cell r="J722">
            <v>240</v>
          </cell>
          <cell r="K722">
            <v>180</v>
          </cell>
          <cell r="L722">
            <v>13</v>
          </cell>
          <cell r="AU722">
            <v>511</v>
          </cell>
          <cell r="AV722">
            <v>1</v>
          </cell>
          <cell r="AX722">
            <v>1</v>
          </cell>
        </row>
        <row r="723">
          <cell r="D723">
            <v>600</v>
          </cell>
          <cell r="G723">
            <v>150</v>
          </cell>
          <cell r="J723">
            <v>0</v>
          </cell>
          <cell r="K723">
            <v>0</v>
          </cell>
          <cell r="L723">
            <v>1</v>
          </cell>
          <cell r="AU723">
            <v>511</v>
          </cell>
          <cell r="AV723">
            <v>1</v>
          </cell>
          <cell r="AX723">
            <v>1</v>
          </cell>
        </row>
        <row r="724">
          <cell r="D724">
            <v>610</v>
          </cell>
          <cell r="G724">
            <v>113</v>
          </cell>
          <cell r="J724">
            <v>0</v>
          </cell>
          <cell r="K724">
            <v>0</v>
          </cell>
          <cell r="L724">
            <v>4</v>
          </cell>
          <cell r="AU724">
            <v>511</v>
          </cell>
          <cell r="AV724">
            <v>1</v>
          </cell>
          <cell r="AX724">
            <v>1</v>
          </cell>
        </row>
        <row r="725">
          <cell r="D725">
            <v>610</v>
          </cell>
          <cell r="G725">
            <v>125</v>
          </cell>
          <cell r="J725">
            <v>0</v>
          </cell>
          <cell r="K725">
            <v>0</v>
          </cell>
          <cell r="L725">
            <v>1</v>
          </cell>
          <cell r="AU725">
            <v>511</v>
          </cell>
          <cell r="AV725">
            <v>1</v>
          </cell>
          <cell r="AX725">
            <v>1</v>
          </cell>
        </row>
        <row r="726">
          <cell r="D726">
            <v>610</v>
          </cell>
          <cell r="G726">
            <v>443</v>
          </cell>
          <cell r="J726">
            <v>0</v>
          </cell>
          <cell r="K726">
            <v>0</v>
          </cell>
          <cell r="L726">
            <v>7</v>
          </cell>
          <cell r="AU726">
            <v>511</v>
          </cell>
          <cell r="AV726">
            <v>1</v>
          </cell>
          <cell r="AX726">
            <v>1</v>
          </cell>
        </row>
        <row r="727">
          <cell r="D727">
            <v>610</v>
          </cell>
          <cell r="G727">
            <v>28499.5</v>
          </cell>
          <cell r="J727">
            <v>24808</v>
          </cell>
          <cell r="K727">
            <v>16778.400000000001</v>
          </cell>
          <cell r="L727">
            <v>259</v>
          </cell>
          <cell r="AU727">
            <v>511</v>
          </cell>
          <cell r="AV727">
            <v>1</v>
          </cell>
          <cell r="AX727">
            <v>1</v>
          </cell>
        </row>
        <row r="728">
          <cell r="D728">
            <v>610</v>
          </cell>
          <cell r="G728">
            <v>94.5</v>
          </cell>
          <cell r="J728">
            <v>0</v>
          </cell>
          <cell r="K728">
            <v>0</v>
          </cell>
          <cell r="L728">
            <v>2</v>
          </cell>
          <cell r="AU728">
            <v>530</v>
          </cell>
          <cell r="AV728">
            <v>1</v>
          </cell>
          <cell r="AX728">
            <v>107</v>
          </cell>
        </row>
        <row r="729">
          <cell r="D729">
            <v>610</v>
          </cell>
          <cell r="G729">
            <v>688</v>
          </cell>
          <cell r="J729">
            <v>360</v>
          </cell>
          <cell r="K729">
            <v>234</v>
          </cell>
          <cell r="L729">
            <v>4</v>
          </cell>
          <cell r="AU729">
            <v>530</v>
          </cell>
          <cell r="AV729">
            <v>1</v>
          </cell>
          <cell r="AX729">
            <v>107</v>
          </cell>
        </row>
        <row r="730">
          <cell r="D730">
            <v>610</v>
          </cell>
          <cell r="G730">
            <v>13153</v>
          </cell>
          <cell r="J730">
            <v>12822</v>
          </cell>
          <cell r="K730">
            <v>9427.5</v>
          </cell>
          <cell r="L730">
            <v>24</v>
          </cell>
          <cell r="AU730">
            <v>530</v>
          </cell>
          <cell r="AV730">
            <v>1</v>
          </cell>
          <cell r="AX730">
            <v>107</v>
          </cell>
        </row>
        <row r="731">
          <cell r="D731">
            <v>610</v>
          </cell>
          <cell r="G731">
            <v>332</v>
          </cell>
          <cell r="J731">
            <v>0</v>
          </cell>
          <cell r="K731">
            <v>0</v>
          </cell>
          <cell r="L731">
            <v>2</v>
          </cell>
          <cell r="AU731">
            <v>530</v>
          </cell>
          <cell r="AV731">
            <v>1</v>
          </cell>
          <cell r="AX731">
            <v>108</v>
          </cell>
        </row>
        <row r="732">
          <cell r="D732">
            <v>610</v>
          </cell>
          <cell r="G732">
            <v>2155</v>
          </cell>
          <cell r="J732">
            <v>2050</v>
          </cell>
          <cell r="K732">
            <v>952</v>
          </cell>
          <cell r="L732">
            <v>5</v>
          </cell>
          <cell r="AU732">
            <v>530</v>
          </cell>
          <cell r="AV732">
            <v>1</v>
          </cell>
          <cell r="AX732">
            <v>86</v>
          </cell>
        </row>
        <row r="733">
          <cell r="D733">
            <v>610</v>
          </cell>
          <cell r="G733">
            <v>17738</v>
          </cell>
          <cell r="J733">
            <v>15467</v>
          </cell>
          <cell r="K733">
            <v>14670.6</v>
          </cell>
          <cell r="L733">
            <v>396</v>
          </cell>
          <cell r="AU733">
            <v>530</v>
          </cell>
          <cell r="AV733">
            <v>1</v>
          </cell>
          <cell r="AX733">
            <v>86</v>
          </cell>
        </row>
        <row r="734">
          <cell r="D734">
            <v>610</v>
          </cell>
          <cell r="G734">
            <v>1446</v>
          </cell>
          <cell r="J734">
            <v>0</v>
          </cell>
          <cell r="K734">
            <v>0</v>
          </cell>
          <cell r="L734">
            <v>4</v>
          </cell>
          <cell r="AU734">
            <v>530</v>
          </cell>
          <cell r="AV734">
            <v>1</v>
          </cell>
          <cell r="AX734">
            <v>85</v>
          </cell>
        </row>
        <row r="735">
          <cell r="D735">
            <v>610</v>
          </cell>
          <cell r="G735">
            <v>4500</v>
          </cell>
          <cell r="J735">
            <v>0</v>
          </cell>
          <cell r="K735">
            <v>0</v>
          </cell>
          <cell r="L735">
            <v>1</v>
          </cell>
          <cell r="AU735">
            <v>530</v>
          </cell>
          <cell r="AV735">
            <v>1</v>
          </cell>
          <cell r="AX735">
            <v>85</v>
          </cell>
        </row>
        <row r="736">
          <cell r="D736">
            <v>610</v>
          </cell>
          <cell r="G736">
            <v>3811</v>
          </cell>
          <cell r="J736">
            <v>2574</v>
          </cell>
          <cell r="K736">
            <v>2515</v>
          </cell>
          <cell r="L736">
            <v>98</v>
          </cell>
          <cell r="AU736">
            <v>530</v>
          </cell>
          <cell r="AV736">
            <v>1</v>
          </cell>
          <cell r="AX736">
            <v>86</v>
          </cell>
        </row>
        <row r="737">
          <cell r="D737">
            <v>610</v>
          </cell>
          <cell r="G737">
            <v>2054</v>
          </cell>
          <cell r="J737">
            <v>1778</v>
          </cell>
          <cell r="K737">
            <v>869</v>
          </cell>
          <cell r="L737">
            <v>2</v>
          </cell>
          <cell r="AU737">
            <v>530</v>
          </cell>
          <cell r="AV737">
            <v>1</v>
          </cell>
          <cell r="AX737">
            <v>86</v>
          </cell>
        </row>
        <row r="738">
          <cell r="D738">
            <v>610</v>
          </cell>
          <cell r="G738">
            <v>175</v>
          </cell>
          <cell r="J738">
            <v>0</v>
          </cell>
          <cell r="K738">
            <v>0</v>
          </cell>
          <cell r="L738">
            <v>2</v>
          </cell>
          <cell r="AU738">
            <v>530</v>
          </cell>
          <cell r="AV738">
            <v>1</v>
          </cell>
          <cell r="AX738">
            <v>86</v>
          </cell>
        </row>
        <row r="739">
          <cell r="D739">
            <v>610</v>
          </cell>
          <cell r="G739">
            <v>18361</v>
          </cell>
          <cell r="J739">
            <v>8880</v>
          </cell>
          <cell r="K739">
            <v>4090</v>
          </cell>
          <cell r="L739">
            <v>29</v>
          </cell>
          <cell r="AU739">
            <v>530</v>
          </cell>
          <cell r="AV739">
            <v>1</v>
          </cell>
          <cell r="AX739">
            <v>86</v>
          </cell>
        </row>
        <row r="740">
          <cell r="D740">
            <v>610</v>
          </cell>
          <cell r="G740">
            <v>1033</v>
          </cell>
          <cell r="J740">
            <v>575</v>
          </cell>
          <cell r="K740">
            <v>460</v>
          </cell>
          <cell r="L740">
            <v>5</v>
          </cell>
          <cell r="AU740">
            <v>530</v>
          </cell>
          <cell r="AV740">
            <v>2</v>
          </cell>
          <cell r="AX740">
            <v>9</v>
          </cell>
        </row>
        <row r="741">
          <cell r="D741">
            <v>610</v>
          </cell>
          <cell r="G741">
            <v>18480.650000000001</v>
          </cell>
          <cell r="J741">
            <v>14559.51</v>
          </cell>
          <cell r="K741">
            <v>4079.76</v>
          </cell>
          <cell r="L741">
            <v>11</v>
          </cell>
          <cell r="AU741">
            <v>530</v>
          </cell>
          <cell r="AV741">
            <v>2</v>
          </cell>
          <cell r="AX741">
            <v>9</v>
          </cell>
        </row>
        <row r="742">
          <cell r="D742">
            <v>610</v>
          </cell>
          <cell r="G742">
            <v>1294</v>
          </cell>
          <cell r="J742">
            <v>1205</v>
          </cell>
          <cell r="K742">
            <v>964</v>
          </cell>
          <cell r="L742">
            <v>2</v>
          </cell>
          <cell r="AU742">
            <v>530</v>
          </cell>
          <cell r="AV742">
            <v>2</v>
          </cell>
          <cell r="AX742">
            <v>9</v>
          </cell>
        </row>
        <row r="743">
          <cell r="D743">
            <v>610</v>
          </cell>
          <cell r="G743">
            <v>166</v>
          </cell>
          <cell r="J743">
            <v>0</v>
          </cell>
          <cell r="K743">
            <v>0</v>
          </cell>
          <cell r="L743">
            <v>2</v>
          </cell>
          <cell r="AU743">
            <v>530</v>
          </cell>
          <cell r="AV743">
            <v>2</v>
          </cell>
          <cell r="AX743">
            <v>9</v>
          </cell>
        </row>
        <row r="744">
          <cell r="D744">
            <v>610</v>
          </cell>
          <cell r="G744">
            <v>95</v>
          </cell>
          <cell r="J744">
            <v>0</v>
          </cell>
          <cell r="K744">
            <v>0</v>
          </cell>
          <cell r="L744">
            <v>1</v>
          </cell>
          <cell r="AU744">
            <v>530</v>
          </cell>
          <cell r="AV744">
            <v>2</v>
          </cell>
          <cell r="AX744">
            <v>7</v>
          </cell>
        </row>
        <row r="745">
          <cell r="D745">
            <v>610</v>
          </cell>
          <cell r="G745">
            <v>756</v>
          </cell>
          <cell r="J745">
            <v>0</v>
          </cell>
          <cell r="K745">
            <v>0</v>
          </cell>
          <cell r="L745">
            <v>18</v>
          </cell>
          <cell r="AU745">
            <v>530</v>
          </cell>
          <cell r="AV745">
            <v>2</v>
          </cell>
          <cell r="AX745">
            <v>7</v>
          </cell>
        </row>
        <row r="746">
          <cell r="D746">
            <v>610</v>
          </cell>
          <cell r="G746">
            <v>4378</v>
          </cell>
          <cell r="J746">
            <v>0</v>
          </cell>
          <cell r="K746">
            <v>0</v>
          </cell>
          <cell r="L746">
            <v>9</v>
          </cell>
          <cell r="AU746">
            <v>530</v>
          </cell>
          <cell r="AV746">
            <v>2</v>
          </cell>
          <cell r="AX746">
            <v>6</v>
          </cell>
        </row>
        <row r="747">
          <cell r="D747">
            <v>610</v>
          </cell>
          <cell r="G747">
            <v>25397.35</v>
          </cell>
          <cell r="J747">
            <v>22114</v>
          </cell>
          <cell r="K747">
            <v>21809.4</v>
          </cell>
          <cell r="L747">
            <v>705</v>
          </cell>
          <cell r="AU747">
            <v>530</v>
          </cell>
          <cell r="AV747">
            <v>2</v>
          </cell>
          <cell r="AX747">
            <v>6</v>
          </cell>
        </row>
        <row r="748">
          <cell r="D748">
            <v>610</v>
          </cell>
          <cell r="G748">
            <v>70</v>
          </cell>
          <cell r="J748">
            <v>0</v>
          </cell>
          <cell r="K748">
            <v>0</v>
          </cell>
          <cell r="L748">
            <v>2</v>
          </cell>
          <cell r="AU748">
            <v>530</v>
          </cell>
          <cell r="AV748">
            <v>2</v>
          </cell>
          <cell r="AX748">
            <v>6</v>
          </cell>
        </row>
        <row r="749">
          <cell r="D749">
            <v>610</v>
          </cell>
          <cell r="G749">
            <v>1942</v>
          </cell>
          <cell r="J749">
            <v>1744</v>
          </cell>
          <cell r="K749">
            <v>1680</v>
          </cell>
          <cell r="L749">
            <v>40</v>
          </cell>
          <cell r="AU749">
            <v>530</v>
          </cell>
          <cell r="AV749">
            <v>2</v>
          </cell>
          <cell r="AX749">
            <v>6</v>
          </cell>
        </row>
        <row r="750">
          <cell r="D750">
            <v>610</v>
          </cell>
          <cell r="G750">
            <v>1120</v>
          </cell>
          <cell r="J750">
            <v>0</v>
          </cell>
          <cell r="K750">
            <v>0</v>
          </cell>
          <cell r="L750">
            <v>7</v>
          </cell>
          <cell r="AU750">
            <v>530</v>
          </cell>
          <cell r="AV750">
            <v>2</v>
          </cell>
          <cell r="AX750">
            <v>6</v>
          </cell>
        </row>
        <row r="751">
          <cell r="D751">
            <v>610</v>
          </cell>
          <cell r="G751">
            <v>1148</v>
          </cell>
          <cell r="J751">
            <v>44</v>
          </cell>
          <cell r="K751">
            <v>0</v>
          </cell>
          <cell r="L751">
            <v>14</v>
          </cell>
          <cell r="AU751">
            <v>530</v>
          </cell>
          <cell r="AV751">
            <v>2</v>
          </cell>
          <cell r="AX751">
            <v>6</v>
          </cell>
        </row>
        <row r="752">
          <cell r="D752">
            <v>610</v>
          </cell>
          <cell r="G752">
            <v>2149</v>
          </cell>
          <cell r="J752">
            <v>1743</v>
          </cell>
          <cell r="K752">
            <v>1314.4</v>
          </cell>
          <cell r="L752">
            <v>36</v>
          </cell>
          <cell r="AU752">
            <v>530</v>
          </cell>
          <cell r="AV752">
            <v>3</v>
          </cell>
          <cell r="AX752">
            <v>18</v>
          </cell>
        </row>
        <row r="753">
          <cell r="D753">
            <v>610</v>
          </cell>
          <cell r="G753">
            <v>177</v>
          </cell>
          <cell r="J753">
            <v>0</v>
          </cell>
          <cell r="K753">
            <v>0</v>
          </cell>
          <cell r="L753">
            <v>1</v>
          </cell>
          <cell r="AU753">
            <v>530</v>
          </cell>
          <cell r="AV753">
            <v>3</v>
          </cell>
          <cell r="AX753">
            <v>18</v>
          </cell>
        </row>
        <row r="754">
          <cell r="D754">
            <v>610</v>
          </cell>
          <cell r="G754">
            <v>406</v>
          </cell>
          <cell r="J754">
            <v>0</v>
          </cell>
          <cell r="K754">
            <v>0</v>
          </cell>
          <cell r="L754">
            <v>8</v>
          </cell>
          <cell r="AU754">
            <v>530</v>
          </cell>
          <cell r="AV754">
            <v>3</v>
          </cell>
          <cell r="AX754">
            <v>18</v>
          </cell>
        </row>
        <row r="755">
          <cell r="D755">
            <v>610</v>
          </cell>
          <cell r="G755">
            <v>670.65</v>
          </cell>
          <cell r="J755">
            <v>0</v>
          </cell>
          <cell r="K755">
            <v>0</v>
          </cell>
          <cell r="L755">
            <v>5</v>
          </cell>
          <cell r="AU755">
            <v>530</v>
          </cell>
          <cell r="AV755">
            <v>3</v>
          </cell>
          <cell r="AX755">
            <v>18</v>
          </cell>
        </row>
        <row r="756">
          <cell r="D756">
            <v>610</v>
          </cell>
          <cell r="G756">
            <v>30640</v>
          </cell>
          <cell r="J756">
            <v>25702</v>
          </cell>
          <cell r="K756">
            <v>18086.599999999999</v>
          </cell>
          <cell r="L756">
            <v>222</v>
          </cell>
          <cell r="AU756">
            <v>530</v>
          </cell>
          <cell r="AV756">
            <v>3</v>
          </cell>
          <cell r="AX756">
            <v>14</v>
          </cell>
        </row>
        <row r="757">
          <cell r="D757">
            <v>610</v>
          </cell>
          <cell r="G757">
            <v>431</v>
          </cell>
          <cell r="J757">
            <v>0</v>
          </cell>
          <cell r="K757">
            <v>0</v>
          </cell>
          <cell r="L757">
            <v>10</v>
          </cell>
          <cell r="AU757">
            <v>530</v>
          </cell>
          <cell r="AV757">
            <v>3</v>
          </cell>
          <cell r="AX757">
            <v>14</v>
          </cell>
        </row>
        <row r="758">
          <cell r="D758">
            <v>610</v>
          </cell>
          <cell r="G758">
            <v>2787</v>
          </cell>
          <cell r="J758">
            <v>2240</v>
          </cell>
          <cell r="K758">
            <v>1052</v>
          </cell>
          <cell r="L758">
            <v>30</v>
          </cell>
          <cell r="AU758">
            <v>530</v>
          </cell>
          <cell r="AV758">
            <v>3</v>
          </cell>
          <cell r="AX758">
            <v>14</v>
          </cell>
        </row>
        <row r="759">
          <cell r="D759">
            <v>610</v>
          </cell>
          <cell r="G759">
            <v>10882</v>
          </cell>
          <cell r="J759">
            <v>7350</v>
          </cell>
          <cell r="K759">
            <v>4865.3999999999996</v>
          </cell>
          <cell r="L759">
            <v>75</v>
          </cell>
          <cell r="AU759">
            <v>530</v>
          </cell>
          <cell r="AV759">
            <v>3</v>
          </cell>
          <cell r="AX759">
            <v>14</v>
          </cell>
        </row>
        <row r="760">
          <cell r="D760">
            <v>610</v>
          </cell>
          <cell r="G760">
            <v>2299</v>
          </cell>
          <cell r="J760">
            <v>0</v>
          </cell>
          <cell r="K760">
            <v>0</v>
          </cell>
          <cell r="L760">
            <v>17</v>
          </cell>
          <cell r="AU760">
            <v>530</v>
          </cell>
          <cell r="AV760">
            <v>3</v>
          </cell>
          <cell r="AX760">
            <v>14</v>
          </cell>
        </row>
        <row r="761">
          <cell r="D761">
            <v>610</v>
          </cell>
          <cell r="G761">
            <v>1135</v>
          </cell>
          <cell r="J761">
            <v>799</v>
          </cell>
          <cell r="K761">
            <v>738</v>
          </cell>
          <cell r="L761">
            <v>29</v>
          </cell>
          <cell r="AU761">
            <v>530</v>
          </cell>
          <cell r="AV761">
            <v>3</v>
          </cell>
          <cell r="AX761">
            <v>14</v>
          </cell>
        </row>
        <row r="762">
          <cell r="D762">
            <v>610</v>
          </cell>
          <cell r="G762">
            <v>159</v>
          </cell>
          <cell r="J762">
            <v>0</v>
          </cell>
          <cell r="K762">
            <v>0</v>
          </cell>
          <cell r="L762">
            <v>1</v>
          </cell>
          <cell r="AU762">
            <v>530</v>
          </cell>
          <cell r="AV762">
            <v>3</v>
          </cell>
          <cell r="AX762">
            <v>14</v>
          </cell>
        </row>
        <row r="763">
          <cell r="D763">
            <v>610</v>
          </cell>
          <cell r="G763">
            <v>2077</v>
          </cell>
          <cell r="J763">
            <v>1724</v>
          </cell>
          <cell r="K763">
            <v>1299.2</v>
          </cell>
          <cell r="L763">
            <v>13</v>
          </cell>
          <cell r="AU763">
            <v>530</v>
          </cell>
          <cell r="AV763">
            <v>3</v>
          </cell>
          <cell r="AX763">
            <v>14</v>
          </cell>
        </row>
        <row r="764">
          <cell r="D764">
            <v>610</v>
          </cell>
          <cell r="G764">
            <v>1084</v>
          </cell>
          <cell r="J764">
            <v>0</v>
          </cell>
          <cell r="K764">
            <v>0</v>
          </cell>
          <cell r="L764">
            <v>24</v>
          </cell>
          <cell r="AU764">
            <v>531</v>
          </cell>
          <cell r="AV764">
            <v>1</v>
          </cell>
          <cell r="AX764">
            <v>1</v>
          </cell>
        </row>
        <row r="765">
          <cell r="D765">
            <v>610</v>
          </cell>
          <cell r="G765">
            <v>4090</v>
          </cell>
          <cell r="J765">
            <v>3486</v>
          </cell>
          <cell r="K765">
            <v>2282.4</v>
          </cell>
          <cell r="L765">
            <v>33</v>
          </cell>
          <cell r="AU765">
            <v>531</v>
          </cell>
          <cell r="AV765">
            <v>1</v>
          </cell>
          <cell r="AX765">
            <v>1</v>
          </cell>
        </row>
        <row r="766">
          <cell r="D766">
            <v>610</v>
          </cell>
          <cell r="G766">
            <v>2457</v>
          </cell>
          <cell r="J766">
            <v>2284</v>
          </cell>
          <cell r="K766">
            <v>2284</v>
          </cell>
          <cell r="L766">
            <v>79</v>
          </cell>
          <cell r="AU766">
            <v>531</v>
          </cell>
          <cell r="AV766">
            <v>1</v>
          </cell>
          <cell r="AX766">
            <v>1</v>
          </cell>
        </row>
        <row r="767">
          <cell r="D767">
            <v>610</v>
          </cell>
          <cell r="G767">
            <v>400</v>
          </cell>
          <cell r="J767">
            <v>0</v>
          </cell>
          <cell r="K767">
            <v>0</v>
          </cell>
          <cell r="L767">
            <v>2</v>
          </cell>
          <cell r="AU767">
            <v>531</v>
          </cell>
          <cell r="AV767">
            <v>1</v>
          </cell>
          <cell r="AX767">
            <v>1</v>
          </cell>
        </row>
        <row r="768">
          <cell r="D768">
            <v>610</v>
          </cell>
          <cell r="G768">
            <v>636</v>
          </cell>
          <cell r="J768">
            <v>0</v>
          </cell>
          <cell r="K768">
            <v>0</v>
          </cell>
          <cell r="L768">
            <v>30</v>
          </cell>
          <cell r="AU768">
            <v>531</v>
          </cell>
          <cell r="AV768">
            <v>1</v>
          </cell>
          <cell r="AX768">
            <v>1</v>
          </cell>
        </row>
        <row r="769">
          <cell r="D769">
            <v>610</v>
          </cell>
          <cell r="G769">
            <v>30369.5</v>
          </cell>
          <cell r="J769">
            <v>27825</v>
          </cell>
          <cell r="K769">
            <v>13173.8</v>
          </cell>
          <cell r="L769">
            <v>65</v>
          </cell>
          <cell r="AU769">
            <v>531</v>
          </cell>
          <cell r="AV769">
            <v>1</v>
          </cell>
          <cell r="AX769">
            <v>1</v>
          </cell>
        </row>
        <row r="770">
          <cell r="D770">
            <v>610</v>
          </cell>
          <cell r="G770">
            <v>145</v>
          </cell>
          <cell r="J770">
            <v>145</v>
          </cell>
          <cell r="K770">
            <v>116</v>
          </cell>
          <cell r="L770">
            <v>1</v>
          </cell>
          <cell r="AU770">
            <v>531</v>
          </cell>
          <cell r="AV770">
            <v>2</v>
          </cell>
          <cell r="AX770">
            <v>1</v>
          </cell>
        </row>
        <row r="771">
          <cell r="D771">
            <v>610</v>
          </cell>
          <cell r="G771">
            <v>294</v>
          </cell>
          <cell r="J771">
            <v>0</v>
          </cell>
          <cell r="K771">
            <v>0</v>
          </cell>
          <cell r="L771">
            <v>8</v>
          </cell>
          <cell r="AU771">
            <v>531</v>
          </cell>
          <cell r="AV771">
            <v>2</v>
          </cell>
          <cell r="AX771">
            <v>1</v>
          </cell>
        </row>
        <row r="772">
          <cell r="D772">
            <v>610</v>
          </cell>
          <cell r="G772">
            <v>1676</v>
          </cell>
          <cell r="J772">
            <v>1541</v>
          </cell>
          <cell r="K772">
            <v>1232.8</v>
          </cell>
          <cell r="L772">
            <v>3</v>
          </cell>
          <cell r="AU772">
            <v>531</v>
          </cell>
          <cell r="AV772">
            <v>2</v>
          </cell>
          <cell r="AX772">
            <v>1</v>
          </cell>
        </row>
        <row r="773">
          <cell r="D773">
            <v>610</v>
          </cell>
          <cell r="G773">
            <v>103</v>
          </cell>
          <cell r="J773">
            <v>0</v>
          </cell>
          <cell r="K773">
            <v>0</v>
          </cell>
          <cell r="L773">
            <v>1</v>
          </cell>
          <cell r="AU773">
            <v>531</v>
          </cell>
          <cell r="AV773">
            <v>2</v>
          </cell>
          <cell r="AX773">
            <v>1</v>
          </cell>
        </row>
        <row r="774">
          <cell r="D774">
            <v>610</v>
          </cell>
          <cell r="G774">
            <v>2591</v>
          </cell>
          <cell r="J774">
            <v>0</v>
          </cell>
          <cell r="K774">
            <v>0</v>
          </cell>
          <cell r="L774">
            <v>26</v>
          </cell>
          <cell r="AU774">
            <v>531</v>
          </cell>
          <cell r="AV774">
            <v>2</v>
          </cell>
          <cell r="AX774">
            <v>1</v>
          </cell>
        </row>
        <row r="775">
          <cell r="D775">
            <v>615</v>
          </cell>
          <cell r="G775">
            <v>316</v>
          </cell>
          <cell r="J775">
            <v>0</v>
          </cell>
          <cell r="K775">
            <v>0</v>
          </cell>
          <cell r="L775">
            <v>7</v>
          </cell>
          <cell r="AU775">
            <v>531</v>
          </cell>
          <cell r="AV775">
            <v>2</v>
          </cell>
          <cell r="AX775">
            <v>1</v>
          </cell>
        </row>
        <row r="776">
          <cell r="D776">
            <v>615</v>
          </cell>
          <cell r="G776">
            <v>12037</v>
          </cell>
          <cell r="J776">
            <v>10431</v>
          </cell>
          <cell r="K776">
            <v>7816.8</v>
          </cell>
          <cell r="L776">
            <v>86</v>
          </cell>
          <cell r="AU776">
            <v>540</v>
          </cell>
          <cell r="AV776">
            <v>1</v>
          </cell>
          <cell r="AX776">
            <v>30</v>
          </cell>
        </row>
        <row r="777">
          <cell r="D777">
            <v>615</v>
          </cell>
          <cell r="G777">
            <v>650</v>
          </cell>
          <cell r="J777">
            <v>568</v>
          </cell>
          <cell r="K777">
            <v>284</v>
          </cell>
          <cell r="L777">
            <v>4</v>
          </cell>
          <cell r="AU777">
            <v>540</v>
          </cell>
          <cell r="AV777">
            <v>1</v>
          </cell>
          <cell r="AX777">
            <v>31</v>
          </cell>
        </row>
        <row r="778">
          <cell r="D778">
            <v>615</v>
          </cell>
          <cell r="G778">
            <v>2027</v>
          </cell>
          <cell r="J778">
            <v>1779</v>
          </cell>
          <cell r="K778">
            <v>877</v>
          </cell>
          <cell r="L778">
            <v>3</v>
          </cell>
          <cell r="AU778">
            <v>540</v>
          </cell>
          <cell r="AV778">
            <v>1</v>
          </cell>
          <cell r="AX778">
            <v>31</v>
          </cell>
        </row>
        <row r="779">
          <cell r="D779">
            <v>615</v>
          </cell>
          <cell r="G779">
            <v>630</v>
          </cell>
          <cell r="J779">
            <v>0</v>
          </cell>
          <cell r="K779">
            <v>0</v>
          </cell>
          <cell r="L779">
            <v>6</v>
          </cell>
          <cell r="AU779">
            <v>540</v>
          </cell>
          <cell r="AV779">
            <v>1</v>
          </cell>
          <cell r="AX779">
            <v>32</v>
          </cell>
        </row>
        <row r="780">
          <cell r="D780">
            <v>615</v>
          </cell>
          <cell r="G780">
            <v>3112</v>
          </cell>
          <cell r="J780">
            <v>1424</v>
          </cell>
          <cell r="K780">
            <v>1351</v>
          </cell>
          <cell r="L780">
            <v>63</v>
          </cell>
          <cell r="AU780">
            <v>540</v>
          </cell>
          <cell r="AV780">
            <v>1</v>
          </cell>
          <cell r="AX780">
            <v>32</v>
          </cell>
        </row>
        <row r="781">
          <cell r="D781">
            <v>615</v>
          </cell>
          <cell r="G781">
            <v>494</v>
          </cell>
          <cell r="J781">
            <v>0</v>
          </cell>
          <cell r="K781">
            <v>0</v>
          </cell>
          <cell r="L781">
            <v>1</v>
          </cell>
          <cell r="AU781">
            <v>540</v>
          </cell>
          <cell r="AV781">
            <v>1</v>
          </cell>
          <cell r="AX781">
            <v>34</v>
          </cell>
        </row>
        <row r="782">
          <cell r="D782">
            <v>615</v>
          </cell>
          <cell r="G782">
            <v>2065</v>
          </cell>
          <cell r="J782">
            <v>1914</v>
          </cell>
          <cell r="K782">
            <v>1803</v>
          </cell>
          <cell r="L782">
            <v>56</v>
          </cell>
          <cell r="AU782">
            <v>540</v>
          </cell>
          <cell r="AV782">
            <v>1</v>
          </cell>
          <cell r="AX782">
            <v>36</v>
          </cell>
        </row>
        <row r="783">
          <cell r="D783">
            <v>615</v>
          </cell>
          <cell r="G783">
            <v>170</v>
          </cell>
          <cell r="J783">
            <v>0</v>
          </cell>
          <cell r="K783">
            <v>0</v>
          </cell>
          <cell r="L783">
            <v>3</v>
          </cell>
          <cell r="AU783">
            <v>540</v>
          </cell>
          <cell r="AV783">
            <v>1</v>
          </cell>
          <cell r="AX783">
            <v>37</v>
          </cell>
        </row>
        <row r="784">
          <cell r="D784">
            <v>615</v>
          </cell>
          <cell r="G784">
            <v>1950</v>
          </cell>
          <cell r="J784">
            <v>0</v>
          </cell>
          <cell r="K784">
            <v>0</v>
          </cell>
          <cell r="L784">
            <v>10</v>
          </cell>
          <cell r="AU784">
            <v>540</v>
          </cell>
          <cell r="AV784">
            <v>1</v>
          </cell>
          <cell r="AX784">
            <v>36</v>
          </cell>
        </row>
        <row r="785">
          <cell r="D785">
            <v>615</v>
          </cell>
          <cell r="G785">
            <v>812</v>
          </cell>
          <cell r="J785">
            <v>0</v>
          </cell>
          <cell r="K785">
            <v>0</v>
          </cell>
          <cell r="L785">
            <v>2</v>
          </cell>
          <cell r="AU785">
            <v>540</v>
          </cell>
          <cell r="AV785">
            <v>1</v>
          </cell>
          <cell r="AX785">
            <v>37</v>
          </cell>
        </row>
        <row r="786">
          <cell r="D786">
            <v>615</v>
          </cell>
          <cell r="G786">
            <v>624</v>
          </cell>
          <cell r="J786">
            <v>0</v>
          </cell>
          <cell r="K786">
            <v>0</v>
          </cell>
          <cell r="L786">
            <v>1</v>
          </cell>
          <cell r="AU786">
            <v>540</v>
          </cell>
          <cell r="AV786">
            <v>1</v>
          </cell>
          <cell r="AX786">
            <v>40</v>
          </cell>
        </row>
        <row r="787">
          <cell r="D787">
            <v>615</v>
          </cell>
          <cell r="G787">
            <v>272</v>
          </cell>
          <cell r="J787">
            <v>0</v>
          </cell>
          <cell r="K787">
            <v>0</v>
          </cell>
          <cell r="L787">
            <v>9</v>
          </cell>
          <cell r="AU787">
            <v>540</v>
          </cell>
          <cell r="AV787">
            <v>1</v>
          </cell>
          <cell r="AX787">
            <v>40</v>
          </cell>
        </row>
        <row r="788">
          <cell r="D788">
            <v>615</v>
          </cell>
          <cell r="G788">
            <v>1176</v>
          </cell>
          <cell r="J788">
            <v>0</v>
          </cell>
          <cell r="K788">
            <v>0</v>
          </cell>
          <cell r="L788">
            <v>8</v>
          </cell>
          <cell r="AU788">
            <v>540</v>
          </cell>
          <cell r="AV788">
            <v>2</v>
          </cell>
          <cell r="AX788">
            <v>18</v>
          </cell>
        </row>
        <row r="789">
          <cell r="D789">
            <v>615</v>
          </cell>
          <cell r="G789">
            <v>8855</v>
          </cell>
          <cell r="J789">
            <v>7690</v>
          </cell>
          <cell r="K789">
            <v>5345.7</v>
          </cell>
          <cell r="L789">
            <v>79</v>
          </cell>
          <cell r="AU789">
            <v>540</v>
          </cell>
          <cell r="AV789">
            <v>2</v>
          </cell>
          <cell r="AX789">
            <v>19</v>
          </cell>
        </row>
        <row r="790">
          <cell r="D790">
            <v>615</v>
          </cell>
          <cell r="G790">
            <v>1837</v>
          </cell>
          <cell r="J790">
            <v>1589</v>
          </cell>
          <cell r="K790">
            <v>1131.2</v>
          </cell>
          <cell r="L790">
            <v>14</v>
          </cell>
          <cell r="AU790">
            <v>540</v>
          </cell>
          <cell r="AV790">
            <v>2</v>
          </cell>
          <cell r="AX790">
            <v>19</v>
          </cell>
        </row>
        <row r="791">
          <cell r="D791">
            <v>615</v>
          </cell>
          <cell r="G791">
            <v>442</v>
          </cell>
          <cell r="J791">
            <v>300</v>
          </cell>
          <cell r="K791">
            <v>91.1</v>
          </cell>
          <cell r="L791">
            <v>3</v>
          </cell>
          <cell r="AU791">
            <v>540</v>
          </cell>
          <cell r="AV791">
            <v>2</v>
          </cell>
          <cell r="AX791">
            <v>20</v>
          </cell>
        </row>
        <row r="792">
          <cell r="D792">
            <v>615</v>
          </cell>
          <cell r="G792">
            <v>357</v>
          </cell>
          <cell r="J792">
            <v>0</v>
          </cell>
          <cell r="K792">
            <v>0</v>
          </cell>
          <cell r="L792">
            <v>9</v>
          </cell>
          <cell r="AU792">
            <v>540</v>
          </cell>
          <cell r="AV792">
            <v>2</v>
          </cell>
          <cell r="AX792">
            <v>18</v>
          </cell>
        </row>
        <row r="793">
          <cell r="D793">
            <v>615</v>
          </cell>
          <cell r="G793">
            <v>209</v>
          </cell>
          <cell r="J793">
            <v>90</v>
          </cell>
          <cell r="K793">
            <v>45</v>
          </cell>
          <cell r="L793">
            <v>1</v>
          </cell>
          <cell r="AU793">
            <v>540</v>
          </cell>
          <cell r="AV793">
            <v>2</v>
          </cell>
          <cell r="AX793">
            <v>19</v>
          </cell>
        </row>
        <row r="794">
          <cell r="D794">
            <v>615</v>
          </cell>
          <cell r="G794">
            <v>667</v>
          </cell>
          <cell r="J794">
            <v>0</v>
          </cell>
          <cell r="K794">
            <v>0</v>
          </cell>
          <cell r="L794">
            <v>7</v>
          </cell>
          <cell r="AU794">
            <v>540</v>
          </cell>
          <cell r="AV794">
            <v>2</v>
          </cell>
          <cell r="AX794">
            <v>21</v>
          </cell>
        </row>
        <row r="795">
          <cell r="D795">
            <v>615</v>
          </cell>
          <cell r="G795">
            <v>6408</v>
          </cell>
          <cell r="J795">
            <v>3844</v>
          </cell>
          <cell r="K795">
            <v>1847</v>
          </cell>
          <cell r="L795">
            <v>46</v>
          </cell>
          <cell r="AU795">
            <v>540</v>
          </cell>
          <cell r="AV795">
            <v>2</v>
          </cell>
          <cell r="AX795">
            <v>22</v>
          </cell>
        </row>
        <row r="796">
          <cell r="D796">
            <v>615</v>
          </cell>
          <cell r="G796">
            <v>6160.5</v>
          </cell>
          <cell r="J796">
            <v>2124.98</v>
          </cell>
          <cell r="K796">
            <v>1080.24</v>
          </cell>
          <cell r="L796">
            <v>5</v>
          </cell>
          <cell r="AU796">
            <v>540</v>
          </cell>
          <cell r="AV796">
            <v>2</v>
          </cell>
          <cell r="AX796">
            <v>22</v>
          </cell>
        </row>
        <row r="797">
          <cell r="D797">
            <v>615</v>
          </cell>
          <cell r="G797">
            <v>1394</v>
          </cell>
          <cell r="J797">
            <v>1284</v>
          </cell>
          <cell r="K797">
            <v>617</v>
          </cell>
          <cell r="L797">
            <v>2</v>
          </cell>
          <cell r="AU797">
            <v>540</v>
          </cell>
          <cell r="AV797">
            <v>2</v>
          </cell>
          <cell r="AX797">
            <v>23</v>
          </cell>
        </row>
        <row r="798">
          <cell r="D798">
            <v>615</v>
          </cell>
          <cell r="G798">
            <v>168</v>
          </cell>
          <cell r="J798">
            <v>0</v>
          </cell>
          <cell r="K798">
            <v>0</v>
          </cell>
          <cell r="L798">
            <v>3</v>
          </cell>
          <cell r="AU798">
            <v>540</v>
          </cell>
          <cell r="AV798">
            <v>2</v>
          </cell>
          <cell r="AX798">
            <v>24</v>
          </cell>
        </row>
        <row r="799">
          <cell r="D799">
            <v>615</v>
          </cell>
          <cell r="G799">
            <v>9365</v>
          </cell>
          <cell r="J799">
            <v>8370</v>
          </cell>
          <cell r="K799">
            <v>8232.9599999999991</v>
          </cell>
          <cell r="L799">
            <v>221</v>
          </cell>
          <cell r="AU799">
            <v>540</v>
          </cell>
          <cell r="AV799">
            <v>2</v>
          </cell>
          <cell r="AX799">
            <v>24</v>
          </cell>
        </row>
        <row r="800">
          <cell r="D800">
            <v>615</v>
          </cell>
          <cell r="G800">
            <v>494</v>
          </cell>
          <cell r="J800">
            <v>494</v>
          </cell>
          <cell r="K800">
            <v>395.2</v>
          </cell>
          <cell r="L800">
            <v>1</v>
          </cell>
          <cell r="AU800">
            <v>540</v>
          </cell>
          <cell r="AV800">
            <v>3</v>
          </cell>
          <cell r="AX800">
            <v>31</v>
          </cell>
        </row>
        <row r="801">
          <cell r="D801">
            <v>615</v>
          </cell>
          <cell r="G801">
            <v>750</v>
          </cell>
          <cell r="J801">
            <v>0</v>
          </cell>
          <cell r="K801">
            <v>0</v>
          </cell>
          <cell r="L801">
            <v>1</v>
          </cell>
          <cell r="AU801">
            <v>540</v>
          </cell>
          <cell r="AV801">
            <v>3</v>
          </cell>
          <cell r="AX801">
            <v>31</v>
          </cell>
        </row>
        <row r="802">
          <cell r="D802">
            <v>615</v>
          </cell>
          <cell r="G802">
            <v>1607</v>
          </cell>
          <cell r="J802">
            <v>1371</v>
          </cell>
          <cell r="K802">
            <v>1263</v>
          </cell>
          <cell r="L802">
            <v>28</v>
          </cell>
          <cell r="AU802">
            <v>540</v>
          </cell>
          <cell r="AV802">
            <v>3</v>
          </cell>
          <cell r="AX802">
            <v>31</v>
          </cell>
        </row>
        <row r="803">
          <cell r="D803">
            <v>615</v>
          </cell>
          <cell r="G803">
            <v>97</v>
          </cell>
          <cell r="J803">
            <v>0</v>
          </cell>
          <cell r="K803">
            <v>0</v>
          </cell>
          <cell r="L803">
            <v>3</v>
          </cell>
          <cell r="AU803">
            <v>540</v>
          </cell>
          <cell r="AV803">
            <v>3</v>
          </cell>
          <cell r="AX803">
            <v>36</v>
          </cell>
        </row>
        <row r="804">
          <cell r="D804">
            <v>615</v>
          </cell>
          <cell r="G804">
            <v>3194</v>
          </cell>
          <cell r="J804">
            <v>0</v>
          </cell>
          <cell r="K804">
            <v>0</v>
          </cell>
          <cell r="L804">
            <v>7</v>
          </cell>
          <cell r="AU804">
            <v>540</v>
          </cell>
          <cell r="AV804">
            <v>3</v>
          </cell>
          <cell r="AX804">
            <v>36</v>
          </cell>
        </row>
        <row r="805">
          <cell r="D805">
            <v>615</v>
          </cell>
          <cell r="G805">
            <v>496</v>
          </cell>
          <cell r="J805">
            <v>315</v>
          </cell>
          <cell r="K805">
            <v>315</v>
          </cell>
          <cell r="L805">
            <v>12</v>
          </cell>
          <cell r="AU805">
            <v>540</v>
          </cell>
          <cell r="AV805">
            <v>3</v>
          </cell>
          <cell r="AX805">
            <v>34</v>
          </cell>
        </row>
        <row r="806">
          <cell r="D806">
            <v>615</v>
          </cell>
          <cell r="G806">
            <v>7397</v>
          </cell>
          <cell r="J806">
            <v>4317</v>
          </cell>
          <cell r="K806">
            <v>1767.5</v>
          </cell>
          <cell r="L806">
            <v>12</v>
          </cell>
          <cell r="AU806">
            <v>540</v>
          </cell>
          <cell r="AV806">
            <v>3</v>
          </cell>
          <cell r="AX806">
            <v>36</v>
          </cell>
        </row>
        <row r="807">
          <cell r="D807">
            <v>615</v>
          </cell>
          <cell r="G807">
            <v>1630</v>
          </cell>
          <cell r="J807">
            <v>0</v>
          </cell>
          <cell r="K807">
            <v>0</v>
          </cell>
          <cell r="L807">
            <v>10</v>
          </cell>
          <cell r="AU807">
            <v>540</v>
          </cell>
          <cell r="AV807">
            <v>3</v>
          </cell>
          <cell r="AX807">
            <v>36</v>
          </cell>
        </row>
        <row r="808">
          <cell r="D808">
            <v>615</v>
          </cell>
          <cell r="G808">
            <v>26</v>
          </cell>
          <cell r="J808">
            <v>0</v>
          </cell>
          <cell r="K808">
            <v>0</v>
          </cell>
          <cell r="L808">
            <v>1</v>
          </cell>
          <cell r="AU808">
            <v>540</v>
          </cell>
          <cell r="AV808">
            <v>3</v>
          </cell>
          <cell r="AX808">
            <v>36</v>
          </cell>
        </row>
        <row r="809">
          <cell r="D809">
            <v>615</v>
          </cell>
          <cell r="G809">
            <v>50</v>
          </cell>
          <cell r="J809">
            <v>0</v>
          </cell>
          <cell r="K809">
            <v>0</v>
          </cell>
          <cell r="L809">
            <v>1</v>
          </cell>
          <cell r="AU809">
            <v>540</v>
          </cell>
          <cell r="AV809">
            <v>3</v>
          </cell>
          <cell r="AX809">
            <v>38</v>
          </cell>
        </row>
        <row r="810">
          <cell r="D810">
            <v>615</v>
          </cell>
          <cell r="G810">
            <v>13642</v>
          </cell>
          <cell r="J810">
            <v>13357</v>
          </cell>
          <cell r="K810">
            <v>10445.6</v>
          </cell>
          <cell r="L810">
            <v>21</v>
          </cell>
          <cell r="AU810">
            <v>540</v>
          </cell>
          <cell r="AV810">
            <v>3</v>
          </cell>
          <cell r="AX810">
            <v>40</v>
          </cell>
        </row>
        <row r="811">
          <cell r="D811">
            <v>615</v>
          </cell>
          <cell r="G811">
            <v>650</v>
          </cell>
          <cell r="J811">
            <v>0</v>
          </cell>
          <cell r="K811">
            <v>0</v>
          </cell>
          <cell r="L811">
            <v>4</v>
          </cell>
          <cell r="AU811">
            <v>540</v>
          </cell>
          <cell r="AV811">
            <v>3</v>
          </cell>
          <cell r="AX811">
            <v>40</v>
          </cell>
        </row>
        <row r="812">
          <cell r="D812">
            <v>615</v>
          </cell>
          <cell r="G812">
            <v>1111</v>
          </cell>
          <cell r="J812">
            <v>1060</v>
          </cell>
          <cell r="K812">
            <v>480</v>
          </cell>
          <cell r="L812">
            <v>8</v>
          </cell>
          <cell r="AU812">
            <v>560</v>
          </cell>
          <cell r="AV812">
            <v>1</v>
          </cell>
          <cell r="AX812">
            <v>61</v>
          </cell>
        </row>
        <row r="813">
          <cell r="D813">
            <v>615</v>
          </cell>
          <cell r="G813">
            <v>121</v>
          </cell>
          <cell r="J813">
            <v>0</v>
          </cell>
          <cell r="K813">
            <v>0</v>
          </cell>
          <cell r="L813">
            <v>3</v>
          </cell>
          <cell r="AU813">
            <v>560</v>
          </cell>
          <cell r="AV813">
            <v>1</v>
          </cell>
          <cell r="AX813">
            <v>62</v>
          </cell>
        </row>
        <row r="814">
          <cell r="D814">
            <v>615</v>
          </cell>
          <cell r="G814">
            <v>176</v>
          </cell>
          <cell r="J814">
            <v>150</v>
          </cell>
          <cell r="K814">
            <v>86.4</v>
          </cell>
          <cell r="L814">
            <v>2</v>
          </cell>
          <cell r="AU814">
            <v>560</v>
          </cell>
          <cell r="AV814">
            <v>1</v>
          </cell>
          <cell r="AX814">
            <v>62</v>
          </cell>
        </row>
        <row r="815">
          <cell r="D815">
            <v>615</v>
          </cell>
          <cell r="G815">
            <v>12544</v>
          </cell>
          <cell r="J815">
            <v>10950</v>
          </cell>
          <cell r="K815">
            <v>10836.8</v>
          </cell>
          <cell r="L815">
            <v>352</v>
          </cell>
          <cell r="AU815">
            <v>560</v>
          </cell>
          <cell r="AV815">
            <v>1</v>
          </cell>
          <cell r="AX815">
            <v>62</v>
          </cell>
        </row>
        <row r="816">
          <cell r="D816">
            <v>615</v>
          </cell>
          <cell r="G816">
            <v>1007</v>
          </cell>
          <cell r="J816">
            <v>716</v>
          </cell>
          <cell r="K816">
            <v>488.8</v>
          </cell>
          <cell r="L816">
            <v>14</v>
          </cell>
          <cell r="AU816">
            <v>560</v>
          </cell>
          <cell r="AV816">
            <v>1</v>
          </cell>
          <cell r="AX816">
            <v>66</v>
          </cell>
        </row>
        <row r="817">
          <cell r="D817">
            <v>615</v>
          </cell>
          <cell r="G817">
            <v>165</v>
          </cell>
          <cell r="J817">
            <v>0</v>
          </cell>
          <cell r="K817">
            <v>0</v>
          </cell>
          <cell r="L817">
            <v>1</v>
          </cell>
          <cell r="AU817">
            <v>560</v>
          </cell>
          <cell r="AV817">
            <v>1</v>
          </cell>
          <cell r="AX817">
            <v>66</v>
          </cell>
        </row>
        <row r="818">
          <cell r="D818">
            <v>615</v>
          </cell>
          <cell r="G818">
            <v>15386</v>
          </cell>
          <cell r="J818">
            <v>14367</v>
          </cell>
          <cell r="K818">
            <v>7151.7</v>
          </cell>
          <cell r="L818">
            <v>36</v>
          </cell>
          <cell r="AU818">
            <v>560</v>
          </cell>
          <cell r="AV818">
            <v>1</v>
          </cell>
          <cell r="AX818">
            <v>64</v>
          </cell>
        </row>
        <row r="819">
          <cell r="D819">
            <v>616</v>
          </cell>
          <cell r="G819">
            <v>115</v>
          </cell>
          <cell r="J819">
            <v>90</v>
          </cell>
          <cell r="K819">
            <v>90</v>
          </cell>
          <cell r="L819">
            <v>3</v>
          </cell>
          <cell r="AU819">
            <v>560</v>
          </cell>
          <cell r="AV819">
            <v>1</v>
          </cell>
          <cell r="AX819">
            <v>66</v>
          </cell>
        </row>
        <row r="820">
          <cell r="D820">
            <v>616</v>
          </cell>
          <cell r="G820">
            <v>161</v>
          </cell>
          <cell r="J820">
            <v>150</v>
          </cell>
          <cell r="K820">
            <v>120</v>
          </cell>
          <cell r="L820">
            <v>2</v>
          </cell>
          <cell r="AU820">
            <v>560</v>
          </cell>
          <cell r="AV820">
            <v>1</v>
          </cell>
          <cell r="AX820">
            <v>69</v>
          </cell>
        </row>
        <row r="821">
          <cell r="D821">
            <v>616</v>
          </cell>
          <cell r="G821">
            <v>619</v>
          </cell>
          <cell r="J821">
            <v>478</v>
          </cell>
          <cell r="K821">
            <v>362.4</v>
          </cell>
          <cell r="L821">
            <v>5</v>
          </cell>
          <cell r="AU821">
            <v>560</v>
          </cell>
          <cell r="AV821">
            <v>1</v>
          </cell>
          <cell r="AX821">
            <v>70</v>
          </cell>
        </row>
        <row r="822">
          <cell r="D822">
            <v>616</v>
          </cell>
          <cell r="G822">
            <v>86</v>
          </cell>
          <cell r="J822">
            <v>68</v>
          </cell>
          <cell r="K822">
            <v>68</v>
          </cell>
          <cell r="L822">
            <v>2</v>
          </cell>
          <cell r="AU822">
            <v>560</v>
          </cell>
          <cell r="AV822">
            <v>1</v>
          </cell>
          <cell r="AX822">
            <v>69</v>
          </cell>
        </row>
        <row r="823">
          <cell r="D823">
            <v>616</v>
          </cell>
          <cell r="G823">
            <v>106</v>
          </cell>
          <cell r="J823">
            <v>100</v>
          </cell>
          <cell r="K823">
            <v>100</v>
          </cell>
          <cell r="L823">
            <v>2</v>
          </cell>
          <cell r="AU823">
            <v>560</v>
          </cell>
          <cell r="AV823">
            <v>1</v>
          </cell>
          <cell r="AX823">
            <v>69</v>
          </cell>
        </row>
        <row r="824">
          <cell r="D824">
            <v>616</v>
          </cell>
          <cell r="G824">
            <v>113</v>
          </cell>
          <cell r="J824">
            <v>113</v>
          </cell>
          <cell r="K824">
            <v>44</v>
          </cell>
          <cell r="L824">
            <v>1</v>
          </cell>
          <cell r="AU824">
            <v>560</v>
          </cell>
          <cell r="AV824">
            <v>2</v>
          </cell>
          <cell r="AX824">
            <v>19</v>
          </cell>
        </row>
        <row r="825">
          <cell r="D825">
            <v>710</v>
          </cell>
          <cell r="G825">
            <v>387</v>
          </cell>
          <cell r="J825">
            <v>247</v>
          </cell>
          <cell r="K825">
            <v>247</v>
          </cell>
          <cell r="L825">
            <v>8</v>
          </cell>
          <cell r="AU825">
            <v>560</v>
          </cell>
          <cell r="AV825">
            <v>2</v>
          </cell>
          <cell r="AX825">
            <v>19</v>
          </cell>
        </row>
        <row r="826">
          <cell r="D826">
            <v>710</v>
          </cell>
          <cell r="G826">
            <v>4900</v>
          </cell>
          <cell r="J826">
            <v>700</v>
          </cell>
          <cell r="K826">
            <v>350</v>
          </cell>
          <cell r="L826">
            <v>1</v>
          </cell>
          <cell r="AU826">
            <v>560</v>
          </cell>
          <cell r="AV826">
            <v>2</v>
          </cell>
          <cell r="AX826">
            <v>19</v>
          </cell>
        </row>
        <row r="827">
          <cell r="D827">
            <v>710</v>
          </cell>
          <cell r="G827">
            <v>138</v>
          </cell>
          <cell r="J827">
            <v>0</v>
          </cell>
          <cell r="K827">
            <v>0</v>
          </cell>
          <cell r="L827">
            <v>1</v>
          </cell>
          <cell r="AU827">
            <v>560</v>
          </cell>
          <cell r="AV827">
            <v>2</v>
          </cell>
          <cell r="AX827">
            <v>19</v>
          </cell>
        </row>
        <row r="828">
          <cell r="D828">
            <v>710</v>
          </cell>
          <cell r="G828">
            <v>865</v>
          </cell>
          <cell r="J828">
            <v>0</v>
          </cell>
          <cell r="K828">
            <v>0</v>
          </cell>
          <cell r="L828">
            <v>2</v>
          </cell>
          <cell r="AU828">
            <v>560</v>
          </cell>
          <cell r="AV828">
            <v>2</v>
          </cell>
          <cell r="AX828">
            <v>19</v>
          </cell>
        </row>
        <row r="829">
          <cell r="D829">
            <v>710</v>
          </cell>
          <cell r="G829">
            <v>165</v>
          </cell>
          <cell r="J829">
            <v>124</v>
          </cell>
          <cell r="K829">
            <v>99.2</v>
          </cell>
          <cell r="L829">
            <v>1</v>
          </cell>
          <cell r="AU829">
            <v>560</v>
          </cell>
          <cell r="AV829">
            <v>2</v>
          </cell>
          <cell r="AX829">
            <v>19</v>
          </cell>
        </row>
        <row r="830">
          <cell r="D830">
            <v>710</v>
          </cell>
          <cell r="G830">
            <v>6435</v>
          </cell>
          <cell r="J830">
            <v>5070</v>
          </cell>
          <cell r="K830">
            <v>4833</v>
          </cell>
          <cell r="L830">
            <v>137</v>
          </cell>
          <cell r="AU830">
            <v>560</v>
          </cell>
          <cell r="AV830">
            <v>2</v>
          </cell>
          <cell r="AX830">
            <v>18</v>
          </cell>
        </row>
        <row r="831">
          <cell r="D831">
            <v>710</v>
          </cell>
          <cell r="G831">
            <v>261</v>
          </cell>
          <cell r="J831">
            <v>0</v>
          </cell>
          <cell r="K831">
            <v>0</v>
          </cell>
          <cell r="L831">
            <v>7</v>
          </cell>
          <cell r="AU831">
            <v>560</v>
          </cell>
          <cell r="AV831">
            <v>2</v>
          </cell>
          <cell r="AX831">
            <v>18</v>
          </cell>
        </row>
        <row r="832">
          <cell r="D832">
            <v>710</v>
          </cell>
          <cell r="G832">
            <v>2520</v>
          </cell>
          <cell r="J832">
            <v>2387</v>
          </cell>
          <cell r="K832">
            <v>1813.2</v>
          </cell>
          <cell r="L832">
            <v>4</v>
          </cell>
          <cell r="AU832">
            <v>560</v>
          </cell>
          <cell r="AV832">
            <v>2</v>
          </cell>
          <cell r="AX832">
            <v>18</v>
          </cell>
        </row>
        <row r="833">
          <cell r="D833">
            <v>710</v>
          </cell>
          <cell r="G833">
            <v>8031</v>
          </cell>
          <cell r="J833">
            <v>6702</v>
          </cell>
          <cell r="K833">
            <v>4284.2</v>
          </cell>
          <cell r="L833">
            <v>60</v>
          </cell>
          <cell r="AU833">
            <v>560</v>
          </cell>
          <cell r="AV833">
            <v>2</v>
          </cell>
          <cell r="AX833">
            <v>20</v>
          </cell>
        </row>
        <row r="834">
          <cell r="D834">
            <v>710</v>
          </cell>
          <cell r="G834">
            <v>108</v>
          </cell>
          <cell r="J834">
            <v>0</v>
          </cell>
          <cell r="K834">
            <v>0</v>
          </cell>
          <cell r="L834">
            <v>1</v>
          </cell>
          <cell r="AU834">
            <v>560</v>
          </cell>
          <cell r="AV834">
            <v>2</v>
          </cell>
          <cell r="AX834">
            <v>18</v>
          </cell>
        </row>
        <row r="835">
          <cell r="D835">
            <v>710</v>
          </cell>
          <cell r="G835">
            <v>9760</v>
          </cell>
          <cell r="J835">
            <v>0</v>
          </cell>
          <cell r="K835">
            <v>0</v>
          </cell>
          <cell r="L835">
            <v>2</v>
          </cell>
          <cell r="AU835">
            <v>560</v>
          </cell>
          <cell r="AV835">
            <v>2</v>
          </cell>
          <cell r="AX835">
            <v>20</v>
          </cell>
        </row>
        <row r="836">
          <cell r="D836">
            <v>710</v>
          </cell>
          <cell r="G836">
            <v>12739</v>
          </cell>
          <cell r="J836">
            <v>7657</v>
          </cell>
          <cell r="K836">
            <v>2348</v>
          </cell>
          <cell r="L836">
            <v>19</v>
          </cell>
          <cell r="AU836">
            <v>560</v>
          </cell>
          <cell r="AV836">
            <v>3</v>
          </cell>
          <cell r="AX836">
            <v>25</v>
          </cell>
        </row>
        <row r="837">
          <cell r="D837">
            <v>710</v>
          </cell>
          <cell r="G837">
            <v>3220</v>
          </cell>
          <cell r="J837">
            <v>1350</v>
          </cell>
          <cell r="K837">
            <v>675</v>
          </cell>
          <cell r="L837">
            <v>2</v>
          </cell>
          <cell r="AU837">
            <v>560</v>
          </cell>
          <cell r="AV837">
            <v>3</v>
          </cell>
          <cell r="AX837">
            <v>26</v>
          </cell>
        </row>
        <row r="838">
          <cell r="D838">
            <v>710</v>
          </cell>
          <cell r="G838">
            <v>4261</v>
          </cell>
          <cell r="J838">
            <v>3308</v>
          </cell>
          <cell r="K838">
            <v>3236.8</v>
          </cell>
          <cell r="L838">
            <v>73</v>
          </cell>
          <cell r="AU838">
            <v>560</v>
          </cell>
          <cell r="AV838">
            <v>3</v>
          </cell>
          <cell r="AX838">
            <v>26</v>
          </cell>
        </row>
        <row r="839">
          <cell r="D839">
            <v>710</v>
          </cell>
          <cell r="G839">
            <v>5724</v>
          </cell>
          <cell r="J839">
            <v>5585</v>
          </cell>
          <cell r="K839">
            <v>1633.7</v>
          </cell>
          <cell r="L839">
            <v>7</v>
          </cell>
          <cell r="AU839">
            <v>560</v>
          </cell>
          <cell r="AV839">
            <v>3</v>
          </cell>
          <cell r="AX839">
            <v>26</v>
          </cell>
        </row>
        <row r="840">
          <cell r="D840">
            <v>710</v>
          </cell>
          <cell r="G840">
            <v>560</v>
          </cell>
          <cell r="J840">
            <v>0</v>
          </cell>
          <cell r="K840">
            <v>0</v>
          </cell>
          <cell r="L840">
            <v>1</v>
          </cell>
          <cell r="AU840">
            <v>560</v>
          </cell>
          <cell r="AV840">
            <v>3</v>
          </cell>
          <cell r="AX840">
            <v>27</v>
          </cell>
        </row>
        <row r="841">
          <cell r="D841">
            <v>710</v>
          </cell>
          <cell r="G841">
            <v>1170</v>
          </cell>
          <cell r="J841">
            <v>0</v>
          </cell>
          <cell r="K841">
            <v>0</v>
          </cell>
          <cell r="L841">
            <v>2</v>
          </cell>
          <cell r="AU841">
            <v>560</v>
          </cell>
          <cell r="AV841">
            <v>3</v>
          </cell>
          <cell r="AX841">
            <v>25</v>
          </cell>
        </row>
        <row r="842">
          <cell r="D842">
            <v>710</v>
          </cell>
          <cell r="G842">
            <v>3246</v>
          </cell>
          <cell r="J842">
            <v>0</v>
          </cell>
          <cell r="K842">
            <v>0</v>
          </cell>
          <cell r="L842">
            <v>6</v>
          </cell>
          <cell r="AU842">
            <v>560</v>
          </cell>
          <cell r="AV842">
            <v>3</v>
          </cell>
          <cell r="AX842">
            <v>23</v>
          </cell>
        </row>
        <row r="843">
          <cell r="D843">
            <v>710</v>
          </cell>
          <cell r="G843">
            <v>395</v>
          </cell>
          <cell r="J843">
            <v>128</v>
          </cell>
          <cell r="K843">
            <v>128</v>
          </cell>
          <cell r="L843">
            <v>10</v>
          </cell>
          <cell r="AU843">
            <v>560</v>
          </cell>
          <cell r="AV843">
            <v>3</v>
          </cell>
          <cell r="AX843">
            <v>23</v>
          </cell>
        </row>
        <row r="844">
          <cell r="D844">
            <v>710</v>
          </cell>
          <cell r="G844">
            <v>151</v>
          </cell>
          <cell r="J844">
            <v>0</v>
          </cell>
          <cell r="K844">
            <v>0</v>
          </cell>
          <cell r="L844">
            <v>2</v>
          </cell>
          <cell r="AU844">
            <v>560</v>
          </cell>
          <cell r="AV844">
            <v>3</v>
          </cell>
          <cell r="AX844">
            <v>23</v>
          </cell>
        </row>
        <row r="845">
          <cell r="D845">
            <v>710</v>
          </cell>
          <cell r="G845">
            <v>249</v>
          </cell>
          <cell r="J845">
            <v>0</v>
          </cell>
          <cell r="K845">
            <v>0</v>
          </cell>
          <cell r="L845">
            <v>1</v>
          </cell>
          <cell r="AU845">
            <v>560</v>
          </cell>
          <cell r="AV845">
            <v>3</v>
          </cell>
          <cell r="AX845">
            <v>25</v>
          </cell>
        </row>
        <row r="846">
          <cell r="D846">
            <v>710</v>
          </cell>
          <cell r="G846">
            <v>3675</v>
          </cell>
          <cell r="J846">
            <v>2108</v>
          </cell>
          <cell r="K846">
            <v>1498.4</v>
          </cell>
          <cell r="L846">
            <v>29</v>
          </cell>
          <cell r="AU846">
            <v>560</v>
          </cell>
          <cell r="AV846">
            <v>3</v>
          </cell>
          <cell r="AX846">
            <v>26</v>
          </cell>
        </row>
        <row r="847">
          <cell r="D847">
            <v>710</v>
          </cell>
          <cell r="G847">
            <v>2912</v>
          </cell>
          <cell r="J847">
            <v>2448</v>
          </cell>
          <cell r="K847">
            <v>1744.6</v>
          </cell>
          <cell r="L847">
            <v>19</v>
          </cell>
          <cell r="AU847">
            <v>560</v>
          </cell>
          <cell r="AV847">
            <v>3</v>
          </cell>
          <cell r="AX847">
            <v>28</v>
          </cell>
        </row>
        <row r="848">
          <cell r="D848">
            <v>710</v>
          </cell>
          <cell r="G848">
            <v>296</v>
          </cell>
          <cell r="J848">
            <v>20</v>
          </cell>
          <cell r="K848">
            <v>20</v>
          </cell>
          <cell r="L848">
            <v>8</v>
          </cell>
          <cell r="AU848">
            <v>600</v>
          </cell>
          <cell r="AV848">
            <v>1</v>
          </cell>
          <cell r="AX848">
            <v>139</v>
          </cell>
        </row>
        <row r="849">
          <cell r="D849">
            <v>710</v>
          </cell>
          <cell r="G849">
            <v>185</v>
          </cell>
          <cell r="J849">
            <v>0</v>
          </cell>
          <cell r="K849">
            <v>0</v>
          </cell>
          <cell r="L849">
            <v>1</v>
          </cell>
          <cell r="AU849">
            <v>600</v>
          </cell>
          <cell r="AV849">
            <v>1</v>
          </cell>
          <cell r="AX849">
            <v>139</v>
          </cell>
        </row>
        <row r="850">
          <cell r="D850">
            <v>710</v>
          </cell>
          <cell r="G850">
            <v>105</v>
          </cell>
          <cell r="J850">
            <v>0</v>
          </cell>
          <cell r="K850">
            <v>0</v>
          </cell>
          <cell r="L850">
            <v>3</v>
          </cell>
          <cell r="AU850">
            <v>600</v>
          </cell>
          <cell r="AV850">
            <v>1</v>
          </cell>
          <cell r="AX850">
            <v>138</v>
          </cell>
        </row>
        <row r="851">
          <cell r="D851">
            <v>710</v>
          </cell>
          <cell r="G851">
            <v>957</v>
          </cell>
          <cell r="J851">
            <v>0</v>
          </cell>
          <cell r="K851">
            <v>0</v>
          </cell>
          <cell r="L851">
            <v>1</v>
          </cell>
          <cell r="AU851">
            <v>600</v>
          </cell>
          <cell r="AV851">
            <v>1</v>
          </cell>
          <cell r="AX851">
            <v>136</v>
          </cell>
        </row>
        <row r="852">
          <cell r="D852">
            <v>720</v>
          </cell>
          <cell r="G852">
            <v>311</v>
          </cell>
          <cell r="J852">
            <v>152</v>
          </cell>
          <cell r="K852">
            <v>152</v>
          </cell>
          <cell r="L852">
            <v>35</v>
          </cell>
          <cell r="AU852">
            <v>600</v>
          </cell>
          <cell r="AV852">
            <v>1</v>
          </cell>
          <cell r="AX852">
            <v>138</v>
          </cell>
        </row>
        <row r="853">
          <cell r="D853">
            <v>720</v>
          </cell>
          <cell r="G853">
            <v>89</v>
          </cell>
          <cell r="J853">
            <v>0</v>
          </cell>
          <cell r="K853">
            <v>0</v>
          </cell>
          <cell r="L853">
            <v>1</v>
          </cell>
          <cell r="AU853">
            <v>600</v>
          </cell>
          <cell r="AV853">
            <v>1</v>
          </cell>
          <cell r="AX853">
            <v>140</v>
          </cell>
        </row>
        <row r="854">
          <cell r="D854">
            <v>720</v>
          </cell>
          <cell r="G854">
            <v>6141.99</v>
          </cell>
          <cell r="J854">
            <v>4703</v>
          </cell>
          <cell r="K854">
            <v>4205.3999999999996</v>
          </cell>
          <cell r="L854">
            <v>136</v>
          </cell>
          <cell r="AU854">
            <v>600</v>
          </cell>
          <cell r="AV854">
            <v>1</v>
          </cell>
          <cell r="AX854">
            <v>140</v>
          </cell>
        </row>
        <row r="855">
          <cell r="D855">
            <v>720</v>
          </cell>
          <cell r="G855">
            <v>998</v>
          </cell>
          <cell r="J855">
            <v>741</v>
          </cell>
          <cell r="K855">
            <v>552.79999999999995</v>
          </cell>
          <cell r="L855">
            <v>7</v>
          </cell>
          <cell r="AU855">
            <v>600</v>
          </cell>
          <cell r="AV855">
            <v>1</v>
          </cell>
          <cell r="AX855">
            <v>141</v>
          </cell>
        </row>
        <row r="856">
          <cell r="D856">
            <v>720</v>
          </cell>
          <cell r="G856">
            <v>171</v>
          </cell>
          <cell r="J856">
            <v>0</v>
          </cell>
          <cell r="K856">
            <v>0</v>
          </cell>
          <cell r="L856">
            <v>2</v>
          </cell>
          <cell r="AU856">
            <v>600</v>
          </cell>
          <cell r="AV856">
            <v>1</v>
          </cell>
          <cell r="AX856">
            <v>139</v>
          </cell>
        </row>
        <row r="857">
          <cell r="D857">
            <v>720</v>
          </cell>
          <cell r="G857">
            <v>184</v>
          </cell>
          <cell r="J857">
            <v>0</v>
          </cell>
          <cell r="K857">
            <v>0</v>
          </cell>
          <cell r="L857">
            <v>1</v>
          </cell>
          <cell r="AU857">
            <v>600</v>
          </cell>
          <cell r="AV857">
            <v>1</v>
          </cell>
          <cell r="AX857">
            <v>150</v>
          </cell>
        </row>
        <row r="858">
          <cell r="D858">
            <v>720</v>
          </cell>
          <cell r="G858">
            <v>12342.5</v>
          </cell>
          <cell r="J858">
            <v>3062.5</v>
          </cell>
          <cell r="K858">
            <v>1531.25</v>
          </cell>
          <cell r="L858">
            <v>6</v>
          </cell>
          <cell r="AU858">
            <v>600</v>
          </cell>
          <cell r="AV858">
            <v>1</v>
          </cell>
          <cell r="AX858">
            <v>152</v>
          </cell>
        </row>
        <row r="859">
          <cell r="D859">
            <v>720</v>
          </cell>
          <cell r="G859">
            <v>5120</v>
          </cell>
          <cell r="J859">
            <v>3867</v>
          </cell>
          <cell r="K859">
            <v>1842.8</v>
          </cell>
          <cell r="L859">
            <v>7</v>
          </cell>
          <cell r="AU859">
            <v>600</v>
          </cell>
          <cell r="AV859">
            <v>1</v>
          </cell>
          <cell r="AX859">
            <v>156</v>
          </cell>
        </row>
        <row r="860">
          <cell r="D860">
            <v>720</v>
          </cell>
          <cell r="G860">
            <v>600</v>
          </cell>
          <cell r="J860">
            <v>174</v>
          </cell>
          <cell r="K860">
            <v>62</v>
          </cell>
          <cell r="L860">
            <v>4</v>
          </cell>
          <cell r="AU860">
            <v>600</v>
          </cell>
          <cell r="AV860">
            <v>2</v>
          </cell>
          <cell r="AX860">
            <v>89</v>
          </cell>
        </row>
        <row r="861">
          <cell r="D861">
            <v>720</v>
          </cell>
          <cell r="G861">
            <v>4379</v>
          </cell>
          <cell r="J861">
            <v>4010</v>
          </cell>
          <cell r="K861">
            <v>3702</v>
          </cell>
          <cell r="L861">
            <v>57</v>
          </cell>
          <cell r="AU861">
            <v>600</v>
          </cell>
          <cell r="AV861">
            <v>2</v>
          </cell>
          <cell r="AX861">
            <v>90</v>
          </cell>
        </row>
        <row r="862">
          <cell r="D862">
            <v>720</v>
          </cell>
          <cell r="G862">
            <v>173</v>
          </cell>
          <cell r="J862">
            <v>0</v>
          </cell>
          <cell r="K862">
            <v>0</v>
          </cell>
          <cell r="L862">
            <v>2</v>
          </cell>
          <cell r="AU862">
            <v>600</v>
          </cell>
          <cell r="AV862">
            <v>2</v>
          </cell>
          <cell r="AX862">
            <v>89</v>
          </cell>
        </row>
        <row r="863">
          <cell r="D863">
            <v>720</v>
          </cell>
          <cell r="G863">
            <v>7898</v>
          </cell>
          <cell r="J863">
            <v>5950</v>
          </cell>
          <cell r="K863">
            <v>4300</v>
          </cell>
          <cell r="L863">
            <v>49</v>
          </cell>
          <cell r="AU863">
            <v>600</v>
          </cell>
          <cell r="AV863">
            <v>2</v>
          </cell>
          <cell r="AX863">
            <v>89</v>
          </cell>
        </row>
        <row r="864">
          <cell r="D864">
            <v>720</v>
          </cell>
          <cell r="G864">
            <v>0</v>
          </cell>
          <cell r="J864">
            <v>0</v>
          </cell>
          <cell r="K864">
            <v>0</v>
          </cell>
          <cell r="L864">
            <v>1</v>
          </cell>
          <cell r="AU864">
            <v>600</v>
          </cell>
          <cell r="AV864">
            <v>2</v>
          </cell>
          <cell r="AX864">
            <v>91</v>
          </cell>
        </row>
        <row r="865">
          <cell r="D865">
            <v>720</v>
          </cell>
          <cell r="G865">
            <v>82</v>
          </cell>
          <cell r="J865">
            <v>0</v>
          </cell>
          <cell r="K865">
            <v>0</v>
          </cell>
          <cell r="L865">
            <v>1</v>
          </cell>
          <cell r="AU865">
            <v>600</v>
          </cell>
          <cell r="AV865">
            <v>2</v>
          </cell>
          <cell r="AX865">
            <v>93</v>
          </cell>
        </row>
        <row r="866">
          <cell r="D866">
            <v>720</v>
          </cell>
          <cell r="G866">
            <v>356</v>
          </cell>
          <cell r="J866">
            <v>0</v>
          </cell>
          <cell r="K866">
            <v>0</v>
          </cell>
          <cell r="L866">
            <v>2</v>
          </cell>
          <cell r="AU866">
            <v>600</v>
          </cell>
          <cell r="AV866">
            <v>2</v>
          </cell>
          <cell r="AX866">
            <v>94</v>
          </cell>
        </row>
        <row r="867">
          <cell r="D867">
            <v>720</v>
          </cell>
          <cell r="G867">
            <v>7659</v>
          </cell>
          <cell r="J867">
            <v>5872</v>
          </cell>
          <cell r="K867">
            <v>2737</v>
          </cell>
          <cell r="L867">
            <v>47</v>
          </cell>
          <cell r="AU867">
            <v>600</v>
          </cell>
          <cell r="AV867">
            <v>2</v>
          </cell>
          <cell r="AX867">
            <v>95</v>
          </cell>
        </row>
        <row r="868">
          <cell r="D868">
            <v>720</v>
          </cell>
          <cell r="G868">
            <v>400</v>
          </cell>
          <cell r="J868">
            <v>295</v>
          </cell>
          <cell r="K868">
            <v>147.5</v>
          </cell>
          <cell r="L868">
            <v>2</v>
          </cell>
          <cell r="AU868">
            <v>600</v>
          </cell>
          <cell r="AV868">
            <v>2</v>
          </cell>
          <cell r="AX868">
            <v>94</v>
          </cell>
        </row>
        <row r="869">
          <cell r="D869">
            <v>720</v>
          </cell>
          <cell r="G869">
            <v>280</v>
          </cell>
          <cell r="J869">
            <v>0</v>
          </cell>
          <cell r="K869">
            <v>0</v>
          </cell>
          <cell r="L869">
            <v>10</v>
          </cell>
          <cell r="AU869">
            <v>600</v>
          </cell>
          <cell r="AV869">
            <v>2</v>
          </cell>
          <cell r="AX869">
            <v>102</v>
          </cell>
        </row>
        <row r="870">
          <cell r="D870">
            <v>720</v>
          </cell>
          <cell r="G870">
            <v>1952</v>
          </cell>
          <cell r="J870">
            <v>1408</v>
          </cell>
          <cell r="K870">
            <v>639.6</v>
          </cell>
          <cell r="L870">
            <v>11</v>
          </cell>
          <cell r="AU870">
            <v>600</v>
          </cell>
          <cell r="AV870">
            <v>2</v>
          </cell>
          <cell r="AX870">
            <v>102</v>
          </cell>
        </row>
        <row r="871">
          <cell r="D871">
            <v>720</v>
          </cell>
          <cell r="G871">
            <v>300</v>
          </cell>
          <cell r="J871">
            <v>0</v>
          </cell>
          <cell r="K871">
            <v>0</v>
          </cell>
          <cell r="L871">
            <v>1</v>
          </cell>
          <cell r="AU871">
            <v>600</v>
          </cell>
          <cell r="AV871">
            <v>2</v>
          </cell>
          <cell r="AX871">
            <v>103</v>
          </cell>
        </row>
        <row r="872">
          <cell r="D872">
            <v>720</v>
          </cell>
          <cell r="G872">
            <v>323</v>
          </cell>
          <cell r="J872">
            <v>0</v>
          </cell>
          <cell r="K872">
            <v>0</v>
          </cell>
          <cell r="L872">
            <v>6</v>
          </cell>
          <cell r="AU872">
            <v>600</v>
          </cell>
          <cell r="AV872">
            <v>3</v>
          </cell>
          <cell r="AX872">
            <v>131</v>
          </cell>
        </row>
        <row r="873">
          <cell r="D873">
            <v>720</v>
          </cell>
          <cell r="G873">
            <v>294</v>
          </cell>
          <cell r="J873">
            <v>0</v>
          </cell>
          <cell r="K873">
            <v>0</v>
          </cell>
          <cell r="L873">
            <v>2</v>
          </cell>
          <cell r="AU873">
            <v>600</v>
          </cell>
          <cell r="AV873">
            <v>3</v>
          </cell>
          <cell r="AX873">
            <v>134</v>
          </cell>
        </row>
        <row r="874">
          <cell r="D874">
            <v>720</v>
          </cell>
          <cell r="G874">
            <v>6291</v>
          </cell>
          <cell r="J874">
            <v>4738</v>
          </cell>
          <cell r="K874">
            <v>2319</v>
          </cell>
          <cell r="L874">
            <v>11</v>
          </cell>
          <cell r="AU874">
            <v>600</v>
          </cell>
          <cell r="AV874">
            <v>3</v>
          </cell>
          <cell r="AX874">
            <v>130</v>
          </cell>
        </row>
        <row r="875">
          <cell r="D875">
            <v>720</v>
          </cell>
          <cell r="G875">
            <v>620</v>
          </cell>
          <cell r="J875">
            <v>586</v>
          </cell>
          <cell r="K875">
            <v>428.8</v>
          </cell>
          <cell r="L875">
            <v>4</v>
          </cell>
          <cell r="AU875">
            <v>600</v>
          </cell>
          <cell r="AV875">
            <v>3</v>
          </cell>
          <cell r="AX875">
            <v>126</v>
          </cell>
        </row>
        <row r="876">
          <cell r="D876">
            <v>720</v>
          </cell>
          <cell r="G876">
            <v>3150</v>
          </cell>
          <cell r="J876">
            <v>1069</v>
          </cell>
          <cell r="K876">
            <v>534.5</v>
          </cell>
          <cell r="L876">
            <v>1</v>
          </cell>
          <cell r="AU876">
            <v>600</v>
          </cell>
          <cell r="AV876">
            <v>3</v>
          </cell>
          <cell r="AX876">
            <v>128</v>
          </cell>
        </row>
        <row r="877">
          <cell r="D877">
            <v>725</v>
          </cell>
          <cell r="G877">
            <v>161</v>
          </cell>
          <cell r="J877">
            <v>0</v>
          </cell>
          <cell r="K877">
            <v>0</v>
          </cell>
          <cell r="L877">
            <v>2</v>
          </cell>
          <cell r="AU877">
            <v>600</v>
          </cell>
          <cell r="AV877">
            <v>3</v>
          </cell>
          <cell r="AX877">
            <v>136</v>
          </cell>
        </row>
        <row r="878">
          <cell r="D878">
            <v>725</v>
          </cell>
          <cell r="G878">
            <v>800</v>
          </cell>
          <cell r="J878">
            <v>800</v>
          </cell>
          <cell r="K878">
            <v>400</v>
          </cell>
          <cell r="L878">
            <v>2</v>
          </cell>
          <cell r="AU878">
            <v>600</v>
          </cell>
          <cell r="AV878">
            <v>3</v>
          </cell>
          <cell r="AX878">
            <v>133</v>
          </cell>
        </row>
        <row r="879">
          <cell r="D879">
            <v>725</v>
          </cell>
          <cell r="G879">
            <v>317</v>
          </cell>
          <cell r="J879">
            <v>90</v>
          </cell>
          <cell r="K879">
            <v>81</v>
          </cell>
          <cell r="L879">
            <v>2</v>
          </cell>
          <cell r="AU879">
            <v>600</v>
          </cell>
          <cell r="AV879">
            <v>3</v>
          </cell>
          <cell r="AX879">
            <v>135</v>
          </cell>
        </row>
        <row r="880">
          <cell r="D880">
            <v>725</v>
          </cell>
          <cell r="G880">
            <v>3082</v>
          </cell>
          <cell r="J880">
            <v>2771</v>
          </cell>
          <cell r="K880">
            <v>2173.5</v>
          </cell>
          <cell r="L880">
            <v>22</v>
          </cell>
          <cell r="AU880">
            <v>600</v>
          </cell>
          <cell r="AV880">
            <v>3</v>
          </cell>
          <cell r="AX880">
            <v>131</v>
          </cell>
        </row>
        <row r="881">
          <cell r="D881">
            <v>725</v>
          </cell>
          <cell r="G881">
            <v>139</v>
          </cell>
          <cell r="J881">
            <v>0</v>
          </cell>
          <cell r="K881">
            <v>0</v>
          </cell>
          <cell r="L881">
            <v>3</v>
          </cell>
          <cell r="AU881">
            <v>600</v>
          </cell>
          <cell r="AV881">
            <v>3</v>
          </cell>
          <cell r="AX881">
            <v>142</v>
          </cell>
        </row>
        <row r="882">
          <cell r="D882">
            <v>725</v>
          </cell>
          <cell r="G882">
            <v>219</v>
          </cell>
          <cell r="J882">
            <v>0</v>
          </cell>
          <cell r="K882">
            <v>0</v>
          </cell>
          <cell r="L882">
            <v>2</v>
          </cell>
          <cell r="AU882">
            <v>600</v>
          </cell>
          <cell r="AV882">
            <v>3</v>
          </cell>
          <cell r="AX882">
            <v>142</v>
          </cell>
        </row>
        <row r="883">
          <cell r="D883">
            <v>725</v>
          </cell>
          <cell r="G883">
            <v>356</v>
          </cell>
          <cell r="J883">
            <v>341</v>
          </cell>
          <cell r="K883">
            <v>341</v>
          </cell>
          <cell r="L883">
            <v>10</v>
          </cell>
          <cell r="AU883">
            <v>600</v>
          </cell>
          <cell r="AV883">
            <v>3</v>
          </cell>
          <cell r="AX883">
            <v>146</v>
          </cell>
        </row>
        <row r="884">
          <cell r="D884">
            <v>725</v>
          </cell>
          <cell r="G884">
            <v>249</v>
          </cell>
          <cell r="J884">
            <v>0</v>
          </cell>
          <cell r="K884">
            <v>0</v>
          </cell>
          <cell r="L884">
            <v>1</v>
          </cell>
          <cell r="AU884">
            <v>610</v>
          </cell>
          <cell r="AV884">
            <v>1</v>
          </cell>
          <cell r="AX884">
            <v>289</v>
          </cell>
        </row>
        <row r="885">
          <cell r="D885">
            <v>725</v>
          </cell>
          <cell r="G885">
            <v>1748</v>
          </cell>
          <cell r="J885">
            <v>1746</v>
          </cell>
          <cell r="K885">
            <v>1458.9</v>
          </cell>
          <cell r="L885">
            <v>13</v>
          </cell>
          <cell r="AU885">
            <v>610</v>
          </cell>
          <cell r="AV885">
            <v>1</v>
          </cell>
          <cell r="AX885">
            <v>297</v>
          </cell>
        </row>
        <row r="886">
          <cell r="D886">
            <v>725</v>
          </cell>
          <cell r="G886">
            <v>15963</v>
          </cell>
          <cell r="J886">
            <v>15052</v>
          </cell>
          <cell r="K886">
            <v>12547.8</v>
          </cell>
          <cell r="L886">
            <v>109</v>
          </cell>
          <cell r="AU886">
            <v>610</v>
          </cell>
          <cell r="AV886">
            <v>1</v>
          </cell>
          <cell r="AX886">
            <v>303</v>
          </cell>
        </row>
        <row r="887">
          <cell r="D887">
            <v>725</v>
          </cell>
          <cell r="G887">
            <v>5</v>
          </cell>
          <cell r="J887">
            <v>0</v>
          </cell>
          <cell r="K887">
            <v>0</v>
          </cell>
          <cell r="L887">
            <v>1</v>
          </cell>
          <cell r="AU887">
            <v>610</v>
          </cell>
          <cell r="AV887">
            <v>1</v>
          </cell>
          <cell r="AX887">
            <v>305</v>
          </cell>
        </row>
        <row r="888">
          <cell r="D888">
            <v>725</v>
          </cell>
          <cell r="G888">
            <v>190</v>
          </cell>
          <cell r="J888">
            <v>172</v>
          </cell>
          <cell r="K888">
            <v>73.5</v>
          </cell>
          <cell r="L888">
            <v>2</v>
          </cell>
          <cell r="AU888">
            <v>610</v>
          </cell>
          <cell r="AV888">
            <v>1</v>
          </cell>
          <cell r="AX888">
            <v>306</v>
          </cell>
        </row>
        <row r="889">
          <cell r="D889">
            <v>725</v>
          </cell>
          <cell r="G889">
            <v>555</v>
          </cell>
          <cell r="J889">
            <v>252</v>
          </cell>
          <cell r="K889">
            <v>226.8</v>
          </cell>
          <cell r="L889">
            <v>3</v>
          </cell>
          <cell r="AU889">
            <v>610</v>
          </cell>
          <cell r="AV889">
            <v>1</v>
          </cell>
          <cell r="AX889">
            <v>317</v>
          </cell>
        </row>
        <row r="890">
          <cell r="D890">
            <v>725</v>
          </cell>
          <cell r="G890">
            <v>267</v>
          </cell>
          <cell r="J890">
            <v>0</v>
          </cell>
          <cell r="K890">
            <v>0</v>
          </cell>
          <cell r="L890">
            <v>6</v>
          </cell>
          <cell r="AU890">
            <v>610</v>
          </cell>
          <cell r="AV890">
            <v>1</v>
          </cell>
          <cell r="AX890">
            <v>314</v>
          </cell>
        </row>
        <row r="891">
          <cell r="D891">
            <v>725</v>
          </cell>
          <cell r="G891">
            <v>50</v>
          </cell>
          <cell r="J891">
            <v>0</v>
          </cell>
          <cell r="K891">
            <v>0</v>
          </cell>
          <cell r="L891">
            <v>1</v>
          </cell>
          <cell r="AU891">
            <v>610</v>
          </cell>
          <cell r="AV891">
            <v>1</v>
          </cell>
          <cell r="AX891">
            <v>316</v>
          </cell>
        </row>
        <row r="892">
          <cell r="D892">
            <v>725</v>
          </cell>
          <cell r="G892">
            <v>3903</v>
          </cell>
          <cell r="J892">
            <v>2088</v>
          </cell>
          <cell r="K892">
            <v>1766.7</v>
          </cell>
          <cell r="L892">
            <v>22</v>
          </cell>
          <cell r="AU892">
            <v>610</v>
          </cell>
          <cell r="AV892">
            <v>1</v>
          </cell>
          <cell r="AX892">
            <v>314</v>
          </cell>
        </row>
        <row r="893">
          <cell r="D893">
            <v>725</v>
          </cell>
          <cell r="G893">
            <v>210</v>
          </cell>
          <cell r="J893">
            <v>0</v>
          </cell>
          <cell r="K893">
            <v>0</v>
          </cell>
          <cell r="L893">
            <v>1</v>
          </cell>
          <cell r="AU893">
            <v>610</v>
          </cell>
          <cell r="AV893">
            <v>1</v>
          </cell>
          <cell r="AX893">
            <v>309</v>
          </cell>
        </row>
        <row r="894">
          <cell r="D894">
            <v>725</v>
          </cell>
          <cell r="G894">
            <v>343</v>
          </cell>
          <cell r="J894">
            <v>0</v>
          </cell>
          <cell r="K894">
            <v>0</v>
          </cell>
          <cell r="L894">
            <v>7</v>
          </cell>
          <cell r="AU894">
            <v>610</v>
          </cell>
          <cell r="AV894">
            <v>1</v>
          </cell>
          <cell r="AX894">
            <v>307</v>
          </cell>
        </row>
        <row r="895">
          <cell r="D895">
            <v>725</v>
          </cell>
          <cell r="G895">
            <v>2168</v>
          </cell>
          <cell r="J895">
            <v>2060</v>
          </cell>
          <cell r="K895">
            <v>1786.5</v>
          </cell>
          <cell r="L895">
            <v>3</v>
          </cell>
          <cell r="AU895">
            <v>610</v>
          </cell>
          <cell r="AV895">
            <v>1</v>
          </cell>
          <cell r="AX895">
            <v>317</v>
          </cell>
        </row>
        <row r="896">
          <cell r="D896">
            <v>725</v>
          </cell>
          <cell r="G896">
            <v>13546</v>
          </cell>
          <cell r="J896">
            <v>12046</v>
          </cell>
          <cell r="K896">
            <v>12004</v>
          </cell>
          <cell r="L896">
            <v>303</v>
          </cell>
          <cell r="AU896">
            <v>610</v>
          </cell>
          <cell r="AV896">
            <v>2</v>
          </cell>
          <cell r="AX896">
            <v>147</v>
          </cell>
        </row>
        <row r="897">
          <cell r="D897">
            <v>725</v>
          </cell>
          <cell r="G897">
            <v>711</v>
          </cell>
          <cell r="J897">
            <v>639</v>
          </cell>
          <cell r="K897">
            <v>557.70000000000005</v>
          </cell>
          <cell r="L897">
            <v>9</v>
          </cell>
          <cell r="AU897">
            <v>610</v>
          </cell>
          <cell r="AV897">
            <v>2</v>
          </cell>
          <cell r="AX897">
            <v>152</v>
          </cell>
        </row>
        <row r="898">
          <cell r="D898">
            <v>725</v>
          </cell>
          <cell r="G898">
            <v>510</v>
          </cell>
          <cell r="J898">
            <v>431</v>
          </cell>
          <cell r="K898">
            <v>431</v>
          </cell>
          <cell r="L898">
            <v>9</v>
          </cell>
          <cell r="AU898">
            <v>610</v>
          </cell>
          <cell r="AV898">
            <v>2</v>
          </cell>
          <cell r="AX898">
            <v>156</v>
          </cell>
        </row>
        <row r="899">
          <cell r="D899">
            <v>725</v>
          </cell>
          <cell r="G899">
            <v>11680</v>
          </cell>
          <cell r="J899">
            <v>4887</v>
          </cell>
          <cell r="K899">
            <v>2043.5</v>
          </cell>
          <cell r="L899">
            <v>5</v>
          </cell>
          <cell r="AU899">
            <v>610</v>
          </cell>
          <cell r="AV899">
            <v>2</v>
          </cell>
          <cell r="AX899">
            <v>158</v>
          </cell>
        </row>
        <row r="900">
          <cell r="D900">
            <v>725</v>
          </cell>
          <cell r="G900">
            <v>55</v>
          </cell>
          <cell r="J900">
            <v>55</v>
          </cell>
          <cell r="K900">
            <v>55</v>
          </cell>
          <cell r="L900">
            <v>2</v>
          </cell>
          <cell r="AU900">
            <v>610</v>
          </cell>
          <cell r="AV900">
            <v>2</v>
          </cell>
          <cell r="AX900">
            <v>157</v>
          </cell>
        </row>
        <row r="901">
          <cell r="D901">
            <v>725</v>
          </cell>
          <cell r="G901">
            <v>1335</v>
          </cell>
          <cell r="J901">
            <v>0</v>
          </cell>
          <cell r="K901">
            <v>0</v>
          </cell>
          <cell r="L901">
            <v>2</v>
          </cell>
          <cell r="AU901">
            <v>610</v>
          </cell>
          <cell r="AV901">
            <v>2</v>
          </cell>
          <cell r="AX901">
            <v>163</v>
          </cell>
        </row>
        <row r="902">
          <cell r="D902">
            <v>725</v>
          </cell>
          <cell r="G902">
            <v>360</v>
          </cell>
          <cell r="J902">
            <v>360</v>
          </cell>
          <cell r="K902">
            <v>360</v>
          </cell>
          <cell r="L902">
            <v>6</v>
          </cell>
          <cell r="AU902">
            <v>610</v>
          </cell>
          <cell r="AV902">
            <v>2</v>
          </cell>
          <cell r="AX902">
            <v>162</v>
          </cell>
        </row>
        <row r="903">
          <cell r="D903">
            <v>725</v>
          </cell>
          <cell r="G903">
            <v>14383</v>
          </cell>
          <cell r="J903">
            <v>13093</v>
          </cell>
          <cell r="K903">
            <v>12972</v>
          </cell>
          <cell r="L903">
            <v>239</v>
          </cell>
          <cell r="AU903">
            <v>610</v>
          </cell>
          <cell r="AV903">
            <v>2</v>
          </cell>
          <cell r="AX903">
            <v>162</v>
          </cell>
        </row>
        <row r="904">
          <cell r="D904">
            <v>725</v>
          </cell>
          <cell r="G904">
            <v>15288</v>
          </cell>
          <cell r="J904">
            <v>14530</v>
          </cell>
          <cell r="K904">
            <v>7136.5</v>
          </cell>
          <cell r="L904">
            <v>22</v>
          </cell>
          <cell r="AU904">
            <v>610</v>
          </cell>
          <cell r="AV904">
            <v>2</v>
          </cell>
          <cell r="AX904">
            <v>163</v>
          </cell>
        </row>
        <row r="905">
          <cell r="D905">
            <v>735</v>
          </cell>
          <cell r="G905">
            <v>2354</v>
          </cell>
          <cell r="J905">
            <v>0</v>
          </cell>
          <cell r="K905">
            <v>0</v>
          </cell>
          <cell r="L905">
            <v>2</v>
          </cell>
          <cell r="AU905">
            <v>610</v>
          </cell>
          <cell r="AV905">
            <v>2</v>
          </cell>
          <cell r="AX905">
            <v>161</v>
          </cell>
        </row>
        <row r="906">
          <cell r="D906">
            <v>735</v>
          </cell>
          <cell r="G906">
            <v>453</v>
          </cell>
          <cell r="J906">
            <v>0</v>
          </cell>
          <cell r="K906">
            <v>0</v>
          </cell>
          <cell r="L906">
            <v>5</v>
          </cell>
          <cell r="AU906">
            <v>610</v>
          </cell>
          <cell r="AV906">
            <v>2</v>
          </cell>
          <cell r="AX906">
            <v>161</v>
          </cell>
        </row>
        <row r="907">
          <cell r="D907">
            <v>735</v>
          </cell>
          <cell r="G907">
            <v>607</v>
          </cell>
          <cell r="J907">
            <v>0</v>
          </cell>
          <cell r="K907">
            <v>0</v>
          </cell>
          <cell r="L907">
            <v>12</v>
          </cell>
          <cell r="AU907">
            <v>610</v>
          </cell>
          <cell r="AV907">
            <v>2</v>
          </cell>
          <cell r="AX907">
            <v>164</v>
          </cell>
        </row>
        <row r="908">
          <cell r="D908">
            <v>735</v>
          </cell>
          <cell r="G908">
            <v>540</v>
          </cell>
          <cell r="J908">
            <v>0</v>
          </cell>
          <cell r="K908">
            <v>0</v>
          </cell>
          <cell r="L908">
            <v>12</v>
          </cell>
          <cell r="AU908">
            <v>610</v>
          </cell>
          <cell r="AV908">
            <v>3</v>
          </cell>
          <cell r="AX908">
            <v>248</v>
          </cell>
        </row>
        <row r="909">
          <cell r="D909">
            <v>735</v>
          </cell>
          <cell r="G909">
            <v>149</v>
          </cell>
          <cell r="J909">
            <v>125</v>
          </cell>
          <cell r="K909">
            <v>60</v>
          </cell>
          <cell r="L909">
            <v>1</v>
          </cell>
          <cell r="AU909">
            <v>610</v>
          </cell>
          <cell r="AV909">
            <v>3</v>
          </cell>
          <cell r="AX909">
            <v>249</v>
          </cell>
        </row>
        <row r="910">
          <cell r="D910">
            <v>735</v>
          </cell>
          <cell r="G910">
            <v>149</v>
          </cell>
          <cell r="J910">
            <v>125</v>
          </cell>
          <cell r="K910">
            <v>60</v>
          </cell>
          <cell r="L910">
            <v>1</v>
          </cell>
          <cell r="AU910">
            <v>610</v>
          </cell>
          <cell r="AV910">
            <v>3</v>
          </cell>
          <cell r="AX910">
            <v>263</v>
          </cell>
        </row>
        <row r="911">
          <cell r="D911">
            <v>735</v>
          </cell>
          <cell r="G911">
            <v>625</v>
          </cell>
          <cell r="J911">
            <v>611</v>
          </cell>
          <cell r="K911">
            <v>611</v>
          </cell>
          <cell r="L911">
            <v>13</v>
          </cell>
          <cell r="AU911">
            <v>610</v>
          </cell>
          <cell r="AV911">
            <v>3</v>
          </cell>
          <cell r="AX911">
            <v>273</v>
          </cell>
        </row>
        <row r="912">
          <cell r="D912">
            <v>735</v>
          </cell>
          <cell r="G912">
            <v>2175</v>
          </cell>
          <cell r="J912">
            <v>2140</v>
          </cell>
          <cell r="K912">
            <v>1020</v>
          </cell>
          <cell r="L912">
            <v>3</v>
          </cell>
          <cell r="AU912">
            <v>610</v>
          </cell>
          <cell r="AV912">
            <v>3</v>
          </cell>
          <cell r="AX912">
            <v>275</v>
          </cell>
        </row>
        <row r="913">
          <cell r="D913">
            <v>735</v>
          </cell>
          <cell r="G913">
            <v>314</v>
          </cell>
          <cell r="J913">
            <v>0</v>
          </cell>
          <cell r="K913">
            <v>0</v>
          </cell>
          <cell r="L913">
            <v>11</v>
          </cell>
          <cell r="AU913">
            <v>610</v>
          </cell>
          <cell r="AV913">
            <v>3</v>
          </cell>
          <cell r="AX913">
            <v>281</v>
          </cell>
        </row>
        <row r="914">
          <cell r="D914">
            <v>735</v>
          </cell>
          <cell r="G914">
            <v>1100</v>
          </cell>
          <cell r="J914">
            <v>0</v>
          </cell>
          <cell r="K914">
            <v>0</v>
          </cell>
          <cell r="L914">
            <v>1</v>
          </cell>
          <cell r="AU914">
            <v>610</v>
          </cell>
          <cell r="AV914">
            <v>3</v>
          </cell>
          <cell r="AX914">
            <v>281</v>
          </cell>
        </row>
        <row r="915">
          <cell r="D915">
            <v>735</v>
          </cell>
          <cell r="G915">
            <v>75</v>
          </cell>
          <cell r="J915">
            <v>75</v>
          </cell>
          <cell r="K915">
            <v>20</v>
          </cell>
          <cell r="L915">
            <v>1</v>
          </cell>
          <cell r="AU915">
            <v>610</v>
          </cell>
          <cell r="AV915">
            <v>3</v>
          </cell>
          <cell r="AX915">
            <v>285</v>
          </cell>
        </row>
        <row r="916">
          <cell r="D916">
            <v>735</v>
          </cell>
          <cell r="G916">
            <v>298</v>
          </cell>
          <cell r="J916">
            <v>256</v>
          </cell>
          <cell r="K916">
            <v>256</v>
          </cell>
          <cell r="L916">
            <v>3</v>
          </cell>
          <cell r="AU916">
            <v>610</v>
          </cell>
          <cell r="AV916">
            <v>3</v>
          </cell>
          <cell r="AX916">
            <v>285</v>
          </cell>
        </row>
        <row r="917">
          <cell r="D917">
            <v>735</v>
          </cell>
          <cell r="G917">
            <v>100</v>
          </cell>
          <cell r="J917">
            <v>100</v>
          </cell>
          <cell r="K917">
            <v>25</v>
          </cell>
          <cell r="L917">
            <v>1</v>
          </cell>
          <cell r="AU917">
            <v>610</v>
          </cell>
          <cell r="AV917">
            <v>3</v>
          </cell>
          <cell r="AX917">
            <v>277</v>
          </cell>
        </row>
        <row r="918">
          <cell r="D918">
            <v>735</v>
          </cell>
          <cell r="G918">
            <v>312</v>
          </cell>
          <cell r="J918">
            <v>0</v>
          </cell>
          <cell r="K918">
            <v>0</v>
          </cell>
          <cell r="L918">
            <v>2</v>
          </cell>
          <cell r="AU918">
            <v>610</v>
          </cell>
          <cell r="AV918">
            <v>3</v>
          </cell>
          <cell r="AX918">
            <v>279</v>
          </cell>
        </row>
        <row r="919">
          <cell r="D919">
            <v>735</v>
          </cell>
          <cell r="G919">
            <v>2630</v>
          </cell>
          <cell r="J919">
            <v>2297</v>
          </cell>
          <cell r="K919">
            <v>2181</v>
          </cell>
          <cell r="L919">
            <v>39</v>
          </cell>
          <cell r="AU919">
            <v>610</v>
          </cell>
          <cell r="AV919">
            <v>3</v>
          </cell>
          <cell r="AX919">
            <v>285</v>
          </cell>
        </row>
        <row r="920">
          <cell r="D920">
            <v>735</v>
          </cell>
          <cell r="G920">
            <v>1002</v>
          </cell>
          <cell r="J920">
            <v>0</v>
          </cell>
          <cell r="K920">
            <v>0</v>
          </cell>
          <cell r="L920">
            <v>5</v>
          </cell>
          <cell r="AU920">
            <v>611</v>
          </cell>
          <cell r="AV920">
            <v>1</v>
          </cell>
          <cell r="AX920">
            <v>3</v>
          </cell>
        </row>
        <row r="921">
          <cell r="D921">
            <v>735</v>
          </cell>
          <cell r="G921">
            <v>1095</v>
          </cell>
          <cell r="J921">
            <v>1064</v>
          </cell>
          <cell r="K921">
            <v>595.70000000000005</v>
          </cell>
          <cell r="L921">
            <v>9</v>
          </cell>
          <cell r="AU921">
            <v>611</v>
          </cell>
          <cell r="AV921">
            <v>1</v>
          </cell>
          <cell r="AX921">
            <v>3</v>
          </cell>
        </row>
        <row r="922">
          <cell r="D922">
            <v>735</v>
          </cell>
          <cell r="G922">
            <v>2652</v>
          </cell>
          <cell r="J922">
            <v>2417</v>
          </cell>
          <cell r="K922">
            <v>2346.6</v>
          </cell>
          <cell r="L922">
            <v>57</v>
          </cell>
          <cell r="AU922">
            <v>611</v>
          </cell>
          <cell r="AV922">
            <v>1</v>
          </cell>
          <cell r="AX922">
            <v>3</v>
          </cell>
        </row>
        <row r="923">
          <cell r="D923">
            <v>740</v>
          </cell>
          <cell r="G923">
            <v>22325</v>
          </cell>
          <cell r="J923">
            <v>15955</v>
          </cell>
          <cell r="K923">
            <v>7487.5</v>
          </cell>
          <cell r="L923">
            <v>10</v>
          </cell>
          <cell r="AU923">
            <v>611</v>
          </cell>
          <cell r="AV923">
            <v>1</v>
          </cell>
          <cell r="AX923">
            <v>3</v>
          </cell>
        </row>
        <row r="924">
          <cell r="D924">
            <v>740</v>
          </cell>
          <cell r="G924">
            <v>170</v>
          </cell>
          <cell r="J924">
            <v>0</v>
          </cell>
          <cell r="K924">
            <v>0</v>
          </cell>
          <cell r="L924">
            <v>1</v>
          </cell>
          <cell r="AU924">
            <v>611</v>
          </cell>
          <cell r="AV924">
            <v>1</v>
          </cell>
          <cell r="AX924">
            <v>3</v>
          </cell>
        </row>
        <row r="925">
          <cell r="D925">
            <v>740</v>
          </cell>
          <cell r="G925">
            <v>1200</v>
          </cell>
          <cell r="J925">
            <v>875</v>
          </cell>
          <cell r="K925">
            <v>425</v>
          </cell>
          <cell r="L925">
            <v>1</v>
          </cell>
          <cell r="AU925">
            <v>611</v>
          </cell>
          <cell r="AV925">
            <v>1</v>
          </cell>
          <cell r="AX925">
            <v>3</v>
          </cell>
        </row>
        <row r="926">
          <cell r="D926">
            <v>740</v>
          </cell>
          <cell r="G926">
            <v>7437</v>
          </cell>
          <cell r="J926">
            <v>2337</v>
          </cell>
          <cell r="K926">
            <v>1168.5</v>
          </cell>
          <cell r="L926">
            <v>8</v>
          </cell>
          <cell r="AU926">
            <v>611</v>
          </cell>
          <cell r="AV926">
            <v>1</v>
          </cell>
          <cell r="AX926">
            <v>4</v>
          </cell>
        </row>
        <row r="927">
          <cell r="D927">
            <v>740</v>
          </cell>
          <cell r="G927">
            <v>312</v>
          </cell>
          <cell r="J927">
            <v>0</v>
          </cell>
          <cell r="K927">
            <v>0</v>
          </cell>
          <cell r="L927">
            <v>4</v>
          </cell>
          <cell r="AU927">
            <v>611</v>
          </cell>
          <cell r="AV927">
            <v>1</v>
          </cell>
          <cell r="AX927">
            <v>1</v>
          </cell>
        </row>
        <row r="928">
          <cell r="D928">
            <v>740</v>
          </cell>
          <cell r="G928">
            <v>12401</v>
          </cell>
          <cell r="J928">
            <v>10973</v>
          </cell>
          <cell r="K928">
            <v>10799</v>
          </cell>
          <cell r="L928">
            <v>304</v>
          </cell>
          <cell r="AU928">
            <v>611</v>
          </cell>
          <cell r="AV928">
            <v>1</v>
          </cell>
          <cell r="AX928">
            <v>1</v>
          </cell>
        </row>
        <row r="929">
          <cell r="D929">
            <v>740</v>
          </cell>
          <cell r="G929">
            <v>288</v>
          </cell>
          <cell r="J929">
            <v>228</v>
          </cell>
          <cell r="K929">
            <v>228</v>
          </cell>
          <cell r="L929">
            <v>9</v>
          </cell>
          <cell r="AU929">
            <v>611</v>
          </cell>
          <cell r="AV929">
            <v>1</v>
          </cell>
          <cell r="AX929">
            <v>1</v>
          </cell>
        </row>
        <row r="930">
          <cell r="D930">
            <v>740</v>
          </cell>
          <cell r="G930">
            <v>1200</v>
          </cell>
          <cell r="J930">
            <v>0</v>
          </cell>
          <cell r="K930">
            <v>0</v>
          </cell>
          <cell r="L930">
            <v>1</v>
          </cell>
          <cell r="AU930">
            <v>611</v>
          </cell>
          <cell r="AV930">
            <v>1</v>
          </cell>
          <cell r="AX930">
            <v>1</v>
          </cell>
        </row>
        <row r="931">
          <cell r="D931">
            <v>740</v>
          </cell>
          <cell r="G931">
            <v>155</v>
          </cell>
          <cell r="J931">
            <v>0</v>
          </cell>
          <cell r="K931">
            <v>0</v>
          </cell>
          <cell r="L931">
            <v>1</v>
          </cell>
          <cell r="AU931">
            <v>611</v>
          </cell>
          <cell r="AV931">
            <v>1</v>
          </cell>
          <cell r="AX931">
            <v>1</v>
          </cell>
        </row>
        <row r="932">
          <cell r="D932">
            <v>740</v>
          </cell>
          <cell r="G932">
            <v>255</v>
          </cell>
          <cell r="J932">
            <v>252</v>
          </cell>
          <cell r="K932">
            <v>252</v>
          </cell>
          <cell r="L932">
            <v>3</v>
          </cell>
          <cell r="AU932">
            <v>611</v>
          </cell>
          <cell r="AV932">
            <v>2</v>
          </cell>
          <cell r="AX932">
            <v>1</v>
          </cell>
        </row>
        <row r="933">
          <cell r="D933">
            <v>740</v>
          </cell>
          <cell r="G933">
            <v>17223</v>
          </cell>
          <cell r="J933">
            <v>15679</v>
          </cell>
          <cell r="K933">
            <v>7650.2</v>
          </cell>
          <cell r="L933">
            <v>30</v>
          </cell>
          <cell r="AU933">
            <v>611</v>
          </cell>
          <cell r="AV933">
            <v>2</v>
          </cell>
          <cell r="AX933">
            <v>1</v>
          </cell>
        </row>
        <row r="934">
          <cell r="D934">
            <v>740</v>
          </cell>
          <cell r="G934">
            <v>2337</v>
          </cell>
          <cell r="J934">
            <v>2258</v>
          </cell>
          <cell r="K934">
            <v>1336.25</v>
          </cell>
          <cell r="L934">
            <v>3</v>
          </cell>
          <cell r="AU934">
            <v>611</v>
          </cell>
          <cell r="AV934">
            <v>2</v>
          </cell>
          <cell r="AX934">
            <v>1</v>
          </cell>
        </row>
        <row r="935">
          <cell r="D935">
            <v>740</v>
          </cell>
          <cell r="G935">
            <v>1015</v>
          </cell>
          <cell r="J935">
            <v>855</v>
          </cell>
          <cell r="K935">
            <v>427.5</v>
          </cell>
          <cell r="L935">
            <v>2</v>
          </cell>
          <cell r="AU935">
            <v>611</v>
          </cell>
          <cell r="AV935">
            <v>2</v>
          </cell>
          <cell r="AX935">
            <v>1</v>
          </cell>
        </row>
        <row r="936">
          <cell r="D936">
            <v>740</v>
          </cell>
          <cell r="G936">
            <v>14406</v>
          </cell>
          <cell r="J936">
            <v>12267</v>
          </cell>
          <cell r="K936">
            <v>11971.11</v>
          </cell>
          <cell r="L936">
            <v>230</v>
          </cell>
          <cell r="AU936">
            <v>611</v>
          </cell>
          <cell r="AV936">
            <v>2</v>
          </cell>
          <cell r="AX936">
            <v>1</v>
          </cell>
        </row>
        <row r="937">
          <cell r="D937">
            <v>740</v>
          </cell>
          <cell r="G937">
            <v>483</v>
          </cell>
          <cell r="J937">
            <v>361</v>
          </cell>
          <cell r="K937">
            <v>306.85000000000002</v>
          </cell>
          <cell r="L937">
            <v>1</v>
          </cell>
          <cell r="AU937">
            <v>611</v>
          </cell>
          <cell r="AV937">
            <v>2</v>
          </cell>
          <cell r="AX937">
            <v>1</v>
          </cell>
        </row>
        <row r="938">
          <cell r="D938">
            <v>740</v>
          </cell>
          <cell r="G938">
            <v>116</v>
          </cell>
          <cell r="J938">
            <v>0</v>
          </cell>
          <cell r="K938">
            <v>0</v>
          </cell>
          <cell r="L938">
            <v>1</v>
          </cell>
          <cell r="AU938">
            <v>611</v>
          </cell>
          <cell r="AV938">
            <v>2</v>
          </cell>
          <cell r="AX938">
            <v>2</v>
          </cell>
        </row>
        <row r="939">
          <cell r="D939">
            <v>740</v>
          </cell>
          <cell r="G939">
            <v>266</v>
          </cell>
          <cell r="J939">
            <v>0</v>
          </cell>
          <cell r="K939">
            <v>0</v>
          </cell>
          <cell r="L939">
            <v>1</v>
          </cell>
          <cell r="AU939">
            <v>611</v>
          </cell>
          <cell r="AV939">
            <v>2</v>
          </cell>
          <cell r="AX939">
            <v>1</v>
          </cell>
        </row>
        <row r="940">
          <cell r="D940">
            <v>740</v>
          </cell>
          <cell r="G940">
            <v>4203.5</v>
          </cell>
          <cell r="J940">
            <v>3188</v>
          </cell>
          <cell r="K940">
            <v>2582.3000000000002</v>
          </cell>
          <cell r="L940">
            <v>31</v>
          </cell>
          <cell r="AU940">
            <v>611</v>
          </cell>
          <cell r="AV940">
            <v>2</v>
          </cell>
          <cell r="AX940">
            <v>1</v>
          </cell>
        </row>
        <row r="941">
          <cell r="D941">
            <v>740</v>
          </cell>
          <cell r="G941">
            <v>242</v>
          </cell>
          <cell r="J941">
            <v>0</v>
          </cell>
          <cell r="K941">
            <v>0</v>
          </cell>
          <cell r="L941">
            <v>3</v>
          </cell>
          <cell r="AU941">
            <v>611</v>
          </cell>
          <cell r="AV941">
            <v>2</v>
          </cell>
          <cell r="AX941">
            <v>1</v>
          </cell>
        </row>
        <row r="942">
          <cell r="D942">
            <v>740</v>
          </cell>
          <cell r="G942">
            <v>64</v>
          </cell>
          <cell r="J942">
            <v>0</v>
          </cell>
          <cell r="K942">
            <v>0</v>
          </cell>
          <cell r="L942">
            <v>1</v>
          </cell>
          <cell r="AU942">
            <v>611</v>
          </cell>
          <cell r="AV942">
            <v>2</v>
          </cell>
          <cell r="AX942">
            <v>1</v>
          </cell>
        </row>
        <row r="943">
          <cell r="D943">
            <v>740</v>
          </cell>
          <cell r="G943">
            <v>1737</v>
          </cell>
          <cell r="J943">
            <v>0</v>
          </cell>
          <cell r="K943">
            <v>0</v>
          </cell>
          <cell r="L943">
            <v>3</v>
          </cell>
          <cell r="AU943">
            <v>611</v>
          </cell>
          <cell r="AV943">
            <v>2</v>
          </cell>
          <cell r="AX943">
            <v>1</v>
          </cell>
        </row>
        <row r="944">
          <cell r="D944">
            <v>740</v>
          </cell>
          <cell r="G944">
            <v>287</v>
          </cell>
          <cell r="J944">
            <v>0</v>
          </cell>
          <cell r="K944">
            <v>0</v>
          </cell>
          <cell r="L944">
            <v>8</v>
          </cell>
          <cell r="AU944">
            <v>611</v>
          </cell>
          <cell r="AV944">
            <v>3</v>
          </cell>
          <cell r="AX944">
            <v>1</v>
          </cell>
        </row>
        <row r="945">
          <cell r="D945">
            <v>740</v>
          </cell>
          <cell r="G945">
            <v>2627</v>
          </cell>
          <cell r="J945">
            <v>1827</v>
          </cell>
          <cell r="K945">
            <v>1404.2</v>
          </cell>
          <cell r="L945">
            <v>21</v>
          </cell>
          <cell r="AU945">
            <v>611</v>
          </cell>
          <cell r="AV945">
            <v>3</v>
          </cell>
          <cell r="AX945">
            <v>1</v>
          </cell>
        </row>
        <row r="946">
          <cell r="D946">
            <v>740</v>
          </cell>
          <cell r="G946">
            <v>883</v>
          </cell>
          <cell r="J946">
            <v>373</v>
          </cell>
          <cell r="K946">
            <v>373</v>
          </cell>
          <cell r="L946">
            <v>22</v>
          </cell>
          <cell r="AU946">
            <v>611</v>
          </cell>
          <cell r="AV946">
            <v>3</v>
          </cell>
          <cell r="AX946">
            <v>1</v>
          </cell>
        </row>
        <row r="947">
          <cell r="D947">
            <v>740</v>
          </cell>
          <cell r="G947">
            <v>475</v>
          </cell>
          <cell r="J947">
            <v>435</v>
          </cell>
          <cell r="K947">
            <v>435</v>
          </cell>
          <cell r="L947">
            <v>7</v>
          </cell>
          <cell r="AU947">
            <v>611</v>
          </cell>
          <cell r="AV947">
            <v>3</v>
          </cell>
          <cell r="AX947">
            <v>1</v>
          </cell>
        </row>
        <row r="948">
          <cell r="D948">
            <v>740</v>
          </cell>
          <cell r="G948">
            <v>210</v>
          </cell>
          <cell r="J948">
            <v>0</v>
          </cell>
          <cell r="K948">
            <v>0</v>
          </cell>
          <cell r="L948">
            <v>5</v>
          </cell>
          <cell r="AU948">
            <v>611</v>
          </cell>
          <cell r="AV948">
            <v>3</v>
          </cell>
          <cell r="AX948">
            <v>1</v>
          </cell>
        </row>
        <row r="949">
          <cell r="D949">
            <v>740</v>
          </cell>
          <cell r="G949">
            <v>270</v>
          </cell>
          <cell r="J949">
            <v>197</v>
          </cell>
          <cell r="K949">
            <v>146.19999999999999</v>
          </cell>
          <cell r="L949">
            <v>2</v>
          </cell>
          <cell r="AU949">
            <v>611</v>
          </cell>
          <cell r="AV949">
            <v>3</v>
          </cell>
          <cell r="AX949">
            <v>1</v>
          </cell>
        </row>
        <row r="950">
          <cell r="D950">
            <v>740</v>
          </cell>
          <cell r="G950">
            <v>18218</v>
          </cell>
          <cell r="J950">
            <v>16342</v>
          </cell>
          <cell r="K950">
            <v>11930.8</v>
          </cell>
          <cell r="L950">
            <v>106</v>
          </cell>
          <cell r="AU950">
            <v>611</v>
          </cell>
          <cell r="AV950">
            <v>3</v>
          </cell>
          <cell r="AX950">
            <v>1</v>
          </cell>
        </row>
        <row r="951">
          <cell r="D951">
            <v>741</v>
          </cell>
          <cell r="G951">
            <v>4166.05</v>
          </cell>
          <cell r="J951">
            <v>2222</v>
          </cell>
          <cell r="K951">
            <v>1999.8</v>
          </cell>
          <cell r="L951">
            <v>124</v>
          </cell>
          <cell r="AU951">
            <v>615</v>
          </cell>
          <cell r="AV951">
            <v>1</v>
          </cell>
          <cell r="AX951">
            <v>123</v>
          </cell>
        </row>
        <row r="952">
          <cell r="D952">
            <v>741</v>
          </cell>
          <cell r="G952">
            <v>47890.32</v>
          </cell>
          <cell r="J952">
            <v>41178</v>
          </cell>
          <cell r="K952">
            <v>35075.699999999997</v>
          </cell>
          <cell r="L952">
            <v>1131</v>
          </cell>
          <cell r="AU952">
            <v>615</v>
          </cell>
          <cell r="AV952">
            <v>1</v>
          </cell>
          <cell r="AX952">
            <v>124</v>
          </cell>
        </row>
        <row r="953">
          <cell r="D953">
            <v>741</v>
          </cell>
          <cell r="G953">
            <v>2222</v>
          </cell>
          <cell r="J953">
            <v>0</v>
          </cell>
          <cell r="K953">
            <v>0</v>
          </cell>
          <cell r="L953">
            <v>30</v>
          </cell>
          <cell r="AU953">
            <v>615</v>
          </cell>
          <cell r="AV953">
            <v>1</v>
          </cell>
          <cell r="AX953">
            <v>124</v>
          </cell>
        </row>
        <row r="954">
          <cell r="D954">
            <v>741</v>
          </cell>
          <cell r="G954">
            <v>1043</v>
          </cell>
          <cell r="J954">
            <v>0</v>
          </cell>
          <cell r="K954">
            <v>0</v>
          </cell>
          <cell r="L954">
            <v>6</v>
          </cell>
          <cell r="AU954">
            <v>615</v>
          </cell>
          <cell r="AV954">
            <v>1</v>
          </cell>
          <cell r="AX954">
            <v>114</v>
          </cell>
        </row>
        <row r="955">
          <cell r="D955">
            <v>741</v>
          </cell>
          <cell r="G955">
            <v>1228</v>
          </cell>
          <cell r="J955">
            <v>0</v>
          </cell>
          <cell r="K955">
            <v>0</v>
          </cell>
          <cell r="L955">
            <v>6</v>
          </cell>
          <cell r="AU955">
            <v>615</v>
          </cell>
          <cell r="AV955">
            <v>1</v>
          </cell>
          <cell r="AX955">
            <v>112</v>
          </cell>
        </row>
        <row r="956">
          <cell r="D956">
            <v>741</v>
          </cell>
          <cell r="G956">
            <v>3614</v>
          </cell>
          <cell r="J956">
            <v>0</v>
          </cell>
          <cell r="K956">
            <v>0</v>
          </cell>
          <cell r="L956">
            <v>5</v>
          </cell>
          <cell r="AU956">
            <v>615</v>
          </cell>
          <cell r="AV956">
            <v>1</v>
          </cell>
          <cell r="AX956">
            <v>112</v>
          </cell>
        </row>
        <row r="957">
          <cell r="D957">
            <v>741</v>
          </cell>
          <cell r="G957">
            <v>20543.5</v>
          </cell>
          <cell r="J957">
            <v>15602.5</v>
          </cell>
          <cell r="K957">
            <v>7076.25</v>
          </cell>
          <cell r="L957">
            <v>13</v>
          </cell>
          <cell r="AU957">
            <v>615</v>
          </cell>
          <cell r="AV957">
            <v>1</v>
          </cell>
          <cell r="AX957">
            <v>112</v>
          </cell>
        </row>
        <row r="958">
          <cell r="D958">
            <v>741</v>
          </cell>
          <cell r="G958">
            <v>1020</v>
          </cell>
          <cell r="J958">
            <v>0</v>
          </cell>
          <cell r="K958">
            <v>0</v>
          </cell>
          <cell r="L958">
            <v>6</v>
          </cell>
          <cell r="AU958">
            <v>615</v>
          </cell>
          <cell r="AV958">
            <v>1</v>
          </cell>
          <cell r="AX958">
            <v>108</v>
          </cell>
        </row>
        <row r="959">
          <cell r="D959">
            <v>741</v>
          </cell>
          <cell r="G959">
            <v>4007</v>
          </cell>
          <cell r="J959">
            <v>3153</v>
          </cell>
          <cell r="K959">
            <v>1975.1</v>
          </cell>
          <cell r="L959">
            <v>42</v>
          </cell>
          <cell r="AU959">
            <v>615</v>
          </cell>
          <cell r="AV959">
            <v>1</v>
          </cell>
          <cell r="AX959">
            <v>106</v>
          </cell>
        </row>
        <row r="960">
          <cell r="D960">
            <v>741</v>
          </cell>
          <cell r="G960">
            <v>2421</v>
          </cell>
          <cell r="J960">
            <v>0</v>
          </cell>
          <cell r="K960">
            <v>0</v>
          </cell>
          <cell r="L960">
            <v>11</v>
          </cell>
          <cell r="AU960">
            <v>615</v>
          </cell>
          <cell r="AV960">
            <v>1</v>
          </cell>
          <cell r="AX960">
            <v>106</v>
          </cell>
        </row>
        <row r="961">
          <cell r="D961">
            <v>741</v>
          </cell>
          <cell r="G961">
            <v>4561</v>
          </cell>
          <cell r="J961">
            <v>2041</v>
          </cell>
          <cell r="K961">
            <v>1020.5</v>
          </cell>
          <cell r="L961">
            <v>4</v>
          </cell>
          <cell r="AU961">
            <v>615</v>
          </cell>
          <cell r="AV961">
            <v>1</v>
          </cell>
          <cell r="AX961">
            <v>106</v>
          </cell>
        </row>
        <row r="962">
          <cell r="D962">
            <v>741</v>
          </cell>
          <cell r="G962">
            <v>13912</v>
          </cell>
          <cell r="J962">
            <v>12358</v>
          </cell>
          <cell r="K962">
            <v>6079</v>
          </cell>
          <cell r="L962">
            <v>21</v>
          </cell>
          <cell r="AU962">
            <v>615</v>
          </cell>
          <cell r="AV962">
            <v>1</v>
          </cell>
          <cell r="AX962">
            <v>106</v>
          </cell>
        </row>
        <row r="963">
          <cell r="D963">
            <v>741</v>
          </cell>
          <cell r="G963">
            <v>574</v>
          </cell>
          <cell r="J963">
            <v>0</v>
          </cell>
          <cell r="K963">
            <v>0</v>
          </cell>
          <cell r="L963">
            <v>5</v>
          </cell>
          <cell r="AU963">
            <v>615</v>
          </cell>
          <cell r="AV963">
            <v>2</v>
          </cell>
          <cell r="AX963">
            <v>85</v>
          </cell>
        </row>
        <row r="964">
          <cell r="D964">
            <v>741</v>
          </cell>
          <cell r="G964">
            <v>807</v>
          </cell>
          <cell r="J964">
            <v>807</v>
          </cell>
          <cell r="K964">
            <v>353.5</v>
          </cell>
          <cell r="L964">
            <v>3</v>
          </cell>
          <cell r="AU964">
            <v>615</v>
          </cell>
          <cell r="AV964">
            <v>2</v>
          </cell>
          <cell r="AX964">
            <v>88</v>
          </cell>
        </row>
        <row r="965">
          <cell r="D965">
            <v>741</v>
          </cell>
          <cell r="G965">
            <v>59</v>
          </cell>
          <cell r="J965">
            <v>0</v>
          </cell>
          <cell r="K965">
            <v>0</v>
          </cell>
          <cell r="L965">
            <v>1</v>
          </cell>
          <cell r="AU965">
            <v>615</v>
          </cell>
          <cell r="AV965">
            <v>2</v>
          </cell>
          <cell r="AX965">
            <v>86</v>
          </cell>
        </row>
        <row r="966">
          <cell r="D966">
            <v>741</v>
          </cell>
          <cell r="G966">
            <v>1682</v>
          </cell>
          <cell r="J966">
            <v>1682</v>
          </cell>
          <cell r="K966">
            <v>980.2</v>
          </cell>
          <cell r="L966">
            <v>2</v>
          </cell>
          <cell r="AU966">
            <v>615</v>
          </cell>
          <cell r="AV966">
            <v>2</v>
          </cell>
          <cell r="AX966">
            <v>80</v>
          </cell>
        </row>
        <row r="967">
          <cell r="D967">
            <v>741</v>
          </cell>
          <cell r="G967">
            <v>0</v>
          </cell>
          <cell r="J967">
            <v>0</v>
          </cell>
          <cell r="K967">
            <v>0</v>
          </cell>
          <cell r="L967">
            <v>1</v>
          </cell>
          <cell r="AU967">
            <v>615</v>
          </cell>
          <cell r="AV967">
            <v>2</v>
          </cell>
          <cell r="AX967">
            <v>78</v>
          </cell>
        </row>
        <row r="968">
          <cell r="D968">
            <v>741</v>
          </cell>
          <cell r="G968">
            <v>4432</v>
          </cell>
          <cell r="J968">
            <v>0</v>
          </cell>
          <cell r="K968">
            <v>0</v>
          </cell>
          <cell r="L968">
            <v>3</v>
          </cell>
          <cell r="AU968">
            <v>615</v>
          </cell>
          <cell r="AV968">
            <v>2</v>
          </cell>
          <cell r="AX968">
            <v>79</v>
          </cell>
        </row>
        <row r="969">
          <cell r="D969">
            <v>741</v>
          </cell>
          <cell r="G969">
            <v>54450</v>
          </cell>
          <cell r="J969">
            <v>48598</v>
          </cell>
          <cell r="K969">
            <v>29060.5</v>
          </cell>
          <cell r="L969">
            <v>354</v>
          </cell>
          <cell r="AU969">
            <v>615</v>
          </cell>
          <cell r="AV969">
            <v>2</v>
          </cell>
          <cell r="AX969">
            <v>79</v>
          </cell>
        </row>
        <row r="970">
          <cell r="D970">
            <v>741</v>
          </cell>
          <cell r="G970">
            <v>1000</v>
          </cell>
          <cell r="J970">
            <v>0</v>
          </cell>
          <cell r="K970">
            <v>0</v>
          </cell>
          <cell r="L970">
            <v>16</v>
          </cell>
          <cell r="AU970">
            <v>615</v>
          </cell>
          <cell r="AV970">
            <v>2</v>
          </cell>
          <cell r="AX970">
            <v>76</v>
          </cell>
        </row>
        <row r="971">
          <cell r="D971">
            <v>741</v>
          </cell>
          <cell r="G971">
            <v>2172</v>
          </cell>
          <cell r="J971">
            <v>1909</v>
          </cell>
          <cell r="K971">
            <v>879.5</v>
          </cell>
          <cell r="L971">
            <v>5</v>
          </cell>
          <cell r="AU971">
            <v>615</v>
          </cell>
          <cell r="AV971">
            <v>2</v>
          </cell>
          <cell r="AX971">
            <v>75</v>
          </cell>
        </row>
        <row r="972">
          <cell r="D972">
            <v>741</v>
          </cell>
          <cell r="G972">
            <v>143</v>
          </cell>
          <cell r="J972">
            <v>0</v>
          </cell>
          <cell r="K972">
            <v>0</v>
          </cell>
          <cell r="L972">
            <v>1</v>
          </cell>
          <cell r="AU972">
            <v>615</v>
          </cell>
          <cell r="AV972">
            <v>2</v>
          </cell>
          <cell r="AX972">
            <v>74</v>
          </cell>
        </row>
        <row r="973">
          <cell r="D973">
            <v>741</v>
          </cell>
          <cell r="G973">
            <v>21530</v>
          </cell>
          <cell r="J973">
            <v>19865</v>
          </cell>
          <cell r="K973">
            <v>11510.2</v>
          </cell>
          <cell r="L973">
            <v>31</v>
          </cell>
          <cell r="AU973">
            <v>615</v>
          </cell>
          <cell r="AV973">
            <v>2</v>
          </cell>
          <cell r="AX973">
            <v>76</v>
          </cell>
        </row>
        <row r="974">
          <cell r="D974">
            <v>741</v>
          </cell>
          <cell r="G974">
            <v>526</v>
          </cell>
          <cell r="J974">
            <v>0</v>
          </cell>
          <cell r="K974">
            <v>0</v>
          </cell>
          <cell r="L974">
            <v>7</v>
          </cell>
          <cell r="AU974">
            <v>615</v>
          </cell>
          <cell r="AV974">
            <v>2</v>
          </cell>
          <cell r="AX974">
            <v>76</v>
          </cell>
        </row>
        <row r="975">
          <cell r="D975">
            <v>741</v>
          </cell>
          <cell r="G975">
            <v>213</v>
          </cell>
          <cell r="J975">
            <v>0</v>
          </cell>
          <cell r="K975">
            <v>0</v>
          </cell>
          <cell r="L975">
            <v>1</v>
          </cell>
          <cell r="AU975">
            <v>615</v>
          </cell>
          <cell r="AV975">
            <v>3</v>
          </cell>
          <cell r="AX975">
            <v>133</v>
          </cell>
        </row>
        <row r="976">
          <cell r="D976">
            <v>741</v>
          </cell>
          <cell r="G976">
            <v>3437</v>
          </cell>
          <cell r="J976">
            <v>1562</v>
          </cell>
          <cell r="K976">
            <v>1023.4</v>
          </cell>
          <cell r="L976">
            <v>17</v>
          </cell>
          <cell r="AU976">
            <v>615</v>
          </cell>
          <cell r="AV976">
            <v>3</v>
          </cell>
          <cell r="AX976">
            <v>134</v>
          </cell>
        </row>
        <row r="977">
          <cell r="D977">
            <v>741</v>
          </cell>
          <cell r="G977">
            <v>40553.480000000003</v>
          </cell>
          <cell r="J977">
            <v>35021</v>
          </cell>
          <cell r="K977">
            <v>30431.7</v>
          </cell>
          <cell r="L977">
            <v>666</v>
          </cell>
          <cell r="AU977">
            <v>615</v>
          </cell>
          <cell r="AV977">
            <v>3</v>
          </cell>
          <cell r="AX977">
            <v>134</v>
          </cell>
        </row>
        <row r="978">
          <cell r="D978">
            <v>741</v>
          </cell>
          <cell r="G978">
            <v>1143</v>
          </cell>
          <cell r="J978">
            <v>0</v>
          </cell>
          <cell r="K978">
            <v>0</v>
          </cell>
          <cell r="L978">
            <v>21</v>
          </cell>
          <cell r="AU978">
            <v>615</v>
          </cell>
          <cell r="AV978">
            <v>3</v>
          </cell>
          <cell r="AX978">
            <v>122</v>
          </cell>
        </row>
        <row r="979">
          <cell r="D979">
            <v>741</v>
          </cell>
          <cell r="G979">
            <v>430</v>
          </cell>
          <cell r="J979">
            <v>0</v>
          </cell>
          <cell r="K979">
            <v>0</v>
          </cell>
          <cell r="L979">
            <v>3</v>
          </cell>
          <cell r="AU979">
            <v>615</v>
          </cell>
          <cell r="AV979">
            <v>3</v>
          </cell>
          <cell r="AX979">
            <v>115</v>
          </cell>
        </row>
        <row r="980">
          <cell r="D980">
            <v>741</v>
          </cell>
          <cell r="G980">
            <v>262</v>
          </cell>
          <cell r="J980">
            <v>0</v>
          </cell>
          <cell r="K980">
            <v>0</v>
          </cell>
          <cell r="L980">
            <v>2</v>
          </cell>
          <cell r="AU980">
            <v>615</v>
          </cell>
          <cell r="AV980">
            <v>3</v>
          </cell>
          <cell r="AX980">
            <v>116</v>
          </cell>
        </row>
        <row r="981">
          <cell r="D981">
            <v>741</v>
          </cell>
          <cell r="G981">
            <v>3963</v>
          </cell>
          <cell r="J981">
            <v>119</v>
          </cell>
          <cell r="K981">
            <v>48.3</v>
          </cell>
          <cell r="L981">
            <v>17</v>
          </cell>
          <cell r="AU981">
            <v>615</v>
          </cell>
          <cell r="AV981">
            <v>3</v>
          </cell>
          <cell r="AX981">
            <v>116</v>
          </cell>
        </row>
        <row r="982">
          <cell r="D982">
            <v>741</v>
          </cell>
          <cell r="G982">
            <v>836</v>
          </cell>
          <cell r="J982">
            <v>627</v>
          </cell>
          <cell r="K982">
            <v>403.9</v>
          </cell>
          <cell r="L982">
            <v>5</v>
          </cell>
          <cell r="AU982">
            <v>615</v>
          </cell>
          <cell r="AV982">
            <v>3</v>
          </cell>
          <cell r="AX982">
            <v>112</v>
          </cell>
        </row>
        <row r="983">
          <cell r="D983">
            <v>741</v>
          </cell>
          <cell r="G983">
            <v>5312</v>
          </cell>
          <cell r="J983">
            <v>0</v>
          </cell>
          <cell r="K983">
            <v>0</v>
          </cell>
          <cell r="L983">
            <v>9</v>
          </cell>
          <cell r="AU983">
            <v>615</v>
          </cell>
          <cell r="AV983">
            <v>3</v>
          </cell>
          <cell r="AX983">
            <v>116</v>
          </cell>
        </row>
        <row r="984">
          <cell r="D984">
            <v>741</v>
          </cell>
          <cell r="G984">
            <v>1002.5</v>
          </cell>
          <cell r="J984">
            <v>0</v>
          </cell>
          <cell r="K984">
            <v>0</v>
          </cell>
          <cell r="L984">
            <v>7</v>
          </cell>
          <cell r="AU984">
            <v>615</v>
          </cell>
          <cell r="AV984">
            <v>3</v>
          </cell>
          <cell r="AX984">
            <v>114</v>
          </cell>
        </row>
        <row r="985">
          <cell r="D985">
            <v>741</v>
          </cell>
          <cell r="G985">
            <v>37352.720000000001</v>
          </cell>
          <cell r="J985">
            <v>29073</v>
          </cell>
          <cell r="K985">
            <v>16798</v>
          </cell>
          <cell r="L985">
            <v>188</v>
          </cell>
          <cell r="AU985">
            <v>615</v>
          </cell>
          <cell r="AV985">
            <v>3</v>
          </cell>
          <cell r="AX985">
            <v>115</v>
          </cell>
        </row>
        <row r="986">
          <cell r="D986">
            <v>741</v>
          </cell>
          <cell r="G986">
            <v>1064</v>
          </cell>
          <cell r="J986">
            <v>0</v>
          </cell>
          <cell r="K986">
            <v>0</v>
          </cell>
          <cell r="L986">
            <v>6</v>
          </cell>
          <cell r="AU986">
            <v>615</v>
          </cell>
          <cell r="AV986">
            <v>3</v>
          </cell>
          <cell r="AX986">
            <v>115</v>
          </cell>
        </row>
        <row r="987">
          <cell r="D987">
            <v>741</v>
          </cell>
          <cell r="G987">
            <v>603</v>
          </cell>
          <cell r="J987">
            <v>0</v>
          </cell>
          <cell r="K987">
            <v>0</v>
          </cell>
          <cell r="L987">
            <v>14</v>
          </cell>
          <cell r="AU987">
            <v>616</v>
          </cell>
          <cell r="AV987">
            <v>1</v>
          </cell>
          <cell r="AX987">
            <v>3</v>
          </cell>
        </row>
        <row r="988">
          <cell r="D988">
            <v>741</v>
          </cell>
          <cell r="G988">
            <v>34104.5</v>
          </cell>
          <cell r="J988">
            <v>25119.5</v>
          </cell>
          <cell r="K988">
            <v>14730.15</v>
          </cell>
          <cell r="L988">
            <v>211</v>
          </cell>
          <cell r="AU988">
            <v>616</v>
          </cell>
          <cell r="AV988">
            <v>1</v>
          </cell>
          <cell r="AX988">
            <v>3</v>
          </cell>
        </row>
        <row r="989">
          <cell r="D989">
            <v>741</v>
          </cell>
          <cell r="G989">
            <v>1102</v>
          </cell>
          <cell r="J989">
            <v>1027</v>
          </cell>
          <cell r="K989">
            <v>924.3</v>
          </cell>
          <cell r="L989">
            <v>31</v>
          </cell>
          <cell r="AU989">
            <v>616</v>
          </cell>
          <cell r="AV989">
            <v>1</v>
          </cell>
          <cell r="AX989">
            <v>4</v>
          </cell>
        </row>
        <row r="990">
          <cell r="D990">
            <v>741</v>
          </cell>
          <cell r="G990">
            <v>10727</v>
          </cell>
          <cell r="J990">
            <v>0</v>
          </cell>
          <cell r="K990">
            <v>0</v>
          </cell>
          <cell r="L990">
            <v>34</v>
          </cell>
          <cell r="AU990">
            <v>616</v>
          </cell>
          <cell r="AV990">
            <v>1</v>
          </cell>
          <cell r="AX990">
            <v>5</v>
          </cell>
        </row>
        <row r="991">
          <cell r="D991">
            <v>741</v>
          </cell>
          <cell r="G991">
            <v>443</v>
          </cell>
          <cell r="J991">
            <v>275</v>
          </cell>
          <cell r="K991">
            <v>122.5</v>
          </cell>
          <cell r="L991">
            <v>2</v>
          </cell>
          <cell r="AU991">
            <v>616</v>
          </cell>
          <cell r="AV991">
            <v>1</v>
          </cell>
          <cell r="AX991">
            <v>6</v>
          </cell>
        </row>
        <row r="992">
          <cell r="D992">
            <v>741</v>
          </cell>
          <cell r="G992">
            <v>865</v>
          </cell>
          <cell r="J992">
            <v>0</v>
          </cell>
          <cell r="K992">
            <v>0</v>
          </cell>
          <cell r="L992">
            <v>1</v>
          </cell>
          <cell r="AU992">
            <v>616</v>
          </cell>
          <cell r="AV992">
            <v>1</v>
          </cell>
          <cell r="AX992">
            <v>6</v>
          </cell>
        </row>
        <row r="993">
          <cell r="D993">
            <v>741</v>
          </cell>
          <cell r="G993">
            <v>1501</v>
          </cell>
          <cell r="J993">
            <v>1333</v>
          </cell>
          <cell r="K993">
            <v>1199.7</v>
          </cell>
          <cell r="L993">
            <v>20</v>
          </cell>
          <cell r="AU993">
            <v>616</v>
          </cell>
          <cell r="AV993">
            <v>1</v>
          </cell>
          <cell r="AX993">
            <v>6</v>
          </cell>
        </row>
        <row r="994">
          <cell r="D994">
            <v>741</v>
          </cell>
          <cell r="G994">
            <v>2871</v>
          </cell>
          <cell r="J994">
            <v>0</v>
          </cell>
          <cell r="K994">
            <v>0</v>
          </cell>
          <cell r="L994">
            <v>22</v>
          </cell>
          <cell r="AU994">
            <v>616</v>
          </cell>
          <cell r="AV994">
            <v>1</v>
          </cell>
          <cell r="AX994">
            <v>6</v>
          </cell>
        </row>
        <row r="995">
          <cell r="D995">
            <v>741</v>
          </cell>
          <cell r="G995">
            <v>4807</v>
          </cell>
          <cell r="J995">
            <v>362</v>
          </cell>
          <cell r="K995">
            <v>181</v>
          </cell>
          <cell r="L995">
            <v>7</v>
          </cell>
          <cell r="AU995">
            <v>616</v>
          </cell>
          <cell r="AV995">
            <v>1</v>
          </cell>
          <cell r="AX995">
            <v>6</v>
          </cell>
        </row>
        <row r="996">
          <cell r="D996">
            <v>741</v>
          </cell>
          <cell r="G996">
            <v>1562</v>
          </cell>
          <cell r="J996">
            <v>0</v>
          </cell>
          <cell r="K996">
            <v>0</v>
          </cell>
          <cell r="L996">
            <v>6</v>
          </cell>
          <cell r="AU996">
            <v>616</v>
          </cell>
          <cell r="AV996">
            <v>1</v>
          </cell>
          <cell r="AX996">
            <v>6</v>
          </cell>
        </row>
        <row r="997">
          <cell r="D997">
            <v>741</v>
          </cell>
          <cell r="G997">
            <v>1830</v>
          </cell>
          <cell r="J997">
            <v>1342</v>
          </cell>
          <cell r="K997">
            <v>1207.8</v>
          </cell>
          <cell r="L997">
            <v>36</v>
          </cell>
          <cell r="AU997">
            <v>616</v>
          </cell>
          <cell r="AV997">
            <v>1</v>
          </cell>
          <cell r="AX997">
            <v>6</v>
          </cell>
        </row>
        <row r="998">
          <cell r="D998">
            <v>741</v>
          </cell>
          <cell r="G998">
            <v>2886</v>
          </cell>
          <cell r="J998">
            <v>0</v>
          </cell>
          <cell r="K998">
            <v>0</v>
          </cell>
          <cell r="L998">
            <v>70</v>
          </cell>
          <cell r="AU998">
            <v>616</v>
          </cell>
          <cell r="AV998">
            <v>1</v>
          </cell>
          <cell r="AX998">
            <v>6</v>
          </cell>
        </row>
        <row r="999">
          <cell r="D999">
            <v>741</v>
          </cell>
          <cell r="G999">
            <v>60655</v>
          </cell>
          <cell r="J999">
            <v>56639</v>
          </cell>
          <cell r="K999">
            <v>26488</v>
          </cell>
          <cell r="L999">
            <v>105</v>
          </cell>
          <cell r="AU999">
            <v>616</v>
          </cell>
          <cell r="AV999">
            <v>2</v>
          </cell>
          <cell r="AX999">
            <v>2</v>
          </cell>
        </row>
        <row r="1000">
          <cell r="D1000">
            <v>741</v>
          </cell>
          <cell r="G1000">
            <v>2570</v>
          </cell>
          <cell r="J1000">
            <v>0</v>
          </cell>
          <cell r="K1000">
            <v>0</v>
          </cell>
          <cell r="L1000">
            <v>3</v>
          </cell>
          <cell r="AU1000">
            <v>616</v>
          </cell>
          <cell r="AV1000">
            <v>2</v>
          </cell>
          <cell r="AX1000">
            <v>2</v>
          </cell>
        </row>
        <row r="1001">
          <cell r="D1001">
            <v>741</v>
          </cell>
          <cell r="G1001">
            <v>1563</v>
          </cell>
          <cell r="J1001">
            <v>1040</v>
          </cell>
          <cell r="K1001">
            <v>693</v>
          </cell>
          <cell r="L1001">
            <v>2</v>
          </cell>
          <cell r="AU1001">
            <v>616</v>
          </cell>
          <cell r="AV1001">
            <v>2</v>
          </cell>
          <cell r="AX1001">
            <v>2</v>
          </cell>
        </row>
        <row r="1002">
          <cell r="D1002">
            <v>742</v>
          </cell>
          <cell r="G1002">
            <v>519</v>
          </cell>
          <cell r="J1002">
            <v>0</v>
          </cell>
          <cell r="K1002">
            <v>0</v>
          </cell>
          <cell r="L1002">
            <v>8</v>
          </cell>
          <cell r="AU1002">
            <v>616</v>
          </cell>
          <cell r="AV1002">
            <v>2</v>
          </cell>
          <cell r="AX1002">
            <v>3</v>
          </cell>
        </row>
        <row r="1003">
          <cell r="D1003">
            <v>742</v>
          </cell>
          <cell r="G1003">
            <v>610</v>
          </cell>
          <cell r="J1003">
            <v>0</v>
          </cell>
          <cell r="K1003">
            <v>0</v>
          </cell>
          <cell r="L1003">
            <v>3</v>
          </cell>
          <cell r="AU1003">
            <v>616</v>
          </cell>
          <cell r="AV1003">
            <v>2</v>
          </cell>
          <cell r="AX1003">
            <v>3</v>
          </cell>
        </row>
        <row r="1004">
          <cell r="D1004">
            <v>742</v>
          </cell>
          <cell r="G1004">
            <v>1477</v>
          </cell>
          <cell r="J1004">
            <v>1233</v>
          </cell>
          <cell r="K1004">
            <v>828.1</v>
          </cell>
          <cell r="L1004">
            <v>13</v>
          </cell>
          <cell r="AU1004">
            <v>616</v>
          </cell>
          <cell r="AV1004">
            <v>2</v>
          </cell>
          <cell r="AX1004">
            <v>3</v>
          </cell>
        </row>
        <row r="1005">
          <cell r="D1005">
            <v>742</v>
          </cell>
          <cell r="G1005">
            <v>600</v>
          </cell>
          <cell r="J1005">
            <v>600</v>
          </cell>
          <cell r="K1005">
            <v>275</v>
          </cell>
          <cell r="L1005">
            <v>1</v>
          </cell>
          <cell r="AU1005">
            <v>616</v>
          </cell>
          <cell r="AV1005">
            <v>2</v>
          </cell>
          <cell r="AX1005">
            <v>3</v>
          </cell>
        </row>
        <row r="1006">
          <cell r="D1006">
            <v>742</v>
          </cell>
          <cell r="G1006">
            <v>628</v>
          </cell>
          <cell r="J1006">
            <v>472</v>
          </cell>
          <cell r="K1006">
            <v>424.8</v>
          </cell>
          <cell r="L1006">
            <v>13</v>
          </cell>
          <cell r="AU1006">
            <v>616</v>
          </cell>
          <cell r="AV1006">
            <v>2</v>
          </cell>
          <cell r="AX1006">
            <v>3</v>
          </cell>
        </row>
        <row r="1007">
          <cell r="D1007">
            <v>742</v>
          </cell>
          <cell r="G1007">
            <v>1050</v>
          </cell>
          <cell r="J1007">
            <v>352</v>
          </cell>
          <cell r="K1007">
            <v>316.8</v>
          </cell>
          <cell r="L1007">
            <v>23</v>
          </cell>
          <cell r="AU1007">
            <v>616</v>
          </cell>
          <cell r="AV1007">
            <v>2</v>
          </cell>
          <cell r="AX1007">
            <v>3</v>
          </cell>
        </row>
        <row r="1008">
          <cell r="D1008">
            <v>742</v>
          </cell>
          <cell r="G1008">
            <v>443</v>
          </cell>
          <cell r="J1008">
            <v>0</v>
          </cell>
          <cell r="K1008">
            <v>0</v>
          </cell>
          <cell r="L1008">
            <v>9</v>
          </cell>
          <cell r="AU1008">
            <v>616</v>
          </cell>
          <cell r="AV1008">
            <v>2</v>
          </cell>
          <cell r="AX1008">
            <v>3</v>
          </cell>
        </row>
        <row r="1009">
          <cell r="D1009">
            <v>742</v>
          </cell>
          <cell r="G1009">
            <v>156</v>
          </cell>
          <cell r="J1009">
            <v>90</v>
          </cell>
          <cell r="K1009">
            <v>63</v>
          </cell>
          <cell r="L1009">
            <v>1</v>
          </cell>
          <cell r="AU1009">
            <v>616</v>
          </cell>
          <cell r="AV1009">
            <v>2</v>
          </cell>
          <cell r="AX1009">
            <v>3</v>
          </cell>
        </row>
        <row r="1010">
          <cell r="D1010">
            <v>742</v>
          </cell>
          <cell r="G1010">
            <v>3375</v>
          </cell>
          <cell r="J1010">
            <v>0</v>
          </cell>
          <cell r="K1010">
            <v>0</v>
          </cell>
          <cell r="L1010">
            <v>1</v>
          </cell>
          <cell r="AU1010">
            <v>616</v>
          </cell>
          <cell r="AV1010">
            <v>2</v>
          </cell>
          <cell r="AX1010">
            <v>3</v>
          </cell>
        </row>
        <row r="1011">
          <cell r="D1011">
            <v>742</v>
          </cell>
          <cell r="G1011">
            <v>14303</v>
          </cell>
          <cell r="J1011">
            <v>12588</v>
          </cell>
          <cell r="K1011">
            <v>8045.8</v>
          </cell>
          <cell r="L1011">
            <v>82</v>
          </cell>
          <cell r="AU1011">
            <v>616</v>
          </cell>
          <cell r="AV1011">
            <v>3</v>
          </cell>
          <cell r="AX1011">
            <v>8</v>
          </cell>
        </row>
        <row r="1012">
          <cell r="D1012">
            <v>742</v>
          </cell>
          <cell r="G1012">
            <v>2726</v>
          </cell>
          <cell r="J1012">
            <v>1914</v>
          </cell>
          <cell r="K1012">
            <v>1094.8</v>
          </cell>
          <cell r="L1012">
            <v>18</v>
          </cell>
          <cell r="AU1012">
            <v>616</v>
          </cell>
          <cell r="AV1012">
            <v>3</v>
          </cell>
          <cell r="AX1012">
            <v>8</v>
          </cell>
        </row>
        <row r="1013">
          <cell r="D1013">
            <v>742</v>
          </cell>
          <cell r="G1013">
            <v>358</v>
          </cell>
          <cell r="J1013">
            <v>0</v>
          </cell>
          <cell r="K1013">
            <v>0</v>
          </cell>
          <cell r="L1013">
            <v>2</v>
          </cell>
          <cell r="AU1013">
            <v>616</v>
          </cell>
          <cell r="AV1013">
            <v>3</v>
          </cell>
          <cell r="AX1013">
            <v>8</v>
          </cell>
        </row>
        <row r="1014">
          <cell r="D1014">
            <v>742</v>
          </cell>
          <cell r="G1014">
            <v>261</v>
          </cell>
          <cell r="J1014">
            <v>0</v>
          </cell>
          <cell r="K1014">
            <v>0</v>
          </cell>
          <cell r="L1014">
            <v>1</v>
          </cell>
          <cell r="AU1014">
            <v>616</v>
          </cell>
          <cell r="AV1014">
            <v>3</v>
          </cell>
          <cell r="AX1014">
            <v>8</v>
          </cell>
        </row>
        <row r="1015">
          <cell r="D1015">
            <v>742</v>
          </cell>
          <cell r="G1015">
            <v>1260</v>
          </cell>
          <cell r="J1015">
            <v>0</v>
          </cell>
          <cell r="K1015">
            <v>0</v>
          </cell>
          <cell r="L1015">
            <v>20</v>
          </cell>
          <cell r="AU1015">
            <v>616</v>
          </cell>
          <cell r="AV1015">
            <v>3</v>
          </cell>
          <cell r="AX1015">
            <v>11</v>
          </cell>
        </row>
        <row r="1016">
          <cell r="D1016">
            <v>742</v>
          </cell>
          <cell r="G1016">
            <v>275</v>
          </cell>
          <cell r="J1016">
            <v>0</v>
          </cell>
          <cell r="K1016">
            <v>0</v>
          </cell>
          <cell r="L1016">
            <v>5</v>
          </cell>
          <cell r="AU1016">
            <v>616</v>
          </cell>
          <cell r="AV1016">
            <v>3</v>
          </cell>
          <cell r="AX1016">
            <v>11</v>
          </cell>
        </row>
        <row r="1017">
          <cell r="D1017">
            <v>742</v>
          </cell>
          <cell r="G1017">
            <v>278</v>
          </cell>
          <cell r="J1017">
            <v>0</v>
          </cell>
          <cell r="K1017">
            <v>0</v>
          </cell>
          <cell r="L1017">
            <v>5</v>
          </cell>
          <cell r="AU1017">
            <v>616</v>
          </cell>
          <cell r="AV1017">
            <v>3</v>
          </cell>
          <cell r="AX1017">
            <v>11</v>
          </cell>
        </row>
        <row r="1018">
          <cell r="D1018">
            <v>742</v>
          </cell>
          <cell r="G1018">
            <v>310</v>
          </cell>
          <cell r="J1018">
            <v>260</v>
          </cell>
          <cell r="K1018">
            <v>234</v>
          </cell>
          <cell r="L1018">
            <v>10</v>
          </cell>
          <cell r="AU1018">
            <v>616</v>
          </cell>
          <cell r="AV1018">
            <v>3</v>
          </cell>
          <cell r="AX1018">
            <v>11</v>
          </cell>
        </row>
        <row r="1019">
          <cell r="D1019">
            <v>742</v>
          </cell>
          <cell r="G1019">
            <v>285</v>
          </cell>
          <cell r="J1019">
            <v>0</v>
          </cell>
          <cell r="K1019">
            <v>0</v>
          </cell>
          <cell r="L1019">
            <v>2</v>
          </cell>
          <cell r="AU1019">
            <v>616</v>
          </cell>
          <cell r="AV1019">
            <v>3</v>
          </cell>
          <cell r="AX1019">
            <v>11</v>
          </cell>
        </row>
        <row r="1020">
          <cell r="D1020">
            <v>742</v>
          </cell>
          <cell r="G1020">
            <v>15130</v>
          </cell>
          <cell r="J1020">
            <v>8900</v>
          </cell>
          <cell r="K1020">
            <v>4450</v>
          </cell>
          <cell r="L1020">
            <v>7</v>
          </cell>
          <cell r="AU1020">
            <v>616</v>
          </cell>
          <cell r="AV1020">
            <v>3</v>
          </cell>
          <cell r="AX1020">
            <v>12</v>
          </cell>
        </row>
        <row r="1021">
          <cell r="D1021">
            <v>742</v>
          </cell>
          <cell r="G1021">
            <v>242</v>
          </cell>
          <cell r="J1021">
            <v>0</v>
          </cell>
          <cell r="K1021">
            <v>0</v>
          </cell>
          <cell r="L1021">
            <v>3</v>
          </cell>
          <cell r="AU1021">
            <v>616</v>
          </cell>
          <cell r="AV1021">
            <v>3</v>
          </cell>
          <cell r="AX1021">
            <v>12</v>
          </cell>
        </row>
        <row r="1022">
          <cell r="D1022">
            <v>742</v>
          </cell>
          <cell r="G1022">
            <v>673</v>
          </cell>
          <cell r="J1022">
            <v>0</v>
          </cell>
          <cell r="K1022">
            <v>0</v>
          </cell>
          <cell r="L1022">
            <v>10</v>
          </cell>
          <cell r="AU1022">
            <v>616</v>
          </cell>
          <cell r="AV1022">
            <v>3</v>
          </cell>
          <cell r="AX1022">
            <v>12</v>
          </cell>
        </row>
        <row r="1023">
          <cell r="D1023">
            <v>742</v>
          </cell>
          <cell r="G1023">
            <v>166</v>
          </cell>
          <cell r="J1023">
            <v>124</v>
          </cell>
          <cell r="K1023">
            <v>86.8</v>
          </cell>
          <cell r="L1023">
            <v>1</v>
          </cell>
          <cell r="AU1023">
            <v>710</v>
          </cell>
          <cell r="AV1023">
            <v>1</v>
          </cell>
          <cell r="AX1023">
            <v>39</v>
          </cell>
        </row>
        <row r="1024">
          <cell r="D1024">
            <v>742</v>
          </cell>
          <cell r="G1024">
            <v>3744</v>
          </cell>
          <cell r="J1024">
            <v>3743</v>
          </cell>
          <cell r="K1024">
            <v>2550.1</v>
          </cell>
          <cell r="L1024">
            <v>5</v>
          </cell>
          <cell r="AU1024">
            <v>710</v>
          </cell>
          <cell r="AV1024">
            <v>1</v>
          </cell>
          <cell r="AX1024">
            <v>39</v>
          </cell>
        </row>
        <row r="1025">
          <cell r="D1025">
            <v>742</v>
          </cell>
          <cell r="G1025">
            <v>7860</v>
          </cell>
          <cell r="J1025">
            <v>7138</v>
          </cell>
          <cell r="K1025">
            <v>6355.4</v>
          </cell>
          <cell r="L1025">
            <v>194</v>
          </cell>
          <cell r="AU1025">
            <v>710</v>
          </cell>
          <cell r="AV1025">
            <v>1</v>
          </cell>
          <cell r="AX1025">
            <v>39</v>
          </cell>
        </row>
        <row r="1026">
          <cell r="D1026">
            <v>742</v>
          </cell>
          <cell r="G1026">
            <v>483</v>
          </cell>
          <cell r="J1026">
            <v>409</v>
          </cell>
          <cell r="K1026">
            <v>368.1</v>
          </cell>
          <cell r="L1026">
            <v>7</v>
          </cell>
          <cell r="AU1026">
            <v>710</v>
          </cell>
          <cell r="AV1026">
            <v>1</v>
          </cell>
          <cell r="AX1026">
            <v>42</v>
          </cell>
        </row>
        <row r="1027">
          <cell r="D1027">
            <v>742</v>
          </cell>
          <cell r="G1027">
            <v>174</v>
          </cell>
          <cell r="J1027">
            <v>0</v>
          </cell>
          <cell r="K1027">
            <v>0</v>
          </cell>
          <cell r="L1027">
            <v>2</v>
          </cell>
          <cell r="AU1027">
            <v>710</v>
          </cell>
          <cell r="AV1027">
            <v>1</v>
          </cell>
          <cell r="AX1027">
            <v>43</v>
          </cell>
        </row>
        <row r="1028">
          <cell r="D1028">
            <v>742</v>
          </cell>
          <cell r="G1028">
            <v>8242</v>
          </cell>
          <cell r="J1028">
            <v>7407</v>
          </cell>
          <cell r="K1028">
            <v>6541.4</v>
          </cell>
          <cell r="L1028">
            <v>127</v>
          </cell>
          <cell r="AU1028">
            <v>710</v>
          </cell>
          <cell r="AV1028">
            <v>1</v>
          </cell>
          <cell r="AX1028">
            <v>47</v>
          </cell>
        </row>
        <row r="1029">
          <cell r="D1029">
            <v>742</v>
          </cell>
          <cell r="G1029">
            <v>1950</v>
          </cell>
          <cell r="J1029">
            <v>0</v>
          </cell>
          <cell r="K1029">
            <v>0</v>
          </cell>
          <cell r="L1029">
            <v>1</v>
          </cell>
          <cell r="AU1029">
            <v>710</v>
          </cell>
          <cell r="AV1029">
            <v>1</v>
          </cell>
          <cell r="AX1029">
            <v>50</v>
          </cell>
        </row>
        <row r="1030">
          <cell r="D1030">
            <v>742</v>
          </cell>
          <cell r="G1030">
            <v>3828</v>
          </cell>
          <cell r="J1030">
            <v>3374</v>
          </cell>
          <cell r="K1030">
            <v>1139</v>
          </cell>
          <cell r="L1030">
            <v>8</v>
          </cell>
          <cell r="AU1030">
            <v>710</v>
          </cell>
          <cell r="AV1030">
            <v>1</v>
          </cell>
          <cell r="AX1030">
            <v>55</v>
          </cell>
        </row>
        <row r="1031">
          <cell r="D1031">
            <v>745</v>
          </cell>
          <cell r="G1031">
            <v>202</v>
          </cell>
          <cell r="J1031">
            <v>0</v>
          </cell>
          <cell r="K1031">
            <v>0</v>
          </cell>
          <cell r="L1031">
            <v>1</v>
          </cell>
          <cell r="AU1031">
            <v>710</v>
          </cell>
          <cell r="AV1031">
            <v>1</v>
          </cell>
          <cell r="AX1031">
            <v>55</v>
          </cell>
        </row>
        <row r="1032">
          <cell r="D1032">
            <v>745</v>
          </cell>
          <cell r="G1032">
            <v>370</v>
          </cell>
          <cell r="J1032">
            <v>0</v>
          </cell>
          <cell r="K1032">
            <v>0</v>
          </cell>
          <cell r="L1032">
            <v>8</v>
          </cell>
          <cell r="AU1032">
            <v>710</v>
          </cell>
          <cell r="AV1032">
            <v>1</v>
          </cell>
          <cell r="AX1032">
            <v>51</v>
          </cell>
        </row>
        <row r="1033">
          <cell r="D1033">
            <v>745</v>
          </cell>
          <cell r="G1033">
            <v>728</v>
          </cell>
          <cell r="J1033">
            <v>254</v>
          </cell>
          <cell r="K1033">
            <v>164</v>
          </cell>
          <cell r="L1033">
            <v>14</v>
          </cell>
          <cell r="AU1033">
            <v>710</v>
          </cell>
          <cell r="AV1033">
            <v>1</v>
          </cell>
          <cell r="AX1033">
            <v>50</v>
          </cell>
        </row>
        <row r="1034">
          <cell r="D1034">
            <v>745</v>
          </cell>
          <cell r="G1034">
            <v>4692</v>
          </cell>
          <cell r="J1034">
            <v>4375</v>
          </cell>
          <cell r="K1034">
            <v>4375</v>
          </cell>
          <cell r="L1034">
            <v>141</v>
          </cell>
          <cell r="AU1034">
            <v>710</v>
          </cell>
          <cell r="AV1034">
            <v>1</v>
          </cell>
          <cell r="AX1034">
            <v>51</v>
          </cell>
        </row>
        <row r="1035">
          <cell r="D1035">
            <v>745</v>
          </cell>
          <cell r="G1035">
            <v>212</v>
          </cell>
          <cell r="J1035">
            <v>0</v>
          </cell>
          <cell r="K1035">
            <v>0</v>
          </cell>
          <cell r="L1035">
            <v>2</v>
          </cell>
          <cell r="AU1035">
            <v>710</v>
          </cell>
          <cell r="AV1035">
            <v>2</v>
          </cell>
          <cell r="AX1035">
            <v>11</v>
          </cell>
        </row>
        <row r="1036">
          <cell r="D1036">
            <v>745</v>
          </cell>
          <cell r="G1036">
            <v>1310</v>
          </cell>
          <cell r="J1036">
            <v>1305</v>
          </cell>
          <cell r="K1036">
            <v>627.5</v>
          </cell>
          <cell r="L1036">
            <v>3</v>
          </cell>
          <cell r="AU1036">
            <v>710</v>
          </cell>
          <cell r="AV1036">
            <v>2</v>
          </cell>
          <cell r="AX1036">
            <v>12</v>
          </cell>
        </row>
        <row r="1037">
          <cell r="D1037">
            <v>745</v>
          </cell>
          <cell r="G1037">
            <v>374</v>
          </cell>
          <cell r="J1037">
            <v>374</v>
          </cell>
          <cell r="K1037">
            <v>339.2</v>
          </cell>
          <cell r="L1037">
            <v>3</v>
          </cell>
          <cell r="AU1037">
            <v>710</v>
          </cell>
          <cell r="AV1037">
            <v>2</v>
          </cell>
          <cell r="AX1037">
            <v>12</v>
          </cell>
        </row>
        <row r="1038">
          <cell r="D1038">
            <v>745</v>
          </cell>
          <cell r="G1038">
            <v>78</v>
          </cell>
          <cell r="J1038">
            <v>0</v>
          </cell>
          <cell r="K1038">
            <v>0</v>
          </cell>
          <cell r="L1038">
            <v>1</v>
          </cell>
          <cell r="AU1038">
            <v>710</v>
          </cell>
          <cell r="AV1038">
            <v>2</v>
          </cell>
          <cell r="AX1038">
            <v>12</v>
          </cell>
        </row>
        <row r="1039">
          <cell r="D1039">
            <v>745</v>
          </cell>
          <cell r="G1039">
            <v>2475</v>
          </cell>
          <cell r="J1039">
            <v>2442</v>
          </cell>
          <cell r="K1039">
            <v>1498.4</v>
          </cell>
          <cell r="L1039">
            <v>21</v>
          </cell>
          <cell r="AU1039">
            <v>710</v>
          </cell>
          <cell r="AV1039">
            <v>2</v>
          </cell>
          <cell r="AX1039">
            <v>14</v>
          </cell>
        </row>
        <row r="1040">
          <cell r="D1040">
            <v>745</v>
          </cell>
          <cell r="G1040">
            <v>1569</v>
          </cell>
          <cell r="J1040">
            <v>1449</v>
          </cell>
          <cell r="K1040">
            <v>674.5</v>
          </cell>
          <cell r="L1040">
            <v>2</v>
          </cell>
          <cell r="AU1040">
            <v>710</v>
          </cell>
          <cell r="AV1040">
            <v>2</v>
          </cell>
          <cell r="AX1040">
            <v>14</v>
          </cell>
        </row>
        <row r="1041">
          <cell r="D1041">
            <v>745</v>
          </cell>
          <cell r="G1041">
            <v>2602</v>
          </cell>
          <cell r="J1041">
            <v>1640</v>
          </cell>
          <cell r="K1041">
            <v>565.4</v>
          </cell>
          <cell r="L1041">
            <v>9</v>
          </cell>
          <cell r="AU1041">
            <v>710</v>
          </cell>
          <cell r="AV1041">
            <v>2</v>
          </cell>
          <cell r="AX1041">
            <v>16</v>
          </cell>
        </row>
        <row r="1042">
          <cell r="D1042">
            <v>745</v>
          </cell>
          <cell r="G1042">
            <v>4317</v>
          </cell>
          <cell r="J1042">
            <v>4128</v>
          </cell>
          <cell r="K1042">
            <v>4128</v>
          </cell>
          <cell r="L1042">
            <v>91</v>
          </cell>
          <cell r="AU1042">
            <v>710</v>
          </cell>
          <cell r="AV1042">
            <v>2</v>
          </cell>
          <cell r="AX1042">
            <v>16</v>
          </cell>
        </row>
        <row r="1043">
          <cell r="D1043">
            <v>745</v>
          </cell>
          <cell r="G1043">
            <v>46</v>
          </cell>
          <cell r="J1043">
            <v>0</v>
          </cell>
          <cell r="K1043">
            <v>0</v>
          </cell>
          <cell r="L1043">
            <v>1</v>
          </cell>
          <cell r="AU1043">
            <v>710</v>
          </cell>
          <cell r="AV1043">
            <v>2</v>
          </cell>
          <cell r="AX1043">
            <v>17</v>
          </cell>
        </row>
        <row r="1044">
          <cell r="D1044">
            <v>745</v>
          </cell>
          <cell r="G1044">
            <v>308</v>
          </cell>
          <cell r="J1044">
            <v>292</v>
          </cell>
          <cell r="K1044">
            <v>292</v>
          </cell>
          <cell r="L1044">
            <v>9</v>
          </cell>
          <cell r="AU1044">
            <v>710</v>
          </cell>
          <cell r="AV1044">
            <v>2</v>
          </cell>
          <cell r="AX1044">
            <v>17</v>
          </cell>
        </row>
        <row r="1045">
          <cell r="D1045">
            <v>745</v>
          </cell>
          <cell r="G1045">
            <v>2003</v>
          </cell>
          <cell r="J1045">
            <v>1872</v>
          </cell>
          <cell r="K1045">
            <v>1297.5999999999999</v>
          </cell>
          <cell r="L1045">
            <v>17</v>
          </cell>
          <cell r="AU1045">
            <v>710</v>
          </cell>
          <cell r="AV1045">
            <v>2</v>
          </cell>
          <cell r="AX1045">
            <v>16</v>
          </cell>
        </row>
        <row r="1046">
          <cell r="D1046">
            <v>745</v>
          </cell>
          <cell r="G1046">
            <v>448</v>
          </cell>
          <cell r="J1046">
            <v>438</v>
          </cell>
          <cell r="K1046">
            <v>270.39999999999998</v>
          </cell>
          <cell r="L1046">
            <v>4</v>
          </cell>
          <cell r="AU1046">
            <v>710</v>
          </cell>
          <cell r="AV1046">
            <v>2</v>
          </cell>
          <cell r="AX1046">
            <v>17</v>
          </cell>
        </row>
        <row r="1047">
          <cell r="D1047">
            <v>745</v>
          </cell>
          <cell r="G1047">
            <v>101</v>
          </cell>
          <cell r="J1047">
            <v>0</v>
          </cell>
          <cell r="K1047">
            <v>0</v>
          </cell>
          <cell r="L1047">
            <v>4</v>
          </cell>
          <cell r="AU1047">
            <v>710</v>
          </cell>
          <cell r="AV1047">
            <v>3</v>
          </cell>
          <cell r="AX1047">
            <v>31</v>
          </cell>
        </row>
        <row r="1048">
          <cell r="D1048">
            <v>745</v>
          </cell>
          <cell r="G1048">
            <v>110</v>
          </cell>
          <cell r="J1048">
            <v>0</v>
          </cell>
          <cell r="K1048">
            <v>0</v>
          </cell>
          <cell r="L1048">
            <v>1</v>
          </cell>
          <cell r="AU1048">
            <v>710</v>
          </cell>
          <cell r="AV1048">
            <v>3</v>
          </cell>
          <cell r="AX1048">
            <v>30</v>
          </cell>
        </row>
        <row r="1049">
          <cell r="D1049">
            <v>745</v>
          </cell>
          <cell r="G1049">
            <v>86</v>
          </cell>
          <cell r="J1049">
            <v>0</v>
          </cell>
          <cell r="K1049">
            <v>0</v>
          </cell>
          <cell r="L1049">
            <v>3</v>
          </cell>
          <cell r="AU1049">
            <v>710</v>
          </cell>
          <cell r="AV1049">
            <v>3</v>
          </cell>
          <cell r="AX1049">
            <v>30</v>
          </cell>
        </row>
        <row r="1050">
          <cell r="D1050">
            <v>745</v>
          </cell>
          <cell r="G1050">
            <v>1374</v>
          </cell>
          <cell r="J1050">
            <v>1315</v>
          </cell>
          <cell r="K1050">
            <v>1012</v>
          </cell>
          <cell r="L1050">
            <v>3</v>
          </cell>
          <cell r="AU1050">
            <v>710</v>
          </cell>
          <cell r="AV1050">
            <v>3</v>
          </cell>
          <cell r="AX1050">
            <v>29</v>
          </cell>
        </row>
        <row r="1051">
          <cell r="D1051">
            <v>745</v>
          </cell>
          <cell r="G1051">
            <v>11880</v>
          </cell>
          <cell r="J1051">
            <v>5850</v>
          </cell>
          <cell r="K1051">
            <v>1765</v>
          </cell>
          <cell r="L1051">
            <v>4</v>
          </cell>
          <cell r="AU1051">
            <v>710</v>
          </cell>
          <cell r="AV1051">
            <v>3</v>
          </cell>
          <cell r="AX1051">
            <v>29</v>
          </cell>
        </row>
        <row r="1052">
          <cell r="D1052">
            <v>745</v>
          </cell>
          <cell r="G1052">
            <v>3133</v>
          </cell>
          <cell r="J1052">
            <v>3075</v>
          </cell>
          <cell r="K1052">
            <v>1223</v>
          </cell>
          <cell r="L1052">
            <v>4</v>
          </cell>
          <cell r="AU1052">
            <v>710</v>
          </cell>
          <cell r="AV1052">
            <v>3</v>
          </cell>
          <cell r="AX1052">
            <v>30</v>
          </cell>
        </row>
        <row r="1053">
          <cell r="D1053">
            <v>745</v>
          </cell>
          <cell r="G1053">
            <v>3920</v>
          </cell>
          <cell r="J1053">
            <v>0</v>
          </cell>
          <cell r="K1053">
            <v>0</v>
          </cell>
          <cell r="L1053">
            <v>1</v>
          </cell>
          <cell r="AU1053">
            <v>710</v>
          </cell>
          <cell r="AV1053">
            <v>3</v>
          </cell>
          <cell r="AX1053">
            <v>38</v>
          </cell>
        </row>
        <row r="1054">
          <cell r="D1054">
            <v>745</v>
          </cell>
          <cell r="G1054">
            <v>3724</v>
          </cell>
          <cell r="J1054">
            <v>3320</v>
          </cell>
          <cell r="K1054">
            <v>1606.8</v>
          </cell>
          <cell r="L1054">
            <v>27</v>
          </cell>
          <cell r="AU1054">
            <v>710</v>
          </cell>
          <cell r="AV1054">
            <v>3</v>
          </cell>
          <cell r="AX1054">
            <v>38</v>
          </cell>
        </row>
        <row r="1055">
          <cell r="D1055">
            <v>745</v>
          </cell>
          <cell r="G1055">
            <v>560</v>
          </cell>
          <cell r="J1055">
            <v>539</v>
          </cell>
          <cell r="K1055">
            <v>351.2</v>
          </cell>
          <cell r="L1055">
            <v>4</v>
          </cell>
          <cell r="AU1055">
            <v>710</v>
          </cell>
          <cell r="AV1055">
            <v>3</v>
          </cell>
          <cell r="AX1055">
            <v>39</v>
          </cell>
        </row>
        <row r="1056">
          <cell r="D1056">
            <v>745</v>
          </cell>
          <cell r="G1056">
            <v>405</v>
          </cell>
          <cell r="J1056">
            <v>0</v>
          </cell>
          <cell r="K1056">
            <v>0</v>
          </cell>
          <cell r="L1056">
            <v>11</v>
          </cell>
          <cell r="AU1056">
            <v>710</v>
          </cell>
          <cell r="AV1056">
            <v>3</v>
          </cell>
          <cell r="AX1056">
            <v>35</v>
          </cell>
        </row>
        <row r="1057">
          <cell r="D1057">
            <v>745</v>
          </cell>
          <cell r="G1057">
            <v>624</v>
          </cell>
          <cell r="J1057">
            <v>0</v>
          </cell>
          <cell r="K1057">
            <v>0</v>
          </cell>
          <cell r="L1057">
            <v>1</v>
          </cell>
          <cell r="AU1057">
            <v>710</v>
          </cell>
          <cell r="AV1057">
            <v>3</v>
          </cell>
          <cell r="AX1057">
            <v>32</v>
          </cell>
        </row>
        <row r="1058">
          <cell r="D1058">
            <v>745</v>
          </cell>
          <cell r="G1058">
            <v>2947</v>
          </cell>
          <cell r="J1058">
            <v>2749</v>
          </cell>
          <cell r="K1058">
            <v>2749</v>
          </cell>
          <cell r="L1058">
            <v>60</v>
          </cell>
          <cell r="AU1058">
            <v>710</v>
          </cell>
          <cell r="AV1058">
            <v>3</v>
          </cell>
          <cell r="AX1058">
            <v>32</v>
          </cell>
        </row>
        <row r="1059">
          <cell r="D1059">
            <v>745</v>
          </cell>
          <cell r="G1059">
            <v>369</v>
          </cell>
          <cell r="J1059">
            <v>0</v>
          </cell>
          <cell r="K1059">
            <v>0</v>
          </cell>
          <cell r="L1059">
            <v>3</v>
          </cell>
          <cell r="AU1059">
            <v>711</v>
          </cell>
          <cell r="AV1059">
            <v>1</v>
          </cell>
          <cell r="AX1059">
            <v>1</v>
          </cell>
        </row>
        <row r="1060">
          <cell r="D1060">
            <v>745</v>
          </cell>
          <cell r="G1060">
            <v>2793</v>
          </cell>
          <cell r="J1060">
            <v>2559</v>
          </cell>
          <cell r="K1060">
            <v>2559</v>
          </cell>
          <cell r="L1060">
            <v>77</v>
          </cell>
          <cell r="AU1060">
            <v>711</v>
          </cell>
          <cell r="AV1060">
            <v>1</v>
          </cell>
          <cell r="AX1060">
            <v>1</v>
          </cell>
        </row>
        <row r="1061">
          <cell r="D1061">
            <v>746</v>
          </cell>
          <cell r="G1061">
            <v>169</v>
          </cell>
          <cell r="J1061">
            <v>0</v>
          </cell>
          <cell r="K1061">
            <v>0</v>
          </cell>
          <cell r="L1061">
            <v>4</v>
          </cell>
          <cell r="AU1061">
            <v>711</v>
          </cell>
          <cell r="AV1061">
            <v>2</v>
          </cell>
          <cell r="AX1061">
            <v>1</v>
          </cell>
        </row>
        <row r="1062">
          <cell r="D1062">
            <v>746</v>
          </cell>
          <cell r="G1062">
            <v>6624</v>
          </cell>
          <cell r="J1062">
            <v>2616</v>
          </cell>
          <cell r="K1062">
            <v>1732.8</v>
          </cell>
          <cell r="L1062">
            <v>28</v>
          </cell>
          <cell r="AU1062">
            <v>711</v>
          </cell>
          <cell r="AV1062">
            <v>2</v>
          </cell>
          <cell r="AX1062">
            <v>1</v>
          </cell>
        </row>
        <row r="1063">
          <cell r="D1063">
            <v>746</v>
          </cell>
          <cell r="G1063">
            <v>1380</v>
          </cell>
          <cell r="J1063">
            <v>1380</v>
          </cell>
          <cell r="K1063">
            <v>690</v>
          </cell>
          <cell r="L1063">
            <v>4</v>
          </cell>
          <cell r="AU1063">
            <v>711</v>
          </cell>
          <cell r="AV1063">
            <v>3</v>
          </cell>
          <cell r="AX1063">
            <v>1</v>
          </cell>
        </row>
        <row r="1064">
          <cell r="D1064">
            <v>746</v>
          </cell>
          <cell r="G1064">
            <v>462</v>
          </cell>
          <cell r="J1064">
            <v>31</v>
          </cell>
          <cell r="K1064">
            <v>31</v>
          </cell>
          <cell r="L1064">
            <v>11</v>
          </cell>
          <cell r="AU1064">
            <v>711</v>
          </cell>
          <cell r="AV1064">
            <v>3</v>
          </cell>
          <cell r="AX1064">
            <v>1</v>
          </cell>
        </row>
        <row r="1065">
          <cell r="D1065">
            <v>746</v>
          </cell>
          <cell r="G1065">
            <v>171</v>
          </cell>
          <cell r="J1065">
            <v>0</v>
          </cell>
          <cell r="K1065">
            <v>0</v>
          </cell>
          <cell r="L1065">
            <v>2</v>
          </cell>
          <cell r="AU1065">
            <v>720</v>
          </cell>
          <cell r="AV1065">
            <v>1</v>
          </cell>
          <cell r="AX1065">
            <v>40</v>
          </cell>
        </row>
        <row r="1066">
          <cell r="D1066">
            <v>746</v>
          </cell>
          <cell r="G1066">
            <v>740</v>
          </cell>
          <cell r="J1066">
            <v>740</v>
          </cell>
          <cell r="K1066">
            <v>370</v>
          </cell>
          <cell r="L1066">
            <v>1</v>
          </cell>
          <cell r="AU1066">
            <v>720</v>
          </cell>
          <cell r="AV1066">
            <v>1</v>
          </cell>
          <cell r="AX1066">
            <v>40</v>
          </cell>
        </row>
        <row r="1067">
          <cell r="D1067">
            <v>746</v>
          </cell>
          <cell r="G1067">
            <v>300</v>
          </cell>
          <cell r="J1067">
            <v>264</v>
          </cell>
          <cell r="K1067">
            <v>183</v>
          </cell>
          <cell r="L1067">
            <v>9</v>
          </cell>
          <cell r="AU1067">
            <v>720</v>
          </cell>
          <cell r="AV1067">
            <v>1</v>
          </cell>
          <cell r="AX1067">
            <v>41</v>
          </cell>
        </row>
        <row r="1068">
          <cell r="D1068">
            <v>746</v>
          </cell>
          <cell r="G1068">
            <v>1745</v>
          </cell>
          <cell r="J1068">
            <v>1702</v>
          </cell>
          <cell r="K1068">
            <v>1553</v>
          </cell>
          <cell r="L1068">
            <v>56</v>
          </cell>
          <cell r="AU1068">
            <v>720</v>
          </cell>
          <cell r="AV1068">
            <v>1</v>
          </cell>
          <cell r="AX1068">
            <v>41</v>
          </cell>
        </row>
        <row r="1069">
          <cell r="D1069">
            <v>746</v>
          </cell>
          <cell r="G1069">
            <v>835</v>
          </cell>
          <cell r="J1069">
            <v>835</v>
          </cell>
          <cell r="K1069">
            <v>628</v>
          </cell>
          <cell r="L1069">
            <v>1</v>
          </cell>
          <cell r="AU1069">
            <v>720</v>
          </cell>
          <cell r="AV1069">
            <v>1</v>
          </cell>
          <cell r="AX1069">
            <v>41</v>
          </cell>
        </row>
        <row r="1070">
          <cell r="D1070">
            <v>746</v>
          </cell>
          <cell r="G1070">
            <v>740</v>
          </cell>
          <cell r="J1070">
            <v>0</v>
          </cell>
          <cell r="K1070">
            <v>0</v>
          </cell>
          <cell r="L1070">
            <v>1</v>
          </cell>
          <cell r="AU1070">
            <v>720</v>
          </cell>
          <cell r="AV1070">
            <v>1</v>
          </cell>
          <cell r="AX1070">
            <v>42</v>
          </cell>
        </row>
        <row r="1071">
          <cell r="D1071">
            <v>746</v>
          </cell>
          <cell r="G1071">
            <v>2181</v>
          </cell>
          <cell r="J1071">
            <v>2180</v>
          </cell>
          <cell r="K1071">
            <v>1320.5</v>
          </cell>
          <cell r="L1071">
            <v>19</v>
          </cell>
          <cell r="AU1071">
            <v>720</v>
          </cell>
          <cell r="AV1071">
            <v>1</v>
          </cell>
          <cell r="AX1071">
            <v>41</v>
          </cell>
        </row>
        <row r="1072">
          <cell r="D1072">
            <v>746</v>
          </cell>
          <cell r="G1072">
            <v>700</v>
          </cell>
          <cell r="J1072">
            <v>0</v>
          </cell>
          <cell r="K1072">
            <v>0</v>
          </cell>
          <cell r="L1072">
            <v>5</v>
          </cell>
          <cell r="AU1072">
            <v>720</v>
          </cell>
          <cell r="AV1072">
            <v>1</v>
          </cell>
          <cell r="AX1072">
            <v>41</v>
          </cell>
        </row>
        <row r="1073">
          <cell r="D1073">
            <v>746</v>
          </cell>
          <cell r="G1073">
            <v>50</v>
          </cell>
          <cell r="J1073">
            <v>0</v>
          </cell>
          <cell r="K1073">
            <v>0</v>
          </cell>
          <cell r="L1073">
            <v>1</v>
          </cell>
          <cell r="AU1073">
            <v>720</v>
          </cell>
          <cell r="AV1073">
            <v>1</v>
          </cell>
          <cell r="AX1073">
            <v>44</v>
          </cell>
        </row>
        <row r="1074">
          <cell r="D1074">
            <v>746</v>
          </cell>
          <cell r="G1074">
            <v>197</v>
          </cell>
          <cell r="J1074">
            <v>0</v>
          </cell>
          <cell r="K1074">
            <v>0</v>
          </cell>
          <cell r="L1074">
            <v>3</v>
          </cell>
          <cell r="AU1074">
            <v>720</v>
          </cell>
          <cell r="AV1074">
            <v>1</v>
          </cell>
          <cell r="AX1074">
            <v>44</v>
          </cell>
        </row>
        <row r="1075">
          <cell r="D1075">
            <v>746</v>
          </cell>
          <cell r="G1075">
            <v>306</v>
          </cell>
          <cell r="J1075">
            <v>306</v>
          </cell>
          <cell r="K1075">
            <v>244.8</v>
          </cell>
          <cell r="L1075">
            <v>3</v>
          </cell>
          <cell r="AU1075">
            <v>720</v>
          </cell>
          <cell r="AV1075">
            <v>1</v>
          </cell>
          <cell r="AX1075">
            <v>44</v>
          </cell>
        </row>
        <row r="1076">
          <cell r="D1076">
            <v>746</v>
          </cell>
          <cell r="G1076">
            <v>999</v>
          </cell>
          <cell r="J1076">
            <v>0</v>
          </cell>
          <cell r="K1076">
            <v>0</v>
          </cell>
          <cell r="L1076">
            <v>4</v>
          </cell>
          <cell r="AU1076">
            <v>720</v>
          </cell>
          <cell r="AV1076">
            <v>1</v>
          </cell>
          <cell r="AX1076">
            <v>48</v>
          </cell>
        </row>
        <row r="1077">
          <cell r="D1077">
            <v>746</v>
          </cell>
          <cell r="G1077">
            <v>2175</v>
          </cell>
          <cell r="J1077">
            <v>1215</v>
          </cell>
          <cell r="K1077">
            <v>932</v>
          </cell>
          <cell r="L1077">
            <v>9</v>
          </cell>
          <cell r="AU1077">
            <v>720</v>
          </cell>
          <cell r="AV1077">
            <v>2</v>
          </cell>
          <cell r="AX1077">
            <v>20</v>
          </cell>
        </row>
        <row r="1078">
          <cell r="D1078">
            <v>746</v>
          </cell>
          <cell r="G1078">
            <v>1717</v>
          </cell>
          <cell r="J1078">
            <v>1716</v>
          </cell>
          <cell r="K1078">
            <v>903.8</v>
          </cell>
          <cell r="L1078">
            <v>28</v>
          </cell>
          <cell r="AU1078">
            <v>720</v>
          </cell>
          <cell r="AV1078">
            <v>2</v>
          </cell>
          <cell r="AX1078">
            <v>20</v>
          </cell>
        </row>
        <row r="1079">
          <cell r="D1079">
            <v>746</v>
          </cell>
          <cell r="G1079">
            <v>74</v>
          </cell>
          <cell r="J1079">
            <v>0</v>
          </cell>
          <cell r="K1079">
            <v>0</v>
          </cell>
          <cell r="L1079">
            <v>2</v>
          </cell>
          <cell r="AU1079">
            <v>720</v>
          </cell>
          <cell r="AV1079">
            <v>2</v>
          </cell>
          <cell r="AX1079">
            <v>20</v>
          </cell>
        </row>
        <row r="1080">
          <cell r="D1080">
            <v>746</v>
          </cell>
          <cell r="G1080">
            <v>8014</v>
          </cell>
          <cell r="J1080">
            <v>7471</v>
          </cell>
          <cell r="K1080">
            <v>4923.2</v>
          </cell>
          <cell r="L1080">
            <v>67</v>
          </cell>
          <cell r="AU1080">
            <v>720</v>
          </cell>
          <cell r="AV1080">
            <v>2</v>
          </cell>
          <cell r="AX1080">
            <v>20</v>
          </cell>
        </row>
        <row r="1081">
          <cell r="D1081">
            <v>746</v>
          </cell>
          <cell r="G1081">
            <v>779</v>
          </cell>
          <cell r="J1081">
            <v>656</v>
          </cell>
          <cell r="K1081">
            <v>331.2</v>
          </cell>
          <cell r="L1081">
            <v>9</v>
          </cell>
          <cell r="AU1081">
            <v>720</v>
          </cell>
          <cell r="AV1081">
            <v>2</v>
          </cell>
          <cell r="AX1081">
            <v>19</v>
          </cell>
        </row>
        <row r="1082">
          <cell r="D1082">
            <v>746</v>
          </cell>
          <cell r="G1082">
            <v>180</v>
          </cell>
          <cell r="J1082">
            <v>0</v>
          </cell>
          <cell r="K1082">
            <v>0</v>
          </cell>
          <cell r="L1082">
            <v>1</v>
          </cell>
          <cell r="AU1082">
            <v>720</v>
          </cell>
          <cell r="AV1082">
            <v>2</v>
          </cell>
          <cell r="AX1082">
            <v>21</v>
          </cell>
        </row>
        <row r="1083">
          <cell r="D1083">
            <v>746</v>
          </cell>
          <cell r="G1083">
            <v>1980</v>
          </cell>
          <cell r="J1083">
            <v>1805</v>
          </cell>
          <cell r="K1083">
            <v>910.1</v>
          </cell>
          <cell r="L1083">
            <v>5</v>
          </cell>
          <cell r="AU1083">
            <v>720</v>
          </cell>
          <cell r="AV1083">
            <v>2</v>
          </cell>
          <cell r="AX1083">
            <v>20</v>
          </cell>
        </row>
        <row r="1084">
          <cell r="D1084">
            <v>746</v>
          </cell>
          <cell r="G1084">
            <v>700</v>
          </cell>
          <cell r="J1084">
            <v>0</v>
          </cell>
          <cell r="K1084">
            <v>0</v>
          </cell>
          <cell r="L1084">
            <v>4</v>
          </cell>
          <cell r="AU1084">
            <v>720</v>
          </cell>
          <cell r="AV1084">
            <v>2</v>
          </cell>
          <cell r="AX1084">
            <v>20</v>
          </cell>
        </row>
        <row r="1085">
          <cell r="D1085">
            <v>746</v>
          </cell>
          <cell r="G1085">
            <v>5498</v>
          </cell>
          <cell r="J1085">
            <v>4664</v>
          </cell>
          <cell r="K1085">
            <v>4423.7</v>
          </cell>
          <cell r="L1085">
            <v>143</v>
          </cell>
          <cell r="AU1085">
            <v>720</v>
          </cell>
          <cell r="AV1085">
            <v>2</v>
          </cell>
          <cell r="AX1085">
            <v>20</v>
          </cell>
        </row>
        <row r="1086">
          <cell r="D1086">
            <v>746</v>
          </cell>
          <cell r="G1086">
            <v>128</v>
          </cell>
          <cell r="J1086">
            <v>0</v>
          </cell>
          <cell r="K1086">
            <v>0</v>
          </cell>
          <cell r="L1086">
            <v>3</v>
          </cell>
          <cell r="AU1086">
            <v>720</v>
          </cell>
          <cell r="AV1086">
            <v>2</v>
          </cell>
          <cell r="AX1086">
            <v>21</v>
          </cell>
        </row>
        <row r="1087">
          <cell r="D1087">
            <v>746</v>
          </cell>
          <cell r="G1087">
            <v>222</v>
          </cell>
          <cell r="J1087">
            <v>190</v>
          </cell>
          <cell r="K1087">
            <v>143</v>
          </cell>
          <cell r="L1087">
            <v>5</v>
          </cell>
          <cell r="AU1087">
            <v>720</v>
          </cell>
          <cell r="AV1087">
            <v>2</v>
          </cell>
          <cell r="AX1087">
            <v>21</v>
          </cell>
        </row>
        <row r="1088">
          <cell r="D1088">
            <v>746</v>
          </cell>
          <cell r="G1088">
            <v>60</v>
          </cell>
          <cell r="J1088">
            <v>0</v>
          </cell>
          <cell r="K1088">
            <v>0</v>
          </cell>
          <cell r="L1088">
            <v>1</v>
          </cell>
          <cell r="AU1088">
            <v>720</v>
          </cell>
          <cell r="AV1088">
            <v>2</v>
          </cell>
          <cell r="AX1088">
            <v>22</v>
          </cell>
        </row>
        <row r="1089">
          <cell r="D1089">
            <v>746</v>
          </cell>
          <cell r="G1089">
            <v>219</v>
          </cell>
          <cell r="J1089">
            <v>0</v>
          </cell>
          <cell r="K1089">
            <v>0</v>
          </cell>
          <cell r="L1089">
            <v>1</v>
          </cell>
          <cell r="AU1089">
            <v>720</v>
          </cell>
          <cell r="AV1089">
            <v>3</v>
          </cell>
          <cell r="AX1089">
            <v>32</v>
          </cell>
        </row>
        <row r="1090">
          <cell r="D1090">
            <v>746</v>
          </cell>
          <cell r="G1090">
            <v>2191</v>
          </cell>
          <cell r="J1090">
            <v>2143</v>
          </cell>
          <cell r="K1090">
            <v>2034</v>
          </cell>
          <cell r="L1090">
            <v>48</v>
          </cell>
          <cell r="AU1090">
            <v>720</v>
          </cell>
          <cell r="AV1090">
            <v>3</v>
          </cell>
          <cell r="AX1090">
            <v>32</v>
          </cell>
        </row>
        <row r="1091">
          <cell r="D1091">
            <v>746</v>
          </cell>
          <cell r="G1091">
            <v>3747</v>
          </cell>
          <cell r="J1091">
            <v>3269</v>
          </cell>
          <cell r="K1091">
            <v>3045</v>
          </cell>
          <cell r="L1091">
            <v>91</v>
          </cell>
          <cell r="AU1091">
            <v>720</v>
          </cell>
          <cell r="AV1091">
            <v>3</v>
          </cell>
          <cell r="AX1091">
            <v>32</v>
          </cell>
        </row>
        <row r="1092">
          <cell r="D1092">
            <v>746</v>
          </cell>
          <cell r="G1092">
            <v>35</v>
          </cell>
          <cell r="J1092">
            <v>0</v>
          </cell>
          <cell r="K1092">
            <v>0</v>
          </cell>
          <cell r="L1092">
            <v>1</v>
          </cell>
          <cell r="AU1092">
            <v>720</v>
          </cell>
          <cell r="AV1092">
            <v>3</v>
          </cell>
          <cell r="AX1092">
            <v>32</v>
          </cell>
        </row>
        <row r="1093">
          <cell r="D1093">
            <v>746</v>
          </cell>
          <cell r="G1093">
            <v>2107</v>
          </cell>
          <cell r="J1093">
            <v>1993</v>
          </cell>
          <cell r="K1093">
            <v>971.5</v>
          </cell>
          <cell r="L1093">
            <v>4</v>
          </cell>
          <cell r="AU1093">
            <v>720</v>
          </cell>
          <cell r="AV1093">
            <v>3</v>
          </cell>
          <cell r="AX1093">
            <v>32</v>
          </cell>
        </row>
        <row r="1094">
          <cell r="D1094">
            <v>746</v>
          </cell>
          <cell r="G1094">
            <v>827</v>
          </cell>
          <cell r="J1094">
            <v>827</v>
          </cell>
          <cell r="K1094">
            <v>188</v>
          </cell>
          <cell r="L1094">
            <v>1</v>
          </cell>
          <cell r="AU1094">
            <v>720</v>
          </cell>
          <cell r="AV1094">
            <v>3</v>
          </cell>
          <cell r="AX1094">
            <v>37</v>
          </cell>
        </row>
        <row r="1095">
          <cell r="D1095">
            <v>746</v>
          </cell>
          <cell r="G1095">
            <v>372</v>
          </cell>
          <cell r="J1095">
            <v>71</v>
          </cell>
          <cell r="K1095">
            <v>16.8</v>
          </cell>
          <cell r="L1095">
            <v>4</v>
          </cell>
          <cell r="AU1095">
            <v>720</v>
          </cell>
          <cell r="AV1095">
            <v>3</v>
          </cell>
          <cell r="AX1095">
            <v>35</v>
          </cell>
        </row>
        <row r="1096">
          <cell r="D1096">
            <v>746</v>
          </cell>
          <cell r="G1096">
            <v>5099</v>
          </cell>
          <cell r="J1096">
            <v>4172</v>
          </cell>
          <cell r="K1096">
            <v>1953.5</v>
          </cell>
          <cell r="L1096">
            <v>11</v>
          </cell>
          <cell r="AU1096">
            <v>720</v>
          </cell>
          <cell r="AV1096">
            <v>3</v>
          </cell>
          <cell r="AX1096">
            <v>35</v>
          </cell>
        </row>
        <row r="1097">
          <cell r="D1097">
            <v>750</v>
          </cell>
          <cell r="G1097">
            <v>2259</v>
          </cell>
          <cell r="J1097">
            <v>1897</v>
          </cell>
          <cell r="K1097">
            <v>1412.98</v>
          </cell>
          <cell r="L1097">
            <v>41</v>
          </cell>
          <cell r="AU1097">
            <v>720</v>
          </cell>
          <cell r="AV1097">
            <v>3</v>
          </cell>
          <cell r="AX1097">
            <v>35</v>
          </cell>
        </row>
        <row r="1098">
          <cell r="D1098">
            <v>750</v>
          </cell>
          <cell r="G1098">
            <v>2377</v>
          </cell>
          <cell r="J1098">
            <v>1924</v>
          </cell>
          <cell r="K1098">
            <v>1650.6</v>
          </cell>
          <cell r="L1098">
            <v>40</v>
          </cell>
          <cell r="AU1098">
            <v>720</v>
          </cell>
          <cell r="AV1098">
            <v>3</v>
          </cell>
          <cell r="AX1098">
            <v>35</v>
          </cell>
        </row>
        <row r="1099">
          <cell r="D1099">
            <v>750</v>
          </cell>
          <cell r="G1099">
            <v>27153.06</v>
          </cell>
          <cell r="J1099">
            <v>20979</v>
          </cell>
          <cell r="K1099">
            <v>20279.98</v>
          </cell>
          <cell r="L1099">
            <v>562</v>
          </cell>
          <cell r="AU1099">
            <v>720</v>
          </cell>
          <cell r="AV1099">
            <v>3</v>
          </cell>
          <cell r="AX1099">
            <v>35</v>
          </cell>
        </row>
        <row r="1100">
          <cell r="D1100">
            <v>750</v>
          </cell>
          <cell r="G1100">
            <v>38646.5</v>
          </cell>
          <cell r="J1100">
            <v>30650</v>
          </cell>
          <cell r="K1100">
            <v>15268.5</v>
          </cell>
          <cell r="L1100">
            <v>19</v>
          </cell>
          <cell r="AU1100">
            <v>720</v>
          </cell>
          <cell r="AV1100">
            <v>3</v>
          </cell>
          <cell r="AX1100">
            <v>40</v>
          </cell>
        </row>
        <row r="1101">
          <cell r="D1101">
            <v>750</v>
          </cell>
          <cell r="G1101">
            <v>57330</v>
          </cell>
          <cell r="J1101">
            <v>50753</v>
          </cell>
          <cell r="K1101">
            <v>31033.63</v>
          </cell>
          <cell r="L1101">
            <v>121</v>
          </cell>
          <cell r="AU1101">
            <v>725</v>
          </cell>
          <cell r="AV1101">
            <v>1</v>
          </cell>
          <cell r="AX1101">
            <v>71</v>
          </cell>
        </row>
        <row r="1102">
          <cell r="D1102">
            <v>750</v>
          </cell>
          <cell r="G1102">
            <v>5784</v>
          </cell>
          <cell r="J1102">
            <v>694</v>
          </cell>
          <cell r="K1102">
            <v>347</v>
          </cell>
          <cell r="L1102">
            <v>7</v>
          </cell>
          <cell r="AU1102">
            <v>725</v>
          </cell>
          <cell r="AV1102">
            <v>1</v>
          </cell>
          <cell r="AX1102">
            <v>70</v>
          </cell>
        </row>
        <row r="1103">
          <cell r="D1103">
            <v>750</v>
          </cell>
          <cell r="G1103">
            <v>2250</v>
          </cell>
          <cell r="J1103">
            <v>0</v>
          </cell>
          <cell r="K1103">
            <v>0</v>
          </cell>
          <cell r="L1103">
            <v>2</v>
          </cell>
          <cell r="AU1103">
            <v>725</v>
          </cell>
          <cell r="AV1103">
            <v>1</v>
          </cell>
          <cell r="AX1103">
            <v>70</v>
          </cell>
        </row>
        <row r="1104">
          <cell r="D1104">
            <v>750</v>
          </cell>
          <cell r="G1104">
            <v>660</v>
          </cell>
          <cell r="J1104">
            <v>0</v>
          </cell>
          <cell r="K1104">
            <v>0</v>
          </cell>
          <cell r="L1104">
            <v>4</v>
          </cell>
          <cell r="AU1104">
            <v>725</v>
          </cell>
          <cell r="AV1104">
            <v>1</v>
          </cell>
          <cell r="AX1104">
            <v>70</v>
          </cell>
        </row>
        <row r="1105">
          <cell r="D1105">
            <v>750</v>
          </cell>
          <cell r="G1105">
            <v>3904</v>
          </cell>
          <cell r="J1105">
            <v>1742</v>
          </cell>
          <cell r="K1105">
            <v>871</v>
          </cell>
          <cell r="L1105">
            <v>11</v>
          </cell>
          <cell r="AU1105">
            <v>725</v>
          </cell>
          <cell r="AV1105">
            <v>1</v>
          </cell>
          <cell r="AX1105">
            <v>70</v>
          </cell>
        </row>
        <row r="1106">
          <cell r="D1106">
            <v>750</v>
          </cell>
          <cell r="G1106">
            <v>2708</v>
          </cell>
          <cell r="J1106">
            <v>2220</v>
          </cell>
          <cell r="K1106">
            <v>1063.5</v>
          </cell>
          <cell r="L1106">
            <v>7</v>
          </cell>
          <cell r="AU1106">
            <v>725</v>
          </cell>
          <cell r="AV1106">
            <v>1</v>
          </cell>
          <cell r="AX1106">
            <v>70</v>
          </cell>
        </row>
        <row r="1107">
          <cell r="D1107">
            <v>750</v>
          </cell>
          <cell r="G1107">
            <v>1748</v>
          </cell>
          <cell r="J1107">
            <v>0</v>
          </cell>
          <cell r="K1107">
            <v>0</v>
          </cell>
          <cell r="L1107">
            <v>3</v>
          </cell>
          <cell r="AU1107">
            <v>725</v>
          </cell>
          <cell r="AV1107">
            <v>1</v>
          </cell>
          <cell r="AX1107">
            <v>70</v>
          </cell>
        </row>
        <row r="1108">
          <cell r="D1108">
            <v>750</v>
          </cell>
          <cell r="G1108">
            <v>7979</v>
          </cell>
          <cell r="J1108">
            <v>0</v>
          </cell>
          <cell r="K1108">
            <v>0</v>
          </cell>
          <cell r="L1108">
            <v>18</v>
          </cell>
          <cell r="AU1108">
            <v>725</v>
          </cell>
          <cell r="AV1108">
            <v>1</v>
          </cell>
          <cell r="AX1108">
            <v>71</v>
          </cell>
        </row>
        <row r="1109">
          <cell r="D1109">
            <v>750</v>
          </cell>
          <cell r="G1109">
            <v>964</v>
          </cell>
          <cell r="J1109">
            <v>0</v>
          </cell>
          <cell r="K1109">
            <v>0</v>
          </cell>
          <cell r="L1109">
            <v>6</v>
          </cell>
          <cell r="AU1109">
            <v>725</v>
          </cell>
          <cell r="AV1109">
            <v>1</v>
          </cell>
          <cell r="AX1109">
            <v>70</v>
          </cell>
        </row>
        <row r="1110">
          <cell r="D1110">
            <v>750</v>
          </cell>
          <cell r="G1110">
            <v>1652</v>
          </cell>
          <cell r="J1110">
            <v>200</v>
          </cell>
          <cell r="K1110">
            <v>200</v>
          </cell>
          <cell r="L1110">
            <v>32</v>
          </cell>
          <cell r="AU1110">
            <v>725</v>
          </cell>
          <cell r="AV1110">
            <v>1</v>
          </cell>
          <cell r="AX1110">
            <v>69</v>
          </cell>
        </row>
        <row r="1111">
          <cell r="D1111">
            <v>750</v>
          </cell>
          <cell r="G1111">
            <v>4732.5</v>
          </cell>
          <cell r="J1111">
            <v>0</v>
          </cell>
          <cell r="K1111">
            <v>0</v>
          </cell>
          <cell r="L1111">
            <v>2</v>
          </cell>
          <cell r="AU1111">
            <v>725</v>
          </cell>
          <cell r="AV1111">
            <v>1</v>
          </cell>
          <cell r="AX1111">
            <v>68</v>
          </cell>
        </row>
        <row r="1112">
          <cell r="D1112">
            <v>750</v>
          </cell>
          <cell r="G1112">
            <v>4306</v>
          </cell>
          <cell r="J1112">
            <v>1994</v>
          </cell>
          <cell r="K1112">
            <v>1770.5</v>
          </cell>
          <cell r="L1112">
            <v>135</v>
          </cell>
          <cell r="AU1112">
            <v>725</v>
          </cell>
          <cell r="AV1112">
            <v>1</v>
          </cell>
          <cell r="AX1112">
            <v>68</v>
          </cell>
        </row>
        <row r="1113">
          <cell r="D1113">
            <v>750</v>
          </cell>
          <cell r="G1113">
            <v>100</v>
          </cell>
          <cell r="J1113">
            <v>0</v>
          </cell>
          <cell r="K1113">
            <v>0</v>
          </cell>
          <cell r="L1113">
            <v>1</v>
          </cell>
          <cell r="AU1113">
            <v>725</v>
          </cell>
          <cell r="AV1113">
            <v>2</v>
          </cell>
          <cell r="AX1113">
            <v>40</v>
          </cell>
        </row>
        <row r="1114">
          <cell r="D1114">
            <v>750</v>
          </cell>
          <cell r="G1114">
            <v>898</v>
          </cell>
          <cell r="J1114">
            <v>0</v>
          </cell>
          <cell r="K1114">
            <v>0</v>
          </cell>
          <cell r="L1114">
            <v>2</v>
          </cell>
          <cell r="AU1114">
            <v>725</v>
          </cell>
          <cell r="AV1114">
            <v>2</v>
          </cell>
          <cell r="AX1114">
            <v>39</v>
          </cell>
        </row>
        <row r="1115">
          <cell r="D1115">
            <v>750</v>
          </cell>
          <cell r="G1115">
            <v>140</v>
          </cell>
          <cell r="J1115">
            <v>0</v>
          </cell>
          <cell r="K1115">
            <v>0</v>
          </cell>
          <cell r="L1115">
            <v>1</v>
          </cell>
          <cell r="AU1115">
            <v>725</v>
          </cell>
          <cell r="AV1115">
            <v>2</v>
          </cell>
          <cell r="AX1115">
            <v>39</v>
          </cell>
        </row>
        <row r="1116">
          <cell r="D1116">
            <v>750</v>
          </cell>
          <cell r="G1116">
            <v>19736</v>
          </cell>
          <cell r="J1116">
            <v>17921</v>
          </cell>
          <cell r="K1116">
            <v>12166.3</v>
          </cell>
          <cell r="L1116">
            <v>45</v>
          </cell>
          <cell r="AU1116">
            <v>725</v>
          </cell>
          <cell r="AV1116">
            <v>2</v>
          </cell>
          <cell r="AX1116">
            <v>39</v>
          </cell>
        </row>
        <row r="1117">
          <cell r="D1117">
            <v>750</v>
          </cell>
          <cell r="G1117">
            <v>3150</v>
          </cell>
          <cell r="J1117">
            <v>0</v>
          </cell>
          <cell r="K1117">
            <v>0</v>
          </cell>
          <cell r="L1117">
            <v>3</v>
          </cell>
          <cell r="AU1117">
            <v>725</v>
          </cell>
          <cell r="AV1117">
            <v>2</v>
          </cell>
          <cell r="AX1117">
            <v>39</v>
          </cell>
        </row>
        <row r="1118">
          <cell r="D1118">
            <v>750</v>
          </cell>
          <cell r="G1118">
            <v>1499</v>
          </cell>
          <cell r="J1118">
            <v>1004</v>
          </cell>
          <cell r="K1118">
            <v>984.6</v>
          </cell>
          <cell r="L1118">
            <v>44</v>
          </cell>
          <cell r="AU1118">
            <v>725</v>
          </cell>
          <cell r="AV1118">
            <v>2</v>
          </cell>
          <cell r="AX1118">
            <v>39</v>
          </cell>
        </row>
        <row r="1119">
          <cell r="D1119">
            <v>750</v>
          </cell>
          <cell r="G1119">
            <v>750</v>
          </cell>
          <cell r="J1119">
            <v>0</v>
          </cell>
          <cell r="K1119">
            <v>0</v>
          </cell>
          <cell r="L1119">
            <v>2</v>
          </cell>
          <cell r="AU1119">
            <v>725</v>
          </cell>
          <cell r="AV1119">
            <v>2</v>
          </cell>
          <cell r="AX1119">
            <v>39</v>
          </cell>
        </row>
        <row r="1120">
          <cell r="D1120">
            <v>750</v>
          </cell>
          <cell r="G1120">
            <v>728</v>
          </cell>
          <cell r="J1120">
            <v>480</v>
          </cell>
          <cell r="K1120">
            <v>336</v>
          </cell>
          <cell r="L1120">
            <v>2</v>
          </cell>
          <cell r="AU1120">
            <v>725</v>
          </cell>
          <cell r="AV1120">
            <v>2</v>
          </cell>
          <cell r="AX1120">
            <v>37</v>
          </cell>
        </row>
        <row r="1121">
          <cell r="D1121">
            <v>750</v>
          </cell>
          <cell r="G1121">
            <v>44555</v>
          </cell>
          <cell r="J1121">
            <v>36995</v>
          </cell>
          <cell r="K1121">
            <v>32814</v>
          </cell>
          <cell r="L1121">
            <v>366</v>
          </cell>
          <cell r="AU1121">
            <v>725</v>
          </cell>
          <cell r="AV1121">
            <v>2</v>
          </cell>
          <cell r="AX1121">
            <v>36</v>
          </cell>
        </row>
        <row r="1122">
          <cell r="D1122">
            <v>750</v>
          </cell>
          <cell r="G1122">
            <v>90</v>
          </cell>
          <cell r="J1122">
            <v>0</v>
          </cell>
          <cell r="K1122">
            <v>0</v>
          </cell>
          <cell r="L1122">
            <v>1</v>
          </cell>
          <cell r="AU1122">
            <v>725</v>
          </cell>
          <cell r="AV1122">
            <v>2</v>
          </cell>
          <cell r="AX1122">
            <v>36</v>
          </cell>
        </row>
        <row r="1123">
          <cell r="D1123">
            <v>750</v>
          </cell>
          <cell r="G1123">
            <v>30160.98</v>
          </cell>
          <cell r="J1123">
            <v>24747.78</v>
          </cell>
          <cell r="K1123">
            <v>22690.33</v>
          </cell>
          <cell r="L1123">
            <v>976</v>
          </cell>
          <cell r="AU1123">
            <v>725</v>
          </cell>
          <cell r="AV1123">
            <v>2</v>
          </cell>
          <cell r="AX1123">
            <v>34</v>
          </cell>
        </row>
        <row r="1124">
          <cell r="D1124">
            <v>750</v>
          </cell>
          <cell r="G1124">
            <v>0</v>
          </cell>
          <cell r="J1124">
            <v>0</v>
          </cell>
          <cell r="K1124">
            <v>0</v>
          </cell>
          <cell r="L1124">
            <v>1</v>
          </cell>
          <cell r="AU1124">
            <v>725</v>
          </cell>
          <cell r="AV1124">
            <v>2</v>
          </cell>
          <cell r="AX1124">
            <v>34</v>
          </cell>
        </row>
        <row r="1125">
          <cell r="D1125">
            <v>750</v>
          </cell>
          <cell r="G1125">
            <v>806</v>
          </cell>
          <cell r="J1125">
            <v>0</v>
          </cell>
          <cell r="K1125">
            <v>0</v>
          </cell>
          <cell r="L1125">
            <v>15</v>
          </cell>
          <cell r="AU1125">
            <v>725</v>
          </cell>
          <cell r="AV1125">
            <v>3</v>
          </cell>
          <cell r="AX1125">
            <v>58</v>
          </cell>
        </row>
        <row r="1126">
          <cell r="D1126">
            <v>750</v>
          </cell>
          <cell r="G1126">
            <v>1988</v>
          </cell>
          <cell r="J1126">
            <v>34</v>
          </cell>
          <cell r="K1126">
            <v>34</v>
          </cell>
          <cell r="L1126">
            <v>61</v>
          </cell>
          <cell r="AU1126">
            <v>725</v>
          </cell>
          <cell r="AV1126">
            <v>3</v>
          </cell>
          <cell r="AX1126">
            <v>55</v>
          </cell>
        </row>
        <row r="1127">
          <cell r="D1127">
            <v>750</v>
          </cell>
          <cell r="G1127">
            <v>9904</v>
          </cell>
          <cell r="J1127">
            <v>6745</v>
          </cell>
          <cell r="K1127">
            <v>6070.5</v>
          </cell>
          <cell r="L1127">
            <v>55</v>
          </cell>
          <cell r="AU1127">
            <v>725</v>
          </cell>
          <cell r="AV1127">
            <v>3</v>
          </cell>
          <cell r="AX1127">
            <v>55</v>
          </cell>
        </row>
        <row r="1128">
          <cell r="D1128">
            <v>750</v>
          </cell>
          <cell r="G1128">
            <v>3655</v>
          </cell>
          <cell r="J1128">
            <v>0</v>
          </cell>
          <cell r="K1128">
            <v>0</v>
          </cell>
          <cell r="L1128">
            <v>21</v>
          </cell>
          <cell r="AU1128">
            <v>725</v>
          </cell>
          <cell r="AV1128">
            <v>3</v>
          </cell>
          <cell r="AX1128">
            <v>55</v>
          </cell>
        </row>
        <row r="1129">
          <cell r="D1129">
            <v>750</v>
          </cell>
          <cell r="G1129">
            <v>697</v>
          </cell>
          <cell r="J1129">
            <v>0</v>
          </cell>
          <cell r="K1129">
            <v>0</v>
          </cell>
          <cell r="L1129">
            <v>24</v>
          </cell>
          <cell r="AU1129">
            <v>725</v>
          </cell>
          <cell r="AV1129">
            <v>3</v>
          </cell>
          <cell r="AX1129">
            <v>53</v>
          </cell>
        </row>
        <row r="1130">
          <cell r="D1130">
            <v>750</v>
          </cell>
          <cell r="G1130">
            <v>820</v>
          </cell>
          <cell r="J1130">
            <v>679</v>
          </cell>
          <cell r="K1130">
            <v>405.3</v>
          </cell>
          <cell r="L1130">
            <v>5</v>
          </cell>
          <cell r="AU1130">
            <v>725</v>
          </cell>
          <cell r="AV1130">
            <v>3</v>
          </cell>
          <cell r="AX1130">
            <v>53</v>
          </cell>
        </row>
        <row r="1131">
          <cell r="D1131">
            <v>750</v>
          </cell>
          <cell r="G1131">
            <v>425</v>
          </cell>
          <cell r="J1131">
            <v>425</v>
          </cell>
          <cell r="K1131">
            <v>212.5</v>
          </cell>
          <cell r="L1131">
            <v>1</v>
          </cell>
          <cell r="AU1131">
            <v>725</v>
          </cell>
          <cell r="AV1131">
            <v>3</v>
          </cell>
          <cell r="AX1131">
            <v>53</v>
          </cell>
        </row>
        <row r="1132">
          <cell r="D1132">
            <v>750</v>
          </cell>
          <cell r="G1132">
            <v>460</v>
          </cell>
          <cell r="J1132">
            <v>65</v>
          </cell>
          <cell r="K1132">
            <v>58.5</v>
          </cell>
          <cell r="L1132">
            <v>1</v>
          </cell>
          <cell r="AU1132">
            <v>725</v>
          </cell>
          <cell r="AV1132">
            <v>3</v>
          </cell>
          <cell r="AX1132">
            <v>52</v>
          </cell>
        </row>
        <row r="1133">
          <cell r="D1133">
            <v>750</v>
          </cell>
          <cell r="G1133">
            <v>320</v>
          </cell>
          <cell r="J1133">
            <v>0</v>
          </cell>
          <cell r="K1133">
            <v>0</v>
          </cell>
          <cell r="L1133">
            <v>1</v>
          </cell>
          <cell r="AU1133">
            <v>725</v>
          </cell>
          <cell r="AV1133">
            <v>3</v>
          </cell>
          <cell r="AX1133">
            <v>48</v>
          </cell>
        </row>
        <row r="1134">
          <cell r="D1134">
            <v>750</v>
          </cell>
          <cell r="G1134">
            <v>8</v>
          </cell>
          <cell r="J1134">
            <v>0</v>
          </cell>
          <cell r="K1134">
            <v>0</v>
          </cell>
          <cell r="L1134">
            <v>1</v>
          </cell>
          <cell r="AU1134">
            <v>725</v>
          </cell>
          <cell r="AV1134">
            <v>3</v>
          </cell>
          <cell r="AX1134">
            <v>48</v>
          </cell>
        </row>
        <row r="1135">
          <cell r="D1135">
            <v>750</v>
          </cell>
          <cell r="G1135">
            <v>5502</v>
          </cell>
          <cell r="J1135">
            <v>0</v>
          </cell>
          <cell r="K1135">
            <v>0</v>
          </cell>
          <cell r="L1135">
            <v>9</v>
          </cell>
          <cell r="AU1135">
            <v>725</v>
          </cell>
          <cell r="AV1135">
            <v>3</v>
          </cell>
          <cell r="AX1135">
            <v>45</v>
          </cell>
        </row>
        <row r="1136">
          <cell r="D1136">
            <v>750</v>
          </cell>
          <cell r="G1136">
            <v>745</v>
          </cell>
          <cell r="J1136">
            <v>0</v>
          </cell>
          <cell r="K1136">
            <v>0</v>
          </cell>
          <cell r="L1136">
            <v>17</v>
          </cell>
          <cell r="AU1136">
            <v>725</v>
          </cell>
          <cell r="AV1136">
            <v>3</v>
          </cell>
          <cell r="AX1136">
            <v>45</v>
          </cell>
        </row>
        <row r="1137">
          <cell r="D1137">
            <v>750</v>
          </cell>
          <cell r="G1137">
            <v>1544</v>
          </cell>
          <cell r="J1137">
            <v>0</v>
          </cell>
          <cell r="K1137">
            <v>0</v>
          </cell>
          <cell r="L1137">
            <v>14</v>
          </cell>
          <cell r="AU1137">
            <v>735</v>
          </cell>
          <cell r="AV1137">
            <v>1</v>
          </cell>
          <cell r="AX1137">
            <v>17</v>
          </cell>
        </row>
        <row r="1138">
          <cell r="D1138">
            <v>750</v>
          </cell>
          <cell r="G1138">
            <v>2572</v>
          </cell>
          <cell r="J1138">
            <v>755</v>
          </cell>
          <cell r="K1138">
            <v>377.5</v>
          </cell>
          <cell r="L1138">
            <v>6</v>
          </cell>
          <cell r="AU1138">
            <v>735</v>
          </cell>
          <cell r="AV1138">
            <v>1</v>
          </cell>
          <cell r="AX1138">
            <v>17</v>
          </cell>
        </row>
        <row r="1139">
          <cell r="D1139">
            <v>750</v>
          </cell>
          <cell r="G1139">
            <v>3327</v>
          </cell>
          <cell r="J1139">
            <v>1670</v>
          </cell>
          <cell r="K1139">
            <v>1169</v>
          </cell>
          <cell r="L1139">
            <v>4</v>
          </cell>
          <cell r="AU1139">
            <v>735</v>
          </cell>
          <cell r="AV1139">
            <v>1</v>
          </cell>
          <cell r="AX1139">
            <v>17</v>
          </cell>
        </row>
        <row r="1140">
          <cell r="D1140">
            <v>750</v>
          </cell>
          <cell r="G1140">
            <v>954</v>
          </cell>
          <cell r="J1140">
            <v>0</v>
          </cell>
          <cell r="K1140">
            <v>0</v>
          </cell>
          <cell r="L1140">
            <v>8</v>
          </cell>
          <cell r="AU1140">
            <v>735</v>
          </cell>
          <cell r="AV1140">
            <v>1</v>
          </cell>
          <cell r="AX1140">
            <v>17</v>
          </cell>
        </row>
        <row r="1141">
          <cell r="D1141">
            <v>750</v>
          </cell>
          <cell r="G1141">
            <v>1100</v>
          </cell>
          <cell r="J1141">
            <v>880</v>
          </cell>
          <cell r="K1141">
            <v>792</v>
          </cell>
          <cell r="L1141">
            <v>4</v>
          </cell>
          <cell r="AU1141">
            <v>735</v>
          </cell>
          <cell r="AV1141">
            <v>1</v>
          </cell>
          <cell r="AX1141">
            <v>13</v>
          </cell>
        </row>
        <row r="1142">
          <cell r="D1142">
            <v>750</v>
          </cell>
          <cell r="G1142">
            <v>3962</v>
          </cell>
          <cell r="J1142">
            <v>3086</v>
          </cell>
          <cell r="K1142">
            <v>1438</v>
          </cell>
          <cell r="L1142">
            <v>6</v>
          </cell>
          <cell r="AU1142">
            <v>735</v>
          </cell>
          <cell r="AV1142">
            <v>1</v>
          </cell>
          <cell r="AX1142">
            <v>12</v>
          </cell>
        </row>
        <row r="1143">
          <cell r="D1143">
            <v>750</v>
          </cell>
          <cell r="G1143">
            <v>2306</v>
          </cell>
          <cell r="J1143">
            <v>1824</v>
          </cell>
          <cell r="K1143">
            <v>1093.4000000000001</v>
          </cell>
          <cell r="L1143">
            <v>18</v>
          </cell>
          <cell r="AU1143">
            <v>735</v>
          </cell>
          <cell r="AV1143">
            <v>1</v>
          </cell>
          <cell r="AX1143">
            <v>12</v>
          </cell>
        </row>
        <row r="1144">
          <cell r="D1144">
            <v>750</v>
          </cell>
          <cell r="G1144">
            <v>2318</v>
          </cell>
          <cell r="J1144">
            <v>1937</v>
          </cell>
          <cell r="K1144">
            <v>1007.4</v>
          </cell>
          <cell r="L1144">
            <v>74</v>
          </cell>
          <cell r="AU1144">
            <v>735</v>
          </cell>
          <cell r="AV1144">
            <v>1</v>
          </cell>
          <cell r="AX1144">
            <v>11</v>
          </cell>
        </row>
        <row r="1145">
          <cell r="D1145">
            <v>750</v>
          </cell>
          <cell r="G1145">
            <v>54</v>
          </cell>
          <cell r="J1145">
            <v>39</v>
          </cell>
          <cell r="K1145">
            <v>39</v>
          </cell>
          <cell r="L1145">
            <v>1</v>
          </cell>
          <cell r="AU1145">
            <v>735</v>
          </cell>
          <cell r="AV1145">
            <v>1</v>
          </cell>
          <cell r="AX1145">
            <v>10</v>
          </cell>
        </row>
        <row r="1146">
          <cell r="D1146">
            <v>750</v>
          </cell>
          <cell r="G1146">
            <v>4285</v>
          </cell>
          <cell r="J1146">
            <v>0</v>
          </cell>
          <cell r="K1146">
            <v>0</v>
          </cell>
          <cell r="L1146">
            <v>1</v>
          </cell>
          <cell r="AU1146">
            <v>735</v>
          </cell>
          <cell r="AV1146">
            <v>1</v>
          </cell>
          <cell r="AX1146">
            <v>11</v>
          </cell>
        </row>
        <row r="1147">
          <cell r="D1147">
            <v>750</v>
          </cell>
          <cell r="G1147">
            <v>5905</v>
          </cell>
          <cell r="J1147">
            <v>1793</v>
          </cell>
          <cell r="K1147">
            <v>1255.0999999999999</v>
          </cell>
          <cell r="L1147">
            <v>9</v>
          </cell>
          <cell r="AU1147">
            <v>735</v>
          </cell>
          <cell r="AV1147">
            <v>1</v>
          </cell>
          <cell r="AX1147">
            <v>6</v>
          </cell>
        </row>
        <row r="1148">
          <cell r="D1148">
            <v>750</v>
          </cell>
          <cell r="G1148">
            <v>77</v>
          </cell>
          <cell r="J1148">
            <v>0</v>
          </cell>
          <cell r="K1148">
            <v>0</v>
          </cell>
          <cell r="L1148">
            <v>1</v>
          </cell>
          <cell r="AU1148">
            <v>735</v>
          </cell>
          <cell r="AV1148">
            <v>1</v>
          </cell>
          <cell r="AX1148">
            <v>5</v>
          </cell>
        </row>
        <row r="1149">
          <cell r="D1149">
            <v>750</v>
          </cell>
          <cell r="G1149">
            <v>18606</v>
          </cell>
          <cell r="J1149">
            <v>13794</v>
          </cell>
          <cell r="K1149">
            <v>12359.4</v>
          </cell>
          <cell r="L1149">
            <v>129</v>
          </cell>
          <cell r="AU1149">
            <v>735</v>
          </cell>
          <cell r="AV1149">
            <v>2</v>
          </cell>
          <cell r="AX1149">
            <v>9</v>
          </cell>
        </row>
        <row r="1150">
          <cell r="D1150">
            <v>760</v>
          </cell>
          <cell r="G1150">
            <v>98</v>
          </cell>
          <cell r="J1150">
            <v>0</v>
          </cell>
          <cell r="K1150">
            <v>0</v>
          </cell>
          <cell r="L1150">
            <v>1</v>
          </cell>
          <cell r="AU1150">
            <v>735</v>
          </cell>
          <cell r="AV1150">
            <v>2</v>
          </cell>
          <cell r="AX1150">
            <v>9</v>
          </cell>
        </row>
        <row r="1151">
          <cell r="D1151">
            <v>760</v>
          </cell>
          <cell r="G1151">
            <v>818</v>
          </cell>
          <cell r="J1151">
            <v>0</v>
          </cell>
          <cell r="K1151">
            <v>0</v>
          </cell>
          <cell r="L1151">
            <v>5</v>
          </cell>
          <cell r="AU1151">
            <v>735</v>
          </cell>
          <cell r="AV1151">
            <v>2</v>
          </cell>
          <cell r="AX1151">
            <v>9</v>
          </cell>
        </row>
        <row r="1152">
          <cell r="D1152">
            <v>760</v>
          </cell>
          <cell r="G1152">
            <v>2322</v>
          </cell>
          <cell r="J1152">
            <v>1995</v>
          </cell>
          <cell r="K1152">
            <v>1476</v>
          </cell>
          <cell r="L1152">
            <v>3</v>
          </cell>
          <cell r="AU1152">
            <v>735</v>
          </cell>
          <cell r="AV1152">
            <v>2</v>
          </cell>
          <cell r="AX1152">
            <v>9</v>
          </cell>
        </row>
        <row r="1153">
          <cell r="D1153">
            <v>760</v>
          </cell>
          <cell r="G1153">
            <v>4194</v>
          </cell>
          <cell r="J1153">
            <v>3591</v>
          </cell>
          <cell r="K1153">
            <v>3523.2</v>
          </cell>
          <cell r="L1153">
            <v>52</v>
          </cell>
          <cell r="AU1153">
            <v>735</v>
          </cell>
          <cell r="AV1153">
            <v>2</v>
          </cell>
          <cell r="AX1153">
            <v>8</v>
          </cell>
        </row>
        <row r="1154">
          <cell r="D1154">
            <v>760</v>
          </cell>
          <cell r="G1154">
            <v>3789</v>
          </cell>
          <cell r="J1154">
            <v>3461</v>
          </cell>
          <cell r="K1154">
            <v>2754.2</v>
          </cell>
          <cell r="L1154">
            <v>26</v>
          </cell>
          <cell r="AU1154">
            <v>735</v>
          </cell>
          <cell r="AV1154">
            <v>2</v>
          </cell>
          <cell r="AX1154">
            <v>7</v>
          </cell>
        </row>
        <row r="1155">
          <cell r="D1155">
            <v>760</v>
          </cell>
          <cell r="G1155">
            <v>2664</v>
          </cell>
          <cell r="J1155">
            <v>0</v>
          </cell>
          <cell r="K1155">
            <v>0</v>
          </cell>
          <cell r="L1155">
            <v>3</v>
          </cell>
          <cell r="AU1155">
            <v>735</v>
          </cell>
          <cell r="AV1155">
            <v>2</v>
          </cell>
          <cell r="AX1155">
            <v>7</v>
          </cell>
        </row>
        <row r="1156">
          <cell r="D1156">
            <v>760</v>
          </cell>
          <cell r="G1156">
            <v>931</v>
          </cell>
          <cell r="J1156">
            <v>0</v>
          </cell>
          <cell r="K1156">
            <v>0</v>
          </cell>
          <cell r="L1156">
            <v>2</v>
          </cell>
          <cell r="AU1156">
            <v>735</v>
          </cell>
          <cell r="AV1156">
            <v>2</v>
          </cell>
          <cell r="AX1156">
            <v>7</v>
          </cell>
        </row>
        <row r="1157">
          <cell r="D1157">
            <v>760</v>
          </cell>
          <cell r="G1157">
            <v>359</v>
          </cell>
          <cell r="J1157">
            <v>196</v>
          </cell>
          <cell r="K1157">
            <v>98</v>
          </cell>
          <cell r="L1157">
            <v>2</v>
          </cell>
          <cell r="AU1157">
            <v>735</v>
          </cell>
          <cell r="AV1157">
            <v>2</v>
          </cell>
          <cell r="AX1157">
            <v>6</v>
          </cell>
        </row>
        <row r="1158">
          <cell r="D1158">
            <v>760</v>
          </cell>
          <cell r="G1158">
            <v>470</v>
          </cell>
          <cell r="J1158">
            <v>347</v>
          </cell>
          <cell r="K1158">
            <v>308</v>
          </cell>
          <cell r="L1158">
            <v>9</v>
          </cell>
          <cell r="AU1158">
            <v>735</v>
          </cell>
          <cell r="AV1158">
            <v>2</v>
          </cell>
          <cell r="AX1158">
            <v>6</v>
          </cell>
        </row>
        <row r="1159">
          <cell r="D1159">
            <v>760</v>
          </cell>
          <cell r="G1159">
            <v>460</v>
          </cell>
          <cell r="J1159">
            <v>192</v>
          </cell>
          <cell r="K1159">
            <v>192</v>
          </cell>
          <cell r="L1159">
            <v>10</v>
          </cell>
          <cell r="AU1159">
            <v>735</v>
          </cell>
          <cell r="AV1159">
            <v>2</v>
          </cell>
          <cell r="AX1159">
            <v>3</v>
          </cell>
        </row>
        <row r="1160">
          <cell r="D1160">
            <v>760</v>
          </cell>
          <cell r="G1160">
            <v>160</v>
          </cell>
          <cell r="J1160">
            <v>0</v>
          </cell>
          <cell r="K1160">
            <v>0</v>
          </cell>
          <cell r="L1160">
            <v>1</v>
          </cell>
          <cell r="AU1160">
            <v>735</v>
          </cell>
          <cell r="AV1160">
            <v>2</v>
          </cell>
          <cell r="AX1160">
            <v>3</v>
          </cell>
        </row>
        <row r="1161">
          <cell r="D1161">
            <v>760</v>
          </cell>
          <cell r="G1161">
            <v>2655</v>
          </cell>
          <cell r="J1161">
            <v>0</v>
          </cell>
          <cell r="K1161">
            <v>0</v>
          </cell>
          <cell r="L1161">
            <v>3</v>
          </cell>
          <cell r="AU1161">
            <v>735</v>
          </cell>
          <cell r="AV1161">
            <v>3</v>
          </cell>
          <cell r="AX1161">
            <v>6</v>
          </cell>
        </row>
        <row r="1162">
          <cell r="D1162">
            <v>760</v>
          </cell>
          <cell r="G1162">
            <v>98</v>
          </cell>
          <cell r="J1162">
            <v>0</v>
          </cell>
          <cell r="K1162">
            <v>0</v>
          </cell>
          <cell r="L1162">
            <v>1</v>
          </cell>
          <cell r="AU1162">
            <v>735</v>
          </cell>
          <cell r="AV1162">
            <v>3</v>
          </cell>
          <cell r="AX1162">
            <v>6</v>
          </cell>
        </row>
        <row r="1163">
          <cell r="D1163">
            <v>760</v>
          </cell>
          <cell r="G1163">
            <v>4252</v>
          </cell>
          <cell r="J1163">
            <v>3589</v>
          </cell>
          <cell r="K1163">
            <v>3528</v>
          </cell>
          <cell r="L1163">
            <v>91</v>
          </cell>
          <cell r="AU1163">
            <v>735</v>
          </cell>
          <cell r="AV1163">
            <v>3</v>
          </cell>
          <cell r="AX1163">
            <v>6</v>
          </cell>
        </row>
        <row r="1164">
          <cell r="D1164">
            <v>760</v>
          </cell>
          <cell r="G1164">
            <v>3735</v>
          </cell>
          <cell r="J1164">
            <v>0</v>
          </cell>
          <cell r="K1164">
            <v>0</v>
          </cell>
          <cell r="L1164">
            <v>5</v>
          </cell>
          <cell r="AU1164">
            <v>735</v>
          </cell>
          <cell r="AV1164">
            <v>3</v>
          </cell>
          <cell r="AX1164">
            <v>6</v>
          </cell>
        </row>
        <row r="1165">
          <cell r="D1165">
            <v>760</v>
          </cell>
          <cell r="G1165">
            <v>382</v>
          </cell>
          <cell r="J1165">
            <v>0</v>
          </cell>
          <cell r="K1165">
            <v>0</v>
          </cell>
          <cell r="L1165">
            <v>7</v>
          </cell>
          <cell r="AU1165">
            <v>735</v>
          </cell>
          <cell r="AV1165">
            <v>3</v>
          </cell>
          <cell r="AX1165">
            <v>6</v>
          </cell>
        </row>
        <row r="1166">
          <cell r="D1166">
            <v>760</v>
          </cell>
          <cell r="G1166">
            <v>295</v>
          </cell>
          <cell r="J1166">
            <v>0</v>
          </cell>
          <cell r="K1166">
            <v>0</v>
          </cell>
          <cell r="L1166">
            <v>2</v>
          </cell>
          <cell r="AU1166">
            <v>735</v>
          </cell>
          <cell r="AV1166">
            <v>3</v>
          </cell>
          <cell r="AX1166">
            <v>6</v>
          </cell>
        </row>
        <row r="1167">
          <cell r="D1167">
            <v>760</v>
          </cell>
          <cell r="G1167">
            <v>477</v>
          </cell>
          <cell r="J1167">
            <v>209</v>
          </cell>
          <cell r="K1167">
            <v>209</v>
          </cell>
          <cell r="L1167">
            <v>4</v>
          </cell>
          <cell r="AU1167">
            <v>735</v>
          </cell>
          <cell r="AV1167">
            <v>3</v>
          </cell>
          <cell r="AX1167">
            <v>6</v>
          </cell>
        </row>
        <row r="1168">
          <cell r="D1168">
            <v>760</v>
          </cell>
          <cell r="G1168">
            <v>2778</v>
          </cell>
          <cell r="J1168">
            <v>1408</v>
          </cell>
          <cell r="K1168">
            <v>0</v>
          </cell>
          <cell r="L1168">
            <v>1</v>
          </cell>
          <cell r="AU1168">
            <v>735</v>
          </cell>
          <cell r="AV1168">
            <v>3</v>
          </cell>
          <cell r="AX1168">
            <v>6</v>
          </cell>
        </row>
        <row r="1169">
          <cell r="D1169">
            <v>760</v>
          </cell>
          <cell r="G1169">
            <v>504</v>
          </cell>
          <cell r="J1169">
            <v>0</v>
          </cell>
          <cell r="K1169">
            <v>0</v>
          </cell>
          <cell r="L1169">
            <v>3</v>
          </cell>
          <cell r="AU1169">
            <v>735</v>
          </cell>
          <cell r="AV1169">
            <v>3</v>
          </cell>
          <cell r="AX1169">
            <v>6</v>
          </cell>
        </row>
        <row r="1170">
          <cell r="D1170">
            <v>760</v>
          </cell>
          <cell r="G1170">
            <v>675</v>
          </cell>
          <cell r="J1170">
            <v>504</v>
          </cell>
          <cell r="K1170">
            <v>411</v>
          </cell>
          <cell r="L1170">
            <v>6</v>
          </cell>
          <cell r="AU1170">
            <v>735</v>
          </cell>
          <cell r="AV1170">
            <v>3</v>
          </cell>
          <cell r="AX1170">
            <v>7</v>
          </cell>
        </row>
        <row r="1171">
          <cell r="D1171">
            <v>760</v>
          </cell>
          <cell r="G1171">
            <v>2778</v>
          </cell>
          <cell r="J1171">
            <v>0</v>
          </cell>
          <cell r="K1171">
            <v>0</v>
          </cell>
          <cell r="L1171">
            <v>3</v>
          </cell>
          <cell r="AU1171">
            <v>735</v>
          </cell>
          <cell r="AV1171">
            <v>3</v>
          </cell>
          <cell r="AX1171">
            <v>6</v>
          </cell>
        </row>
        <row r="1172">
          <cell r="D1172">
            <v>760</v>
          </cell>
          <cell r="G1172">
            <v>526</v>
          </cell>
          <cell r="J1172">
            <v>0</v>
          </cell>
          <cell r="K1172">
            <v>0</v>
          </cell>
          <cell r="L1172">
            <v>10</v>
          </cell>
          <cell r="AU1172">
            <v>735</v>
          </cell>
          <cell r="AV1172">
            <v>3</v>
          </cell>
          <cell r="AX1172">
            <v>6</v>
          </cell>
        </row>
        <row r="1173">
          <cell r="D1173">
            <v>760</v>
          </cell>
          <cell r="G1173">
            <v>9747</v>
          </cell>
          <cell r="J1173">
            <v>8146</v>
          </cell>
          <cell r="K1173">
            <v>3183.2</v>
          </cell>
          <cell r="L1173">
            <v>11</v>
          </cell>
          <cell r="AU1173">
            <v>740</v>
          </cell>
          <cell r="AV1173">
            <v>1</v>
          </cell>
          <cell r="AX1173">
            <v>56</v>
          </cell>
        </row>
        <row r="1174">
          <cell r="D1174">
            <v>760</v>
          </cell>
          <cell r="G1174">
            <v>695</v>
          </cell>
          <cell r="J1174">
            <v>329</v>
          </cell>
          <cell r="K1174">
            <v>173</v>
          </cell>
          <cell r="L1174">
            <v>4</v>
          </cell>
          <cell r="AU1174">
            <v>740</v>
          </cell>
          <cell r="AV1174">
            <v>1</v>
          </cell>
          <cell r="AX1174">
            <v>56</v>
          </cell>
        </row>
        <row r="1175">
          <cell r="D1175">
            <v>760</v>
          </cell>
          <cell r="G1175">
            <v>888</v>
          </cell>
          <cell r="J1175">
            <v>0</v>
          </cell>
          <cell r="K1175">
            <v>0</v>
          </cell>
          <cell r="L1175">
            <v>1</v>
          </cell>
          <cell r="AU1175">
            <v>740</v>
          </cell>
          <cell r="AV1175">
            <v>1</v>
          </cell>
          <cell r="AX1175">
            <v>57</v>
          </cell>
        </row>
        <row r="1176">
          <cell r="D1176">
            <v>760</v>
          </cell>
          <cell r="G1176">
            <v>335</v>
          </cell>
          <cell r="J1176">
            <v>0</v>
          </cell>
          <cell r="K1176">
            <v>0</v>
          </cell>
          <cell r="L1176">
            <v>5</v>
          </cell>
          <cell r="AU1176">
            <v>740</v>
          </cell>
          <cell r="AV1176">
            <v>1</v>
          </cell>
          <cell r="AX1176">
            <v>57</v>
          </cell>
        </row>
        <row r="1177">
          <cell r="D1177">
            <v>760</v>
          </cell>
          <cell r="G1177">
            <v>1168</v>
          </cell>
          <cell r="J1177">
            <v>0</v>
          </cell>
          <cell r="K1177">
            <v>0</v>
          </cell>
          <cell r="L1177">
            <v>3</v>
          </cell>
          <cell r="AU1177">
            <v>740</v>
          </cell>
          <cell r="AV1177">
            <v>1</v>
          </cell>
          <cell r="AX1177">
            <v>59</v>
          </cell>
        </row>
        <row r="1178">
          <cell r="D1178">
            <v>760</v>
          </cell>
          <cell r="G1178">
            <v>410</v>
          </cell>
          <cell r="J1178">
            <v>262</v>
          </cell>
          <cell r="K1178">
            <v>169.6</v>
          </cell>
          <cell r="L1178">
            <v>2</v>
          </cell>
          <cell r="AU1178">
            <v>740</v>
          </cell>
          <cell r="AV1178">
            <v>1</v>
          </cell>
          <cell r="AX1178">
            <v>59</v>
          </cell>
        </row>
        <row r="1179">
          <cell r="D1179">
            <v>760</v>
          </cell>
          <cell r="G1179">
            <v>274</v>
          </cell>
          <cell r="J1179">
            <v>193</v>
          </cell>
          <cell r="K1179">
            <v>193</v>
          </cell>
          <cell r="L1179">
            <v>5</v>
          </cell>
          <cell r="AU1179">
            <v>740</v>
          </cell>
          <cell r="AV1179">
            <v>1</v>
          </cell>
          <cell r="AX1179">
            <v>58</v>
          </cell>
        </row>
        <row r="1180">
          <cell r="D1180">
            <v>760</v>
          </cell>
          <cell r="G1180">
            <v>75</v>
          </cell>
          <cell r="J1180">
            <v>0</v>
          </cell>
          <cell r="K1180">
            <v>0</v>
          </cell>
          <cell r="L1180">
            <v>3</v>
          </cell>
          <cell r="AU1180">
            <v>740</v>
          </cell>
          <cell r="AV1180">
            <v>1</v>
          </cell>
          <cell r="AX1180">
            <v>61</v>
          </cell>
        </row>
        <row r="1181">
          <cell r="D1181">
            <v>760</v>
          </cell>
          <cell r="G1181">
            <v>1818</v>
          </cell>
          <cell r="J1181">
            <v>404</v>
          </cell>
          <cell r="K1181">
            <v>10000</v>
          </cell>
          <cell r="L1181">
            <v>9</v>
          </cell>
          <cell r="AU1181">
            <v>740</v>
          </cell>
          <cell r="AV1181">
            <v>1</v>
          </cell>
          <cell r="AX1181">
            <v>62</v>
          </cell>
        </row>
        <row r="1182">
          <cell r="D1182">
            <v>760</v>
          </cell>
          <cell r="G1182">
            <v>1818</v>
          </cell>
          <cell r="J1182">
            <v>404</v>
          </cell>
          <cell r="K1182">
            <v>10000</v>
          </cell>
          <cell r="L1182">
            <v>9</v>
          </cell>
          <cell r="AU1182">
            <v>740</v>
          </cell>
          <cell r="AV1182">
            <v>1</v>
          </cell>
          <cell r="AX1182">
            <v>62</v>
          </cell>
        </row>
        <row r="1183">
          <cell r="D1183">
            <v>760</v>
          </cell>
          <cell r="G1183">
            <v>1818</v>
          </cell>
          <cell r="J1183">
            <v>404</v>
          </cell>
          <cell r="K1183">
            <v>10000</v>
          </cell>
          <cell r="L1183">
            <v>9</v>
          </cell>
          <cell r="AU1183">
            <v>740</v>
          </cell>
          <cell r="AV1183">
            <v>1</v>
          </cell>
          <cell r="AX1183">
            <v>61</v>
          </cell>
        </row>
        <row r="1184">
          <cell r="D1184">
            <v>760</v>
          </cell>
          <cell r="G1184">
            <v>1818</v>
          </cell>
          <cell r="J1184">
            <v>404</v>
          </cell>
          <cell r="K1184">
            <v>10000</v>
          </cell>
          <cell r="L1184">
            <v>9</v>
          </cell>
          <cell r="AU1184">
            <v>740</v>
          </cell>
          <cell r="AV1184">
            <v>1</v>
          </cell>
          <cell r="AX1184">
            <v>60</v>
          </cell>
        </row>
        <row r="1185">
          <cell r="D1185">
            <v>760</v>
          </cell>
          <cell r="G1185">
            <v>1818</v>
          </cell>
          <cell r="J1185">
            <v>404</v>
          </cell>
          <cell r="K1185">
            <v>10000</v>
          </cell>
          <cell r="L1185">
            <v>9</v>
          </cell>
          <cell r="AU1185">
            <v>740</v>
          </cell>
          <cell r="AV1185">
            <v>2</v>
          </cell>
          <cell r="AX1185">
            <v>44</v>
          </cell>
        </row>
        <row r="1186">
          <cell r="AU1186">
            <v>740</v>
          </cell>
          <cell r="AV1186">
            <v>2</v>
          </cell>
          <cell r="AX1186">
            <v>44</v>
          </cell>
        </row>
        <row r="1187">
          <cell r="AU1187">
            <v>740</v>
          </cell>
          <cell r="AV1187">
            <v>2</v>
          </cell>
          <cell r="AX1187">
            <v>44</v>
          </cell>
        </row>
        <row r="1188">
          <cell r="AU1188">
            <v>740</v>
          </cell>
          <cell r="AV1188">
            <v>2</v>
          </cell>
          <cell r="AX1188">
            <v>44</v>
          </cell>
        </row>
        <row r="1189">
          <cell r="AU1189">
            <v>740</v>
          </cell>
          <cell r="AV1189">
            <v>2</v>
          </cell>
          <cell r="AX1189">
            <v>45</v>
          </cell>
        </row>
        <row r="1190">
          <cell r="AU1190">
            <v>740</v>
          </cell>
          <cell r="AV1190">
            <v>2</v>
          </cell>
          <cell r="AX1190">
            <v>44</v>
          </cell>
        </row>
        <row r="1191">
          <cell r="AU1191">
            <v>740</v>
          </cell>
          <cell r="AV1191">
            <v>2</v>
          </cell>
          <cell r="AX1191">
            <v>42</v>
          </cell>
        </row>
        <row r="1192">
          <cell r="AU1192">
            <v>740</v>
          </cell>
          <cell r="AV1192">
            <v>2</v>
          </cell>
          <cell r="AX1192">
            <v>44</v>
          </cell>
        </row>
        <row r="1193">
          <cell r="AU1193">
            <v>740</v>
          </cell>
          <cell r="AV1193">
            <v>2</v>
          </cell>
          <cell r="AX1193">
            <v>45</v>
          </cell>
        </row>
        <row r="1194">
          <cell r="AU1194">
            <v>740</v>
          </cell>
          <cell r="AV1194">
            <v>2</v>
          </cell>
          <cell r="AX1194">
            <v>45</v>
          </cell>
        </row>
        <row r="1195">
          <cell r="AU1195">
            <v>740</v>
          </cell>
          <cell r="AV1195">
            <v>2</v>
          </cell>
          <cell r="AX1195">
            <v>45</v>
          </cell>
        </row>
        <row r="1196">
          <cell r="AU1196">
            <v>740</v>
          </cell>
          <cell r="AV1196">
            <v>2</v>
          </cell>
          <cell r="AX1196">
            <v>44</v>
          </cell>
        </row>
        <row r="1197">
          <cell r="AU1197">
            <v>740</v>
          </cell>
          <cell r="AV1197">
            <v>3</v>
          </cell>
          <cell r="AX1197">
            <v>58</v>
          </cell>
        </row>
        <row r="1198">
          <cell r="AU1198">
            <v>740</v>
          </cell>
          <cell r="AV1198">
            <v>3</v>
          </cell>
          <cell r="AX1198">
            <v>55</v>
          </cell>
        </row>
        <row r="1199">
          <cell r="AU1199">
            <v>740</v>
          </cell>
          <cell r="AV1199">
            <v>3</v>
          </cell>
          <cell r="AX1199">
            <v>57</v>
          </cell>
        </row>
        <row r="1200">
          <cell r="AU1200">
            <v>740</v>
          </cell>
          <cell r="AV1200">
            <v>3</v>
          </cell>
          <cell r="AX1200">
            <v>57</v>
          </cell>
        </row>
        <row r="1201">
          <cell r="AU1201">
            <v>740</v>
          </cell>
          <cell r="AV1201">
            <v>3</v>
          </cell>
          <cell r="AX1201">
            <v>57</v>
          </cell>
        </row>
        <row r="1202">
          <cell r="AU1202">
            <v>740</v>
          </cell>
          <cell r="AV1202">
            <v>3</v>
          </cell>
          <cell r="AX1202">
            <v>57</v>
          </cell>
        </row>
        <row r="1203">
          <cell r="AU1203">
            <v>740</v>
          </cell>
          <cell r="AV1203">
            <v>3</v>
          </cell>
          <cell r="AX1203">
            <v>55</v>
          </cell>
        </row>
        <row r="1204">
          <cell r="AU1204">
            <v>740</v>
          </cell>
          <cell r="AV1204">
            <v>3</v>
          </cell>
          <cell r="AX1204">
            <v>63</v>
          </cell>
        </row>
        <row r="1205">
          <cell r="AU1205">
            <v>740</v>
          </cell>
          <cell r="AV1205">
            <v>3</v>
          </cell>
          <cell r="AX1205">
            <v>63</v>
          </cell>
        </row>
        <row r="1206">
          <cell r="AU1206">
            <v>740</v>
          </cell>
          <cell r="AV1206">
            <v>3</v>
          </cell>
          <cell r="AX1206">
            <v>63</v>
          </cell>
        </row>
        <row r="1207">
          <cell r="AU1207">
            <v>740</v>
          </cell>
          <cell r="AV1207">
            <v>3</v>
          </cell>
          <cell r="AX1207">
            <v>63</v>
          </cell>
        </row>
        <row r="1208">
          <cell r="AU1208">
            <v>740</v>
          </cell>
          <cell r="AV1208">
            <v>3</v>
          </cell>
          <cell r="AX1208">
            <v>62</v>
          </cell>
        </row>
        <row r="1209">
          <cell r="AU1209">
            <v>741</v>
          </cell>
          <cell r="AV1209">
            <v>1</v>
          </cell>
          <cell r="AX1209">
            <v>256</v>
          </cell>
        </row>
        <row r="1210">
          <cell r="AU1210">
            <v>741</v>
          </cell>
          <cell r="AV1210">
            <v>1</v>
          </cell>
          <cell r="AX1210">
            <v>260</v>
          </cell>
        </row>
        <row r="1211">
          <cell r="AU1211">
            <v>741</v>
          </cell>
          <cell r="AV1211">
            <v>1</v>
          </cell>
          <cell r="AX1211">
            <v>275</v>
          </cell>
        </row>
        <row r="1212">
          <cell r="AU1212">
            <v>741</v>
          </cell>
          <cell r="AV1212">
            <v>1</v>
          </cell>
          <cell r="AX1212">
            <v>272</v>
          </cell>
        </row>
        <row r="1213">
          <cell r="AU1213">
            <v>741</v>
          </cell>
          <cell r="AV1213">
            <v>1</v>
          </cell>
          <cell r="AX1213">
            <v>267</v>
          </cell>
        </row>
        <row r="1214">
          <cell r="AU1214">
            <v>741</v>
          </cell>
          <cell r="AV1214">
            <v>1</v>
          </cell>
          <cell r="AX1214">
            <v>269</v>
          </cell>
        </row>
        <row r="1215">
          <cell r="AU1215">
            <v>741</v>
          </cell>
          <cell r="AV1215">
            <v>1</v>
          </cell>
          <cell r="AX1215">
            <v>269</v>
          </cell>
        </row>
        <row r="1216">
          <cell r="AU1216">
            <v>741</v>
          </cell>
          <cell r="AV1216">
            <v>1</v>
          </cell>
          <cell r="AX1216">
            <v>273</v>
          </cell>
        </row>
        <row r="1217">
          <cell r="AU1217">
            <v>741</v>
          </cell>
          <cell r="AV1217">
            <v>1</v>
          </cell>
          <cell r="AX1217">
            <v>272</v>
          </cell>
        </row>
        <row r="1218">
          <cell r="AU1218">
            <v>741</v>
          </cell>
          <cell r="AV1218">
            <v>1</v>
          </cell>
          <cell r="AX1218">
            <v>272</v>
          </cell>
        </row>
        <row r="1219">
          <cell r="AU1219">
            <v>741</v>
          </cell>
          <cell r="AV1219">
            <v>1</v>
          </cell>
          <cell r="AX1219">
            <v>279</v>
          </cell>
        </row>
        <row r="1220">
          <cell r="AU1220">
            <v>741</v>
          </cell>
          <cell r="AV1220">
            <v>1</v>
          </cell>
          <cell r="AX1220">
            <v>294</v>
          </cell>
        </row>
        <row r="1221">
          <cell r="AU1221">
            <v>741</v>
          </cell>
          <cell r="AV1221">
            <v>2</v>
          </cell>
          <cell r="AX1221">
            <v>165</v>
          </cell>
        </row>
        <row r="1222">
          <cell r="AU1222">
            <v>741</v>
          </cell>
          <cell r="AV1222">
            <v>2</v>
          </cell>
          <cell r="AX1222">
            <v>163</v>
          </cell>
        </row>
        <row r="1223">
          <cell r="AU1223">
            <v>741</v>
          </cell>
          <cell r="AV1223">
            <v>2</v>
          </cell>
          <cell r="AX1223">
            <v>168</v>
          </cell>
        </row>
        <row r="1224">
          <cell r="AU1224">
            <v>741</v>
          </cell>
          <cell r="AV1224">
            <v>2</v>
          </cell>
          <cell r="AX1224">
            <v>169</v>
          </cell>
        </row>
        <row r="1225">
          <cell r="AU1225">
            <v>741</v>
          </cell>
          <cell r="AV1225">
            <v>2</v>
          </cell>
          <cell r="AX1225">
            <v>165</v>
          </cell>
        </row>
        <row r="1226">
          <cell r="AU1226">
            <v>741</v>
          </cell>
          <cell r="AV1226">
            <v>2</v>
          </cell>
          <cell r="AX1226">
            <v>165</v>
          </cell>
        </row>
        <row r="1227">
          <cell r="AU1227">
            <v>741</v>
          </cell>
          <cell r="AV1227">
            <v>2</v>
          </cell>
          <cell r="AX1227">
            <v>164</v>
          </cell>
        </row>
        <row r="1228">
          <cell r="AU1228">
            <v>741</v>
          </cell>
          <cell r="AV1228">
            <v>2</v>
          </cell>
          <cell r="AX1228">
            <v>165</v>
          </cell>
        </row>
        <row r="1229">
          <cell r="AU1229">
            <v>741</v>
          </cell>
          <cell r="AV1229">
            <v>2</v>
          </cell>
          <cell r="AX1229">
            <v>162</v>
          </cell>
        </row>
        <row r="1230">
          <cell r="AU1230">
            <v>741</v>
          </cell>
          <cell r="AV1230">
            <v>2</v>
          </cell>
          <cell r="AX1230">
            <v>162</v>
          </cell>
        </row>
        <row r="1231">
          <cell r="AU1231">
            <v>741</v>
          </cell>
          <cell r="AV1231">
            <v>2</v>
          </cell>
          <cell r="AX1231">
            <v>164</v>
          </cell>
        </row>
        <row r="1232">
          <cell r="AU1232">
            <v>741</v>
          </cell>
          <cell r="AV1232">
            <v>2</v>
          </cell>
          <cell r="AX1232">
            <v>172</v>
          </cell>
        </row>
        <row r="1233">
          <cell r="AU1233">
            <v>741</v>
          </cell>
          <cell r="AV1233">
            <v>3</v>
          </cell>
          <cell r="AX1233">
            <v>257</v>
          </cell>
        </row>
        <row r="1234">
          <cell r="AU1234">
            <v>741</v>
          </cell>
          <cell r="AV1234">
            <v>3</v>
          </cell>
          <cell r="AX1234">
            <v>247</v>
          </cell>
        </row>
        <row r="1235">
          <cell r="AU1235">
            <v>741</v>
          </cell>
          <cell r="AV1235">
            <v>3</v>
          </cell>
          <cell r="AX1235">
            <v>249</v>
          </cell>
        </row>
        <row r="1236">
          <cell r="AU1236">
            <v>741</v>
          </cell>
          <cell r="AV1236">
            <v>3</v>
          </cell>
          <cell r="AX1236">
            <v>241</v>
          </cell>
        </row>
        <row r="1237">
          <cell r="AU1237">
            <v>741</v>
          </cell>
          <cell r="AV1237">
            <v>3</v>
          </cell>
          <cell r="AX1237">
            <v>237</v>
          </cell>
        </row>
        <row r="1238">
          <cell r="AU1238">
            <v>741</v>
          </cell>
          <cell r="AV1238">
            <v>3</v>
          </cell>
          <cell r="AX1238">
            <v>240</v>
          </cell>
        </row>
        <row r="1239">
          <cell r="AU1239">
            <v>741</v>
          </cell>
          <cell r="AV1239">
            <v>3</v>
          </cell>
          <cell r="AX1239">
            <v>241</v>
          </cell>
        </row>
        <row r="1240">
          <cell r="AU1240">
            <v>741</v>
          </cell>
          <cell r="AV1240">
            <v>3</v>
          </cell>
          <cell r="AX1240">
            <v>241</v>
          </cell>
        </row>
        <row r="1241">
          <cell r="AU1241">
            <v>741</v>
          </cell>
          <cell r="AV1241">
            <v>3</v>
          </cell>
          <cell r="AX1241">
            <v>244</v>
          </cell>
        </row>
        <row r="1242">
          <cell r="AU1242">
            <v>741</v>
          </cell>
          <cell r="AV1242">
            <v>3</v>
          </cell>
          <cell r="AX1242">
            <v>242</v>
          </cell>
        </row>
        <row r="1243">
          <cell r="AU1243">
            <v>741</v>
          </cell>
          <cell r="AV1243">
            <v>3</v>
          </cell>
          <cell r="AX1243">
            <v>245</v>
          </cell>
        </row>
        <row r="1244">
          <cell r="AU1244">
            <v>741</v>
          </cell>
          <cell r="AV1244">
            <v>3</v>
          </cell>
          <cell r="AX1244">
            <v>255</v>
          </cell>
        </row>
        <row r="1245">
          <cell r="AU1245">
            <v>742</v>
          </cell>
          <cell r="AV1245">
            <v>1</v>
          </cell>
          <cell r="AX1245">
            <v>29</v>
          </cell>
        </row>
        <row r="1246">
          <cell r="AU1246">
            <v>742</v>
          </cell>
          <cell r="AV1246">
            <v>1</v>
          </cell>
          <cell r="AX1246">
            <v>30</v>
          </cell>
        </row>
        <row r="1247">
          <cell r="AU1247">
            <v>742</v>
          </cell>
          <cell r="AV1247">
            <v>1</v>
          </cell>
          <cell r="AX1247">
            <v>29</v>
          </cell>
        </row>
        <row r="1248">
          <cell r="AU1248">
            <v>742</v>
          </cell>
          <cell r="AV1248">
            <v>1</v>
          </cell>
          <cell r="AX1248">
            <v>30</v>
          </cell>
        </row>
        <row r="1249">
          <cell r="AU1249">
            <v>742</v>
          </cell>
          <cell r="AV1249">
            <v>1</v>
          </cell>
          <cell r="AX1249">
            <v>30</v>
          </cell>
        </row>
        <row r="1250">
          <cell r="AU1250">
            <v>742</v>
          </cell>
          <cell r="AV1250">
            <v>1</v>
          </cell>
          <cell r="AX1250">
            <v>31</v>
          </cell>
        </row>
        <row r="1251">
          <cell r="AU1251">
            <v>742</v>
          </cell>
          <cell r="AV1251">
            <v>1</v>
          </cell>
          <cell r="AX1251">
            <v>30</v>
          </cell>
        </row>
        <row r="1252">
          <cell r="AU1252">
            <v>742</v>
          </cell>
          <cell r="AV1252">
            <v>1</v>
          </cell>
          <cell r="AX1252">
            <v>31</v>
          </cell>
        </row>
        <row r="1253">
          <cell r="AU1253">
            <v>742</v>
          </cell>
          <cell r="AV1253">
            <v>1</v>
          </cell>
          <cell r="AX1253">
            <v>30</v>
          </cell>
        </row>
        <row r="1254">
          <cell r="AU1254">
            <v>742</v>
          </cell>
          <cell r="AV1254">
            <v>1</v>
          </cell>
          <cell r="AX1254">
            <v>33</v>
          </cell>
        </row>
        <row r="1255">
          <cell r="AU1255">
            <v>742</v>
          </cell>
          <cell r="AV1255">
            <v>1</v>
          </cell>
          <cell r="AX1255">
            <v>35</v>
          </cell>
        </row>
        <row r="1256">
          <cell r="AU1256">
            <v>742</v>
          </cell>
          <cell r="AV1256">
            <v>1</v>
          </cell>
          <cell r="AX1256">
            <v>37</v>
          </cell>
        </row>
        <row r="1257">
          <cell r="AU1257">
            <v>742</v>
          </cell>
          <cell r="AV1257">
            <v>2</v>
          </cell>
          <cell r="AX1257">
            <v>23</v>
          </cell>
        </row>
        <row r="1258">
          <cell r="AU1258">
            <v>742</v>
          </cell>
          <cell r="AV1258">
            <v>2</v>
          </cell>
          <cell r="AX1258">
            <v>24</v>
          </cell>
        </row>
        <row r="1259">
          <cell r="AU1259">
            <v>742</v>
          </cell>
          <cell r="AV1259">
            <v>2</v>
          </cell>
          <cell r="AX1259">
            <v>24</v>
          </cell>
        </row>
        <row r="1260">
          <cell r="AU1260">
            <v>742</v>
          </cell>
          <cell r="AV1260">
            <v>2</v>
          </cell>
          <cell r="AX1260">
            <v>24</v>
          </cell>
        </row>
        <row r="1261">
          <cell r="AU1261">
            <v>742</v>
          </cell>
          <cell r="AV1261">
            <v>2</v>
          </cell>
          <cell r="AX1261">
            <v>24</v>
          </cell>
        </row>
        <row r="1262">
          <cell r="AU1262">
            <v>742</v>
          </cell>
          <cell r="AV1262">
            <v>2</v>
          </cell>
          <cell r="AX1262">
            <v>25</v>
          </cell>
        </row>
        <row r="1263">
          <cell r="AU1263">
            <v>742</v>
          </cell>
          <cell r="AV1263">
            <v>2</v>
          </cell>
          <cell r="AX1263">
            <v>24</v>
          </cell>
        </row>
        <row r="1264">
          <cell r="AU1264">
            <v>742</v>
          </cell>
          <cell r="AV1264">
            <v>2</v>
          </cell>
          <cell r="AX1264">
            <v>25</v>
          </cell>
        </row>
        <row r="1265">
          <cell r="AU1265">
            <v>742</v>
          </cell>
          <cell r="AV1265">
            <v>2</v>
          </cell>
          <cell r="AX1265">
            <v>24</v>
          </cell>
        </row>
        <row r="1266">
          <cell r="AU1266">
            <v>742</v>
          </cell>
          <cell r="AV1266">
            <v>2</v>
          </cell>
          <cell r="AX1266">
            <v>25</v>
          </cell>
        </row>
        <row r="1267">
          <cell r="AU1267">
            <v>742</v>
          </cell>
          <cell r="AV1267">
            <v>2</v>
          </cell>
          <cell r="AX1267">
            <v>25</v>
          </cell>
        </row>
        <row r="1268">
          <cell r="AU1268">
            <v>742</v>
          </cell>
          <cell r="AV1268">
            <v>2</v>
          </cell>
          <cell r="AX1268">
            <v>25</v>
          </cell>
        </row>
        <row r="1269">
          <cell r="AU1269">
            <v>742</v>
          </cell>
          <cell r="AV1269">
            <v>3</v>
          </cell>
          <cell r="AX1269">
            <v>47</v>
          </cell>
        </row>
        <row r="1270">
          <cell r="AU1270">
            <v>742</v>
          </cell>
          <cell r="AV1270">
            <v>3</v>
          </cell>
          <cell r="AX1270">
            <v>51</v>
          </cell>
        </row>
        <row r="1271">
          <cell r="AU1271">
            <v>742</v>
          </cell>
          <cell r="AV1271">
            <v>3</v>
          </cell>
          <cell r="AX1271">
            <v>49</v>
          </cell>
        </row>
        <row r="1272">
          <cell r="AU1272">
            <v>742</v>
          </cell>
          <cell r="AV1272">
            <v>3</v>
          </cell>
          <cell r="AX1272">
            <v>49</v>
          </cell>
        </row>
        <row r="1273">
          <cell r="AU1273">
            <v>742</v>
          </cell>
          <cell r="AV1273">
            <v>3</v>
          </cell>
          <cell r="AX1273">
            <v>49</v>
          </cell>
        </row>
        <row r="1274">
          <cell r="AU1274">
            <v>742</v>
          </cell>
          <cell r="AV1274">
            <v>3</v>
          </cell>
          <cell r="AX1274">
            <v>49</v>
          </cell>
        </row>
        <row r="1275">
          <cell r="AU1275">
            <v>742</v>
          </cell>
          <cell r="AV1275">
            <v>3</v>
          </cell>
          <cell r="AX1275">
            <v>47</v>
          </cell>
        </row>
        <row r="1276">
          <cell r="AU1276">
            <v>742</v>
          </cell>
          <cell r="AV1276">
            <v>3</v>
          </cell>
          <cell r="AX1276">
            <v>50</v>
          </cell>
        </row>
        <row r="1277">
          <cell r="AU1277">
            <v>742</v>
          </cell>
          <cell r="AV1277">
            <v>3</v>
          </cell>
          <cell r="AX1277">
            <v>46</v>
          </cell>
        </row>
        <row r="1278">
          <cell r="AU1278">
            <v>742</v>
          </cell>
          <cell r="AV1278">
            <v>3</v>
          </cell>
          <cell r="AX1278">
            <v>49</v>
          </cell>
        </row>
        <row r="1279">
          <cell r="AU1279">
            <v>742</v>
          </cell>
          <cell r="AV1279">
            <v>3</v>
          </cell>
          <cell r="AX1279">
            <v>49</v>
          </cell>
        </row>
        <row r="1280">
          <cell r="AU1280">
            <v>742</v>
          </cell>
          <cell r="AV1280">
            <v>3</v>
          </cell>
          <cell r="AX1280">
            <v>49</v>
          </cell>
        </row>
        <row r="1281">
          <cell r="AU1281">
            <v>745</v>
          </cell>
          <cell r="AV1281">
            <v>1</v>
          </cell>
          <cell r="AX1281">
            <v>51</v>
          </cell>
        </row>
        <row r="1282">
          <cell r="AU1282">
            <v>745</v>
          </cell>
          <cell r="AV1282">
            <v>1</v>
          </cell>
          <cell r="AX1282">
            <v>51</v>
          </cell>
        </row>
        <row r="1283">
          <cell r="AU1283">
            <v>745</v>
          </cell>
          <cell r="AV1283">
            <v>1</v>
          </cell>
          <cell r="AX1283">
            <v>51</v>
          </cell>
        </row>
        <row r="1284">
          <cell r="AU1284">
            <v>745</v>
          </cell>
          <cell r="AV1284">
            <v>1</v>
          </cell>
          <cell r="AX1284">
            <v>50</v>
          </cell>
        </row>
        <row r="1285">
          <cell r="AU1285">
            <v>745</v>
          </cell>
          <cell r="AV1285">
            <v>1</v>
          </cell>
          <cell r="AX1285">
            <v>50</v>
          </cell>
        </row>
        <row r="1286">
          <cell r="AU1286">
            <v>745</v>
          </cell>
          <cell r="AV1286">
            <v>1</v>
          </cell>
          <cell r="AX1286">
            <v>50</v>
          </cell>
        </row>
        <row r="1287">
          <cell r="AU1287">
            <v>745</v>
          </cell>
          <cell r="AV1287">
            <v>1</v>
          </cell>
          <cell r="AX1287">
            <v>50</v>
          </cell>
        </row>
        <row r="1288">
          <cell r="AU1288">
            <v>745</v>
          </cell>
          <cell r="AV1288">
            <v>1</v>
          </cell>
          <cell r="AX1288">
            <v>50</v>
          </cell>
        </row>
        <row r="1289">
          <cell r="AU1289">
            <v>745</v>
          </cell>
          <cell r="AV1289">
            <v>1</v>
          </cell>
          <cell r="AX1289">
            <v>52</v>
          </cell>
        </row>
        <row r="1290">
          <cell r="AU1290">
            <v>745</v>
          </cell>
          <cell r="AV1290">
            <v>1</v>
          </cell>
          <cell r="AX1290">
            <v>53</v>
          </cell>
        </row>
        <row r="1291">
          <cell r="AU1291">
            <v>745</v>
          </cell>
          <cell r="AV1291">
            <v>1</v>
          </cell>
          <cell r="AX1291">
            <v>53</v>
          </cell>
        </row>
        <row r="1292">
          <cell r="AU1292">
            <v>745</v>
          </cell>
          <cell r="AV1292">
            <v>1</v>
          </cell>
          <cell r="AX1292">
            <v>53</v>
          </cell>
        </row>
        <row r="1293">
          <cell r="AU1293">
            <v>745</v>
          </cell>
          <cell r="AV1293">
            <v>2</v>
          </cell>
          <cell r="AX1293">
            <v>31</v>
          </cell>
        </row>
        <row r="1294">
          <cell r="AU1294">
            <v>745</v>
          </cell>
          <cell r="AV1294">
            <v>2</v>
          </cell>
          <cell r="AX1294">
            <v>31</v>
          </cell>
        </row>
        <row r="1295">
          <cell r="AU1295">
            <v>745</v>
          </cell>
          <cell r="AV1295">
            <v>2</v>
          </cell>
          <cell r="AX1295">
            <v>31</v>
          </cell>
        </row>
        <row r="1296">
          <cell r="AU1296">
            <v>745</v>
          </cell>
          <cell r="AV1296">
            <v>2</v>
          </cell>
          <cell r="AX1296">
            <v>30</v>
          </cell>
        </row>
        <row r="1297">
          <cell r="AU1297">
            <v>745</v>
          </cell>
          <cell r="AV1297">
            <v>2</v>
          </cell>
          <cell r="AX1297">
            <v>30</v>
          </cell>
        </row>
        <row r="1298">
          <cell r="AU1298">
            <v>745</v>
          </cell>
          <cell r="AV1298">
            <v>2</v>
          </cell>
          <cell r="AX1298">
            <v>30</v>
          </cell>
        </row>
        <row r="1299">
          <cell r="AU1299">
            <v>745</v>
          </cell>
          <cell r="AV1299">
            <v>2</v>
          </cell>
          <cell r="AX1299">
            <v>31</v>
          </cell>
        </row>
        <row r="1300">
          <cell r="AU1300">
            <v>745</v>
          </cell>
          <cell r="AV1300">
            <v>2</v>
          </cell>
          <cell r="AX1300">
            <v>32</v>
          </cell>
        </row>
        <row r="1301">
          <cell r="AU1301">
            <v>745</v>
          </cell>
          <cell r="AV1301">
            <v>2</v>
          </cell>
          <cell r="AX1301">
            <v>33</v>
          </cell>
        </row>
        <row r="1302">
          <cell r="AU1302">
            <v>745</v>
          </cell>
          <cell r="AV1302">
            <v>2</v>
          </cell>
          <cell r="AX1302">
            <v>33</v>
          </cell>
        </row>
        <row r="1303">
          <cell r="AU1303">
            <v>745</v>
          </cell>
          <cell r="AV1303">
            <v>2</v>
          </cell>
          <cell r="AX1303">
            <v>33</v>
          </cell>
        </row>
        <row r="1304">
          <cell r="AU1304">
            <v>745</v>
          </cell>
          <cell r="AV1304">
            <v>2</v>
          </cell>
          <cell r="AX1304">
            <v>33</v>
          </cell>
        </row>
        <row r="1305">
          <cell r="AU1305">
            <v>745</v>
          </cell>
          <cell r="AV1305">
            <v>3</v>
          </cell>
          <cell r="AX1305">
            <v>42</v>
          </cell>
        </row>
        <row r="1306">
          <cell r="AU1306">
            <v>745</v>
          </cell>
          <cell r="AV1306">
            <v>3</v>
          </cell>
          <cell r="AX1306">
            <v>43</v>
          </cell>
        </row>
        <row r="1307">
          <cell r="AU1307">
            <v>745</v>
          </cell>
          <cell r="AV1307">
            <v>3</v>
          </cell>
          <cell r="AX1307">
            <v>43</v>
          </cell>
        </row>
        <row r="1308">
          <cell r="AU1308">
            <v>745</v>
          </cell>
          <cell r="AV1308">
            <v>3</v>
          </cell>
          <cell r="AX1308">
            <v>41</v>
          </cell>
        </row>
        <row r="1309">
          <cell r="AU1309">
            <v>745</v>
          </cell>
          <cell r="AV1309">
            <v>3</v>
          </cell>
          <cell r="AX1309">
            <v>41</v>
          </cell>
        </row>
        <row r="1310">
          <cell r="AU1310">
            <v>745</v>
          </cell>
          <cell r="AV1310">
            <v>3</v>
          </cell>
          <cell r="AX1310">
            <v>41</v>
          </cell>
        </row>
        <row r="1311">
          <cell r="AU1311">
            <v>745</v>
          </cell>
          <cell r="AV1311">
            <v>3</v>
          </cell>
          <cell r="AX1311">
            <v>41</v>
          </cell>
        </row>
        <row r="1312">
          <cell r="AU1312">
            <v>745</v>
          </cell>
          <cell r="AV1312">
            <v>3</v>
          </cell>
          <cell r="AX1312">
            <v>41</v>
          </cell>
        </row>
        <row r="1313">
          <cell r="AU1313">
            <v>745</v>
          </cell>
          <cell r="AV1313">
            <v>3</v>
          </cell>
          <cell r="AX1313">
            <v>43</v>
          </cell>
        </row>
        <row r="1314">
          <cell r="AU1314">
            <v>745</v>
          </cell>
          <cell r="AV1314">
            <v>3</v>
          </cell>
          <cell r="AX1314">
            <v>43</v>
          </cell>
        </row>
        <row r="1315">
          <cell r="AU1315">
            <v>745</v>
          </cell>
          <cell r="AV1315">
            <v>3</v>
          </cell>
          <cell r="AX1315">
            <v>43</v>
          </cell>
        </row>
        <row r="1316">
          <cell r="AU1316">
            <v>745</v>
          </cell>
          <cell r="AV1316">
            <v>3</v>
          </cell>
          <cell r="AX1316">
            <v>43</v>
          </cell>
        </row>
        <row r="1317">
          <cell r="AU1317">
            <v>746</v>
          </cell>
          <cell r="AV1317">
            <v>1</v>
          </cell>
          <cell r="AX1317">
            <v>81</v>
          </cell>
        </row>
        <row r="1318">
          <cell r="AU1318">
            <v>746</v>
          </cell>
          <cell r="AV1318">
            <v>1</v>
          </cell>
          <cell r="AX1318">
            <v>81</v>
          </cell>
        </row>
        <row r="1319">
          <cell r="AU1319">
            <v>746</v>
          </cell>
          <cell r="AV1319">
            <v>1</v>
          </cell>
          <cell r="AX1319">
            <v>81</v>
          </cell>
        </row>
        <row r="1320">
          <cell r="AU1320">
            <v>746</v>
          </cell>
          <cell r="AV1320">
            <v>1</v>
          </cell>
          <cell r="AX1320">
            <v>81</v>
          </cell>
        </row>
        <row r="1321">
          <cell r="AU1321">
            <v>746</v>
          </cell>
          <cell r="AV1321">
            <v>1</v>
          </cell>
          <cell r="AX1321">
            <v>81</v>
          </cell>
        </row>
        <row r="1322">
          <cell r="AU1322">
            <v>746</v>
          </cell>
          <cell r="AV1322">
            <v>1</v>
          </cell>
          <cell r="AX1322">
            <v>84</v>
          </cell>
        </row>
        <row r="1323">
          <cell r="AU1323">
            <v>746</v>
          </cell>
          <cell r="AV1323">
            <v>1</v>
          </cell>
          <cell r="AX1323">
            <v>85</v>
          </cell>
        </row>
        <row r="1324">
          <cell r="AU1324">
            <v>746</v>
          </cell>
          <cell r="AV1324">
            <v>1</v>
          </cell>
          <cell r="AX1324">
            <v>84</v>
          </cell>
        </row>
        <row r="1325">
          <cell r="AU1325">
            <v>746</v>
          </cell>
          <cell r="AV1325">
            <v>1</v>
          </cell>
          <cell r="AX1325">
            <v>84</v>
          </cell>
        </row>
        <row r="1326">
          <cell r="AU1326">
            <v>746</v>
          </cell>
          <cell r="AV1326">
            <v>1</v>
          </cell>
          <cell r="AX1326">
            <v>86</v>
          </cell>
        </row>
        <row r="1327">
          <cell r="AU1327">
            <v>746</v>
          </cell>
          <cell r="AV1327">
            <v>1</v>
          </cell>
          <cell r="AX1327">
            <v>87</v>
          </cell>
        </row>
        <row r="1328">
          <cell r="AU1328">
            <v>746</v>
          </cell>
          <cell r="AV1328">
            <v>1</v>
          </cell>
          <cell r="AX1328">
            <v>87</v>
          </cell>
        </row>
        <row r="1329">
          <cell r="AU1329">
            <v>746</v>
          </cell>
          <cell r="AV1329">
            <v>2</v>
          </cell>
          <cell r="AX1329">
            <v>38</v>
          </cell>
        </row>
        <row r="1330">
          <cell r="AU1330">
            <v>746</v>
          </cell>
          <cell r="AV1330">
            <v>2</v>
          </cell>
          <cell r="AX1330">
            <v>38</v>
          </cell>
        </row>
        <row r="1331">
          <cell r="AU1331">
            <v>746</v>
          </cell>
          <cell r="AV1331">
            <v>2</v>
          </cell>
          <cell r="AX1331">
            <v>38</v>
          </cell>
        </row>
        <row r="1332">
          <cell r="AU1332">
            <v>746</v>
          </cell>
          <cell r="AV1332">
            <v>2</v>
          </cell>
          <cell r="AX1332">
            <v>38</v>
          </cell>
        </row>
        <row r="1333">
          <cell r="AU1333">
            <v>746</v>
          </cell>
          <cell r="AV1333">
            <v>2</v>
          </cell>
          <cell r="AX1333">
            <v>37</v>
          </cell>
        </row>
        <row r="1334">
          <cell r="AU1334">
            <v>746</v>
          </cell>
          <cell r="AV1334">
            <v>2</v>
          </cell>
          <cell r="AX1334">
            <v>39</v>
          </cell>
        </row>
        <row r="1335">
          <cell r="AU1335">
            <v>746</v>
          </cell>
          <cell r="AV1335">
            <v>2</v>
          </cell>
          <cell r="AX1335">
            <v>40</v>
          </cell>
        </row>
        <row r="1336">
          <cell r="AU1336">
            <v>746</v>
          </cell>
          <cell r="AV1336">
            <v>2</v>
          </cell>
          <cell r="AX1336">
            <v>41</v>
          </cell>
        </row>
        <row r="1337">
          <cell r="AU1337">
            <v>746</v>
          </cell>
          <cell r="AV1337">
            <v>2</v>
          </cell>
          <cell r="AX1337">
            <v>41</v>
          </cell>
        </row>
        <row r="1338">
          <cell r="AU1338">
            <v>746</v>
          </cell>
          <cell r="AV1338">
            <v>2</v>
          </cell>
          <cell r="AX1338">
            <v>42</v>
          </cell>
        </row>
        <row r="1339">
          <cell r="AU1339">
            <v>746</v>
          </cell>
          <cell r="AV1339">
            <v>2</v>
          </cell>
          <cell r="AX1339">
            <v>42</v>
          </cell>
        </row>
        <row r="1340">
          <cell r="AU1340">
            <v>746</v>
          </cell>
          <cell r="AV1340">
            <v>2</v>
          </cell>
          <cell r="AX1340">
            <v>42</v>
          </cell>
        </row>
        <row r="1341">
          <cell r="AU1341">
            <v>746</v>
          </cell>
          <cell r="AV1341">
            <v>3</v>
          </cell>
          <cell r="AX1341">
            <v>86</v>
          </cell>
        </row>
        <row r="1342">
          <cell r="AU1342">
            <v>746</v>
          </cell>
          <cell r="AV1342">
            <v>3</v>
          </cell>
          <cell r="AX1342">
            <v>86</v>
          </cell>
        </row>
        <row r="1343">
          <cell r="AU1343">
            <v>746</v>
          </cell>
          <cell r="AV1343">
            <v>3</v>
          </cell>
          <cell r="AX1343">
            <v>86</v>
          </cell>
        </row>
        <row r="1344">
          <cell r="AU1344">
            <v>746</v>
          </cell>
          <cell r="AV1344">
            <v>3</v>
          </cell>
          <cell r="AX1344">
            <v>86</v>
          </cell>
        </row>
        <row r="1345">
          <cell r="AU1345">
            <v>746</v>
          </cell>
          <cell r="AV1345">
            <v>3</v>
          </cell>
          <cell r="AX1345">
            <v>87</v>
          </cell>
        </row>
        <row r="1346">
          <cell r="AU1346">
            <v>746</v>
          </cell>
          <cell r="AV1346">
            <v>3</v>
          </cell>
          <cell r="AX1346">
            <v>88</v>
          </cell>
        </row>
        <row r="1347">
          <cell r="AU1347">
            <v>746</v>
          </cell>
          <cell r="AV1347">
            <v>3</v>
          </cell>
          <cell r="AX1347">
            <v>87</v>
          </cell>
        </row>
        <row r="1348">
          <cell r="AU1348">
            <v>746</v>
          </cell>
          <cell r="AV1348">
            <v>3</v>
          </cell>
          <cell r="AX1348">
            <v>87</v>
          </cell>
        </row>
        <row r="1349">
          <cell r="AU1349">
            <v>746</v>
          </cell>
          <cell r="AV1349">
            <v>3</v>
          </cell>
          <cell r="AX1349">
            <v>87</v>
          </cell>
        </row>
        <row r="1350">
          <cell r="AU1350">
            <v>746</v>
          </cell>
          <cell r="AV1350">
            <v>3</v>
          </cell>
          <cell r="AX1350">
            <v>92</v>
          </cell>
        </row>
        <row r="1351">
          <cell r="AU1351">
            <v>746</v>
          </cell>
          <cell r="AV1351">
            <v>3</v>
          </cell>
          <cell r="AX1351">
            <v>92</v>
          </cell>
        </row>
        <row r="1352">
          <cell r="AU1352">
            <v>746</v>
          </cell>
          <cell r="AV1352">
            <v>3</v>
          </cell>
          <cell r="AX1352">
            <v>92</v>
          </cell>
        </row>
        <row r="1353">
          <cell r="AU1353">
            <v>750</v>
          </cell>
          <cell r="AV1353">
            <v>1</v>
          </cell>
          <cell r="AX1353">
            <v>214</v>
          </cell>
        </row>
        <row r="1354">
          <cell r="AU1354">
            <v>750</v>
          </cell>
          <cell r="AV1354">
            <v>1</v>
          </cell>
          <cell r="AX1354">
            <v>214</v>
          </cell>
        </row>
        <row r="1355">
          <cell r="AU1355">
            <v>750</v>
          </cell>
          <cell r="AV1355">
            <v>1</v>
          </cell>
          <cell r="AX1355">
            <v>213</v>
          </cell>
        </row>
        <row r="1356">
          <cell r="AU1356">
            <v>750</v>
          </cell>
          <cell r="AV1356">
            <v>1</v>
          </cell>
          <cell r="AX1356">
            <v>219</v>
          </cell>
        </row>
        <row r="1357">
          <cell r="AU1357">
            <v>750</v>
          </cell>
          <cell r="AV1357">
            <v>1</v>
          </cell>
          <cell r="AX1357">
            <v>218</v>
          </cell>
        </row>
        <row r="1358">
          <cell r="AU1358">
            <v>750</v>
          </cell>
          <cell r="AV1358">
            <v>1</v>
          </cell>
          <cell r="AX1358">
            <v>204</v>
          </cell>
        </row>
        <row r="1359">
          <cell r="AU1359">
            <v>750</v>
          </cell>
          <cell r="AV1359">
            <v>1</v>
          </cell>
          <cell r="AX1359">
            <v>201</v>
          </cell>
        </row>
        <row r="1360">
          <cell r="AU1360">
            <v>750</v>
          </cell>
          <cell r="AV1360">
            <v>1</v>
          </cell>
          <cell r="AX1360">
            <v>199</v>
          </cell>
        </row>
        <row r="1361">
          <cell r="AU1361">
            <v>750</v>
          </cell>
          <cell r="AV1361">
            <v>1</v>
          </cell>
          <cell r="AX1361">
            <v>196</v>
          </cell>
        </row>
        <row r="1362">
          <cell r="AU1362">
            <v>750</v>
          </cell>
          <cell r="AV1362">
            <v>1</v>
          </cell>
          <cell r="AX1362">
            <v>188</v>
          </cell>
        </row>
        <row r="1363">
          <cell r="AU1363">
            <v>750</v>
          </cell>
          <cell r="AV1363">
            <v>1</v>
          </cell>
          <cell r="AX1363">
            <v>190</v>
          </cell>
        </row>
        <row r="1364">
          <cell r="AU1364">
            <v>750</v>
          </cell>
          <cell r="AV1364">
            <v>1</v>
          </cell>
          <cell r="AX1364">
            <v>192</v>
          </cell>
        </row>
        <row r="1365">
          <cell r="AU1365">
            <v>750</v>
          </cell>
          <cell r="AV1365">
            <v>2</v>
          </cell>
          <cell r="AX1365">
            <v>155</v>
          </cell>
        </row>
        <row r="1366">
          <cell r="AU1366">
            <v>750</v>
          </cell>
          <cell r="AV1366">
            <v>2</v>
          </cell>
          <cell r="AX1366">
            <v>155</v>
          </cell>
        </row>
        <row r="1367">
          <cell r="AU1367">
            <v>750</v>
          </cell>
          <cell r="AV1367">
            <v>2</v>
          </cell>
          <cell r="AX1367">
            <v>154</v>
          </cell>
        </row>
        <row r="1368">
          <cell r="AU1368">
            <v>750</v>
          </cell>
          <cell r="AV1368">
            <v>2</v>
          </cell>
          <cell r="AX1368">
            <v>155</v>
          </cell>
        </row>
        <row r="1369">
          <cell r="AU1369">
            <v>750</v>
          </cell>
          <cell r="AV1369">
            <v>2</v>
          </cell>
          <cell r="AX1369">
            <v>154</v>
          </cell>
        </row>
        <row r="1370">
          <cell r="AU1370">
            <v>750</v>
          </cell>
          <cell r="AV1370">
            <v>2</v>
          </cell>
          <cell r="AX1370">
            <v>148</v>
          </cell>
        </row>
        <row r="1371">
          <cell r="AU1371">
            <v>750</v>
          </cell>
          <cell r="AV1371">
            <v>2</v>
          </cell>
          <cell r="AX1371">
            <v>146</v>
          </cell>
        </row>
        <row r="1372">
          <cell r="AU1372">
            <v>750</v>
          </cell>
          <cell r="AV1372">
            <v>2</v>
          </cell>
          <cell r="AX1372">
            <v>143</v>
          </cell>
        </row>
        <row r="1373">
          <cell r="AU1373">
            <v>750</v>
          </cell>
          <cell r="AV1373">
            <v>2</v>
          </cell>
          <cell r="AX1373">
            <v>140</v>
          </cell>
        </row>
        <row r="1374">
          <cell r="AU1374">
            <v>750</v>
          </cell>
          <cell r="AV1374">
            <v>2</v>
          </cell>
          <cell r="AX1374">
            <v>136</v>
          </cell>
        </row>
        <row r="1375">
          <cell r="AU1375">
            <v>750</v>
          </cell>
          <cell r="AV1375">
            <v>2</v>
          </cell>
          <cell r="AX1375">
            <v>137</v>
          </cell>
        </row>
        <row r="1376">
          <cell r="AU1376">
            <v>750</v>
          </cell>
          <cell r="AV1376">
            <v>2</v>
          </cell>
          <cell r="AX1376">
            <v>137</v>
          </cell>
        </row>
        <row r="1377">
          <cell r="AU1377">
            <v>750</v>
          </cell>
          <cell r="AV1377">
            <v>3</v>
          </cell>
          <cell r="AX1377">
            <v>308</v>
          </cell>
        </row>
        <row r="1378">
          <cell r="AU1378">
            <v>750</v>
          </cell>
          <cell r="AV1378">
            <v>3</v>
          </cell>
          <cell r="AX1378">
            <v>308</v>
          </cell>
        </row>
        <row r="1379">
          <cell r="AU1379">
            <v>750</v>
          </cell>
          <cell r="AV1379">
            <v>3</v>
          </cell>
          <cell r="AX1379">
            <v>306</v>
          </cell>
        </row>
        <row r="1380">
          <cell r="AU1380">
            <v>750</v>
          </cell>
          <cell r="AV1380">
            <v>3</v>
          </cell>
          <cell r="AX1380">
            <v>308</v>
          </cell>
        </row>
        <row r="1381">
          <cell r="AU1381">
            <v>750</v>
          </cell>
          <cell r="AV1381">
            <v>3</v>
          </cell>
          <cell r="AX1381">
            <v>307</v>
          </cell>
        </row>
        <row r="1382">
          <cell r="AU1382">
            <v>750</v>
          </cell>
          <cell r="AV1382">
            <v>3</v>
          </cell>
          <cell r="AX1382">
            <v>280</v>
          </cell>
        </row>
        <row r="1383">
          <cell r="AU1383">
            <v>750</v>
          </cell>
          <cell r="AV1383">
            <v>3</v>
          </cell>
          <cell r="AX1383">
            <v>272</v>
          </cell>
        </row>
        <row r="1384">
          <cell r="AU1384">
            <v>750</v>
          </cell>
          <cell r="AV1384">
            <v>3</v>
          </cell>
          <cell r="AX1384">
            <v>265</v>
          </cell>
        </row>
        <row r="1385">
          <cell r="AU1385">
            <v>750</v>
          </cell>
          <cell r="AV1385">
            <v>3</v>
          </cell>
          <cell r="AX1385">
            <v>257</v>
          </cell>
        </row>
        <row r="1386">
          <cell r="AU1386">
            <v>750</v>
          </cell>
          <cell r="AV1386">
            <v>3</v>
          </cell>
          <cell r="AX1386">
            <v>243</v>
          </cell>
        </row>
        <row r="1387">
          <cell r="AU1387">
            <v>750</v>
          </cell>
          <cell r="AV1387">
            <v>3</v>
          </cell>
          <cell r="AX1387">
            <v>247</v>
          </cell>
        </row>
        <row r="1388">
          <cell r="AU1388">
            <v>750</v>
          </cell>
          <cell r="AV1388">
            <v>3</v>
          </cell>
          <cell r="AX1388">
            <v>246</v>
          </cell>
        </row>
        <row r="1389">
          <cell r="AU1389">
            <v>760</v>
          </cell>
          <cell r="AV1389">
            <v>1</v>
          </cell>
          <cell r="AX1389">
            <v>13</v>
          </cell>
        </row>
        <row r="1390">
          <cell r="AU1390">
            <v>760</v>
          </cell>
          <cell r="AV1390">
            <v>1</v>
          </cell>
          <cell r="AX1390">
            <v>13</v>
          </cell>
        </row>
        <row r="1391">
          <cell r="AU1391">
            <v>760</v>
          </cell>
          <cell r="AV1391">
            <v>1</v>
          </cell>
          <cell r="AX1391">
            <v>14</v>
          </cell>
        </row>
        <row r="1392">
          <cell r="AU1392">
            <v>760</v>
          </cell>
          <cell r="AV1392">
            <v>1</v>
          </cell>
          <cell r="AX1392">
            <v>14</v>
          </cell>
        </row>
        <row r="1393">
          <cell r="AU1393">
            <v>760</v>
          </cell>
          <cell r="AV1393">
            <v>1</v>
          </cell>
          <cell r="AX1393">
            <v>13</v>
          </cell>
        </row>
        <row r="1394">
          <cell r="AU1394">
            <v>760</v>
          </cell>
          <cell r="AV1394">
            <v>1</v>
          </cell>
          <cell r="AX1394">
            <v>13</v>
          </cell>
        </row>
        <row r="1395">
          <cell r="AU1395">
            <v>760</v>
          </cell>
          <cell r="AV1395">
            <v>1</v>
          </cell>
          <cell r="AX1395">
            <v>13</v>
          </cell>
        </row>
        <row r="1396">
          <cell r="AU1396">
            <v>760</v>
          </cell>
          <cell r="AV1396">
            <v>1</v>
          </cell>
          <cell r="AX1396">
            <v>13</v>
          </cell>
        </row>
        <row r="1397">
          <cell r="AU1397">
            <v>760</v>
          </cell>
          <cell r="AV1397">
            <v>1</v>
          </cell>
          <cell r="AX1397">
            <v>13</v>
          </cell>
        </row>
        <row r="1398">
          <cell r="AU1398">
            <v>760</v>
          </cell>
          <cell r="AV1398">
            <v>1</v>
          </cell>
          <cell r="AX1398">
            <v>13</v>
          </cell>
        </row>
        <row r="1399">
          <cell r="AU1399">
            <v>760</v>
          </cell>
          <cell r="AV1399">
            <v>1</v>
          </cell>
          <cell r="AX1399">
            <v>13</v>
          </cell>
        </row>
        <row r="1400">
          <cell r="AU1400">
            <v>760</v>
          </cell>
          <cell r="AV1400">
            <v>1</v>
          </cell>
          <cell r="AX1400">
            <v>13</v>
          </cell>
        </row>
        <row r="1401">
          <cell r="AU1401">
            <v>760</v>
          </cell>
          <cell r="AV1401">
            <v>2</v>
          </cell>
          <cell r="AX1401">
            <v>8</v>
          </cell>
        </row>
        <row r="1402">
          <cell r="AU1402">
            <v>760</v>
          </cell>
          <cell r="AV1402">
            <v>2</v>
          </cell>
          <cell r="AX1402">
            <v>8</v>
          </cell>
        </row>
        <row r="1403">
          <cell r="AU1403">
            <v>760</v>
          </cell>
          <cell r="AV1403">
            <v>2</v>
          </cell>
          <cell r="AX1403">
            <v>8</v>
          </cell>
        </row>
        <row r="1404">
          <cell r="AU1404">
            <v>760</v>
          </cell>
          <cell r="AV1404">
            <v>2</v>
          </cell>
          <cell r="AX1404">
            <v>8</v>
          </cell>
        </row>
        <row r="1405">
          <cell r="AU1405">
            <v>760</v>
          </cell>
          <cell r="AV1405">
            <v>2</v>
          </cell>
          <cell r="AX1405">
            <v>8</v>
          </cell>
        </row>
        <row r="1406">
          <cell r="AU1406">
            <v>760</v>
          </cell>
          <cell r="AV1406">
            <v>2</v>
          </cell>
          <cell r="AX1406">
            <v>8</v>
          </cell>
        </row>
        <row r="1407">
          <cell r="AU1407">
            <v>760</v>
          </cell>
          <cell r="AV1407">
            <v>2</v>
          </cell>
          <cell r="AX1407">
            <v>8</v>
          </cell>
        </row>
        <row r="1408">
          <cell r="AU1408">
            <v>760</v>
          </cell>
          <cell r="AV1408">
            <v>2</v>
          </cell>
          <cell r="AX1408">
            <v>8</v>
          </cell>
        </row>
        <row r="1409">
          <cell r="AU1409">
            <v>760</v>
          </cell>
          <cell r="AV1409">
            <v>2</v>
          </cell>
          <cell r="AX1409">
            <v>8</v>
          </cell>
        </row>
        <row r="1410">
          <cell r="AU1410">
            <v>760</v>
          </cell>
          <cell r="AV1410">
            <v>2</v>
          </cell>
          <cell r="AX1410">
            <v>8</v>
          </cell>
        </row>
        <row r="1411">
          <cell r="AU1411">
            <v>760</v>
          </cell>
          <cell r="AV1411">
            <v>2</v>
          </cell>
          <cell r="AX1411">
            <v>8</v>
          </cell>
        </row>
        <row r="1412">
          <cell r="AU1412">
            <v>760</v>
          </cell>
          <cell r="AV1412">
            <v>2</v>
          </cell>
          <cell r="AX1412">
            <v>8</v>
          </cell>
        </row>
        <row r="1413">
          <cell r="AU1413">
            <v>760</v>
          </cell>
          <cell r="AV1413">
            <v>3</v>
          </cell>
          <cell r="AX1413">
            <v>14</v>
          </cell>
        </row>
        <row r="1414">
          <cell r="AU1414">
            <v>760</v>
          </cell>
          <cell r="AV1414">
            <v>3</v>
          </cell>
          <cell r="AX1414">
            <v>14</v>
          </cell>
        </row>
        <row r="1415">
          <cell r="AU1415">
            <v>760</v>
          </cell>
          <cell r="AV1415">
            <v>3</v>
          </cell>
          <cell r="AX1415">
            <v>14</v>
          </cell>
        </row>
        <row r="1416">
          <cell r="AU1416">
            <v>760</v>
          </cell>
          <cell r="AV1416">
            <v>3</v>
          </cell>
          <cell r="AX1416">
            <v>15</v>
          </cell>
        </row>
        <row r="1417">
          <cell r="AU1417">
            <v>760</v>
          </cell>
          <cell r="AV1417">
            <v>3</v>
          </cell>
          <cell r="AX1417">
            <v>15</v>
          </cell>
        </row>
        <row r="1418">
          <cell r="AU1418">
            <v>760</v>
          </cell>
          <cell r="AV1418">
            <v>3</v>
          </cell>
          <cell r="AX1418">
            <v>15</v>
          </cell>
        </row>
        <row r="1419">
          <cell r="AU1419">
            <v>760</v>
          </cell>
          <cell r="AV1419">
            <v>3</v>
          </cell>
          <cell r="AX1419">
            <v>15</v>
          </cell>
        </row>
        <row r="1420">
          <cell r="AU1420">
            <v>760</v>
          </cell>
          <cell r="AV1420">
            <v>3</v>
          </cell>
          <cell r="AX1420">
            <v>15</v>
          </cell>
        </row>
        <row r="1421">
          <cell r="AU1421">
            <v>760</v>
          </cell>
          <cell r="AV1421">
            <v>3</v>
          </cell>
          <cell r="AX1421">
            <v>15</v>
          </cell>
        </row>
        <row r="1422">
          <cell r="AU1422">
            <v>760</v>
          </cell>
          <cell r="AV1422">
            <v>3</v>
          </cell>
          <cell r="AX1422">
            <v>15</v>
          </cell>
        </row>
        <row r="1423">
          <cell r="AU1423">
            <v>760</v>
          </cell>
          <cell r="AV1423">
            <v>3</v>
          </cell>
          <cell r="AX1423">
            <v>15</v>
          </cell>
        </row>
        <row r="1424">
          <cell r="AU1424">
            <v>760</v>
          </cell>
          <cell r="AV1424">
            <v>3</v>
          </cell>
          <cell r="AX1424">
            <v>15</v>
          </cell>
        </row>
      </sheetData>
      <sheetData sheetId="10" refreshError="1">
        <row r="3">
          <cell r="G3">
            <v>100</v>
          </cell>
          <cell r="H3" t="str">
            <v>NON-</v>
          </cell>
          <cell r="I3">
            <v>0</v>
          </cell>
          <cell r="J3">
            <v>1</v>
          </cell>
        </row>
        <row r="4">
          <cell r="G4">
            <v>300</v>
          </cell>
          <cell r="H4" t="str">
            <v>NON-</v>
          </cell>
          <cell r="I4">
            <v>9781.1</v>
          </cell>
          <cell r="J4">
            <v>81</v>
          </cell>
        </row>
        <row r="5">
          <cell r="G5">
            <v>300</v>
          </cell>
          <cell r="H5" t="str">
            <v>PREF</v>
          </cell>
          <cell r="I5">
            <v>7999.7</v>
          </cell>
          <cell r="J5">
            <v>34</v>
          </cell>
        </row>
        <row r="6">
          <cell r="G6">
            <v>300</v>
          </cell>
          <cell r="H6" t="str">
            <v>PREM</v>
          </cell>
          <cell r="I6">
            <v>2779</v>
          </cell>
          <cell r="J6">
            <v>31</v>
          </cell>
        </row>
        <row r="7">
          <cell r="G7">
            <v>310</v>
          </cell>
          <cell r="H7" t="str">
            <v>NON-</v>
          </cell>
          <cell r="I7">
            <v>4300.8999999999996</v>
          </cell>
          <cell r="J7">
            <v>30</v>
          </cell>
        </row>
        <row r="8">
          <cell r="G8">
            <v>310</v>
          </cell>
          <cell r="H8" t="str">
            <v>PREF</v>
          </cell>
          <cell r="I8">
            <v>18830</v>
          </cell>
          <cell r="J8">
            <v>110</v>
          </cell>
        </row>
        <row r="9">
          <cell r="G9">
            <v>310</v>
          </cell>
          <cell r="H9" t="str">
            <v>PREM</v>
          </cell>
          <cell r="I9">
            <v>12641.4</v>
          </cell>
          <cell r="J9">
            <v>84</v>
          </cell>
        </row>
        <row r="10">
          <cell r="G10">
            <v>311</v>
          </cell>
          <cell r="H10" t="str">
            <v>PREF</v>
          </cell>
          <cell r="I10">
            <v>158</v>
          </cell>
          <cell r="J10">
            <v>2</v>
          </cell>
        </row>
        <row r="11">
          <cell r="G11">
            <v>311</v>
          </cell>
          <cell r="H11" t="str">
            <v>PREM</v>
          </cell>
          <cell r="I11">
            <v>56</v>
          </cell>
          <cell r="J11">
            <v>2</v>
          </cell>
        </row>
        <row r="12">
          <cell r="G12">
            <v>320</v>
          </cell>
          <cell r="H12" t="str">
            <v>NON-</v>
          </cell>
          <cell r="I12">
            <v>456</v>
          </cell>
          <cell r="J12">
            <v>3</v>
          </cell>
        </row>
        <row r="13">
          <cell r="G13">
            <v>320</v>
          </cell>
          <cell r="H13" t="str">
            <v>PREF</v>
          </cell>
          <cell r="I13">
            <v>24383.7</v>
          </cell>
          <cell r="J13">
            <v>116</v>
          </cell>
        </row>
        <row r="14">
          <cell r="G14">
            <v>320</v>
          </cell>
          <cell r="H14" t="str">
            <v>PREM</v>
          </cell>
          <cell r="I14">
            <v>26212.400000000001</v>
          </cell>
          <cell r="J14">
            <v>137</v>
          </cell>
        </row>
        <row r="15">
          <cell r="G15">
            <v>321</v>
          </cell>
          <cell r="H15" t="str">
            <v>PREM</v>
          </cell>
          <cell r="I15">
            <v>206</v>
          </cell>
          <cell r="J15">
            <v>2</v>
          </cell>
        </row>
        <row r="16">
          <cell r="G16">
            <v>342</v>
          </cell>
          <cell r="H16" t="str">
            <v>PREM</v>
          </cell>
          <cell r="I16">
            <v>0</v>
          </cell>
          <cell r="J16">
            <v>5</v>
          </cell>
        </row>
        <row r="17">
          <cell r="G17">
            <v>361</v>
          </cell>
          <cell r="H17" t="str">
            <v>PREM</v>
          </cell>
          <cell r="I17">
            <v>0</v>
          </cell>
          <cell r="J17">
            <v>1</v>
          </cell>
        </row>
        <row r="18">
          <cell r="G18">
            <v>380</v>
          </cell>
          <cell r="H18" t="str">
            <v>PREF</v>
          </cell>
          <cell r="I18">
            <v>21011.7</v>
          </cell>
          <cell r="J18">
            <v>119</v>
          </cell>
        </row>
        <row r="19">
          <cell r="G19">
            <v>380</v>
          </cell>
          <cell r="H19" t="str">
            <v>PREM</v>
          </cell>
          <cell r="I19">
            <v>10750</v>
          </cell>
          <cell r="J19">
            <v>44</v>
          </cell>
        </row>
        <row r="20">
          <cell r="G20">
            <v>381</v>
          </cell>
          <cell r="H20" t="str">
            <v>PREF</v>
          </cell>
          <cell r="I20">
            <v>66</v>
          </cell>
          <cell r="J20">
            <v>2</v>
          </cell>
        </row>
        <row r="21">
          <cell r="G21">
            <v>390</v>
          </cell>
          <cell r="H21" t="str">
            <v>PREF</v>
          </cell>
          <cell r="I21">
            <v>580</v>
          </cell>
          <cell r="J21">
            <v>5</v>
          </cell>
        </row>
        <row r="22">
          <cell r="G22">
            <v>390</v>
          </cell>
          <cell r="H22" t="str">
            <v>PREM</v>
          </cell>
          <cell r="I22">
            <v>1332.25</v>
          </cell>
          <cell r="J22">
            <v>5</v>
          </cell>
        </row>
        <row r="23">
          <cell r="G23">
            <v>395</v>
          </cell>
          <cell r="H23" t="str">
            <v>PREF</v>
          </cell>
          <cell r="I23">
            <v>5500</v>
          </cell>
          <cell r="J23">
            <v>38</v>
          </cell>
        </row>
        <row r="24">
          <cell r="G24">
            <v>395</v>
          </cell>
          <cell r="H24" t="str">
            <v>PREM</v>
          </cell>
          <cell r="I24">
            <v>74</v>
          </cell>
          <cell r="J24">
            <v>1</v>
          </cell>
        </row>
        <row r="25">
          <cell r="G25">
            <v>420</v>
          </cell>
          <cell r="H25" t="str">
            <v>NON-</v>
          </cell>
          <cell r="I25">
            <v>793</v>
          </cell>
          <cell r="J25">
            <v>12</v>
          </cell>
        </row>
        <row r="26">
          <cell r="G26">
            <v>420</v>
          </cell>
          <cell r="H26" t="str">
            <v>PREF</v>
          </cell>
          <cell r="I26">
            <v>21543.1</v>
          </cell>
          <cell r="J26">
            <v>135</v>
          </cell>
        </row>
        <row r="27">
          <cell r="G27">
            <v>420</v>
          </cell>
          <cell r="H27" t="str">
            <v>PREM</v>
          </cell>
          <cell r="I27">
            <v>62351.86</v>
          </cell>
          <cell r="J27">
            <v>319</v>
          </cell>
        </row>
        <row r="28">
          <cell r="G28">
            <v>421</v>
          </cell>
          <cell r="H28" t="str">
            <v>PREF</v>
          </cell>
          <cell r="I28">
            <v>154</v>
          </cell>
          <cell r="J28">
            <v>1</v>
          </cell>
        </row>
        <row r="29">
          <cell r="G29">
            <v>432</v>
          </cell>
          <cell r="H29" t="str">
            <v>PREF</v>
          </cell>
          <cell r="I29">
            <v>0</v>
          </cell>
          <cell r="J29">
            <v>2</v>
          </cell>
        </row>
        <row r="30">
          <cell r="G30">
            <v>450</v>
          </cell>
          <cell r="H30" t="str">
            <v>NON-</v>
          </cell>
          <cell r="I30">
            <v>2201</v>
          </cell>
          <cell r="J30">
            <v>27</v>
          </cell>
        </row>
        <row r="31">
          <cell r="G31">
            <v>450</v>
          </cell>
          <cell r="H31" t="str">
            <v>PREF</v>
          </cell>
          <cell r="I31">
            <v>5834</v>
          </cell>
          <cell r="J31">
            <v>43</v>
          </cell>
        </row>
        <row r="32">
          <cell r="G32">
            <v>450</v>
          </cell>
          <cell r="H32" t="str">
            <v>PREM</v>
          </cell>
          <cell r="I32">
            <v>14352</v>
          </cell>
          <cell r="J32">
            <v>98</v>
          </cell>
        </row>
        <row r="33">
          <cell r="G33">
            <v>451</v>
          </cell>
          <cell r="H33" t="str">
            <v>NON-</v>
          </cell>
          <cell r="I33">
            <v>323.5</v>
          </cell>
          <cell r="J33">
            <v>4</v>
          </cell>
        </row>
        <row r="34">
          <cell r="G34">
            <v>451</v>
          </cell>
          <cell r="H34" t="str">
            <v>PREF</v>
          </cell>
          <cell r="I34">
            <v>2266</v>
          </cell>
          <cell r="J34">
            <v>10</v>
          </cell>
        </row>
        <row r="35">
          <cell r="G35">
            <v>455</v>
          </cell>
          <cell r="H35" t="str">
            <v>NON-</v>
          </cell>
          <cell r="I35">
            <v>6987</v>
          </cell>
          <cell r="J35">
            <v>63</v>
          </cell>
        </row>
        <row r="36">
          <cell r="G36">
            <v>455</v>
          </cell>
          <cell r="H36" t="str">
            <v>PREF</v>
          </cell>
          <cell r="I36">
            <v>11612.55</v>
          </cell>
          <cell r="J36">
            <v>88</v>
          </cell>
        </row>
        <row r="37">
          <cell r="G37">
            <v>455</v>
          </cell>
          <cell r="H37" t="str">
            <v>PREM</v>
          </cell>
          <cell r="I37">
            <v>9740.7000000000007</v>
          </cell>
          <cell r="J37">
            <v>88</v>
          </cell>
        </row>
        <row r="38">
          <cell r="G38">
            <v>456</v>
          </cell>
          <cell r="H38" t="str">
            <v>NON-</v>
          </cell>
          <cell r="I38">
            <v>209</v>
          </cell>
          <cell r="J38">
            <v>3</v>
          </cell>
        </row>
        <row r="39">
          <cell r="G39">
            <v>456</v>
          </cell>
          <cell r="H39" t="str">
            <v>PREF</v>
          </cell>
          <cell r="I39">
            <v>39</v>
          </cell>
          <cell r="J39">
            <v>3</v>
          </cell>
        </row>
        <row r="40">
          <cell r="G40">
            <v>460</v>
          </cell>
          <cell r="H40" t="str">
            <v>NON-</v>
          </cell>
          <cell r="I40">
            <v>1659.1</v>
          </cell>
          <cell r="J40">
            <v>7</v>
          </cell>
        </row>
        <row r="41">
          <cell r="G41">
            <v>460</v>
          </cell>
          <cell r="H41" t="str">
            <v>PREF</v>
          </cell>
          <cell r="I41">
            <v>24567.599999999999</v>
          </cell>
          <cell r="J41">
            <v>142</v>
          </cell>
        </row>
        <row r="42">
          <cell r="G42">
            <v>460</v>
          </cell>
          <cell r="H42" t="str">
            <v>PREM</v>
          </cell>
          <cell r="I42">
            <v>64620.26</v>
          </cell>
          <cell r="J42">
            <v>365</v>
          </cell>
        </row>
        <row r="43">
          <cell r="G43">
            <v>461</v>
          </cell>
          <cell r="H43" t="str">
            <v>PREF</v>
          </cell>
          <cell r="I43">
            <v>291.60000000000002</v>
          </cell>
          <cell r="J43">
            <v>5</v>
          </cell>
        </row>
        <row r="44">
          <cell r="G44">
            <v>461</v>
          </cell>
          <cell r="H44" t="str">
            <v>PREM</v>
          </cell>
          <cell r="I44">
            <v>2858.1</v>
          </cell>
          <cell r="J44">
            <v>13</v>
          </cell>
        </row>
        <row r="45">
          <cell r="G45">
            <v>480</v>
          </cell>
          <cell r="H45" t="str">
            <v>NON-</v>
          </cell>
          <cell r="I45">
            <v>162.1</v>
          </cell>
          <cell r="J45">
            <v>2</v>
          </cell>
        </row>
        <row r="46">
          <cell r="G46">
            <v>480</v>
          </cell>
          <cell r="H46" t="str">
            <v>PREF</v>
          </cell>
          <cell r="I46">
            <v>27287.9</v>
          </cell>
          <cell r="J46">
            <v>135</v>
          </cell>
        </row>
        <row r="47">
          <cell r="G47">
            <v>480</v>
          </cell>
          <cell r="H47" t="str">
            <v>PREM</v>
          </cell>
          <cell r="I47">
            <v>23305.85</v>
          </cell>
          <cell r="J47">
            <v>116</v>
          </cell>
        </row>
        <row r="48">
          <cell r="G48">
            <v>482</v>
          </cell>
          <cell r="H48" t="str">
            <v>PREM</v>
          </cell>
          <cell r="I48">
            <v>0</v>
          </cell>
          <cell r="J48">
            <v>3</v>
          </cell>
        </row>
        <row r="49">
          <cell r="G49">
            <v>490</v>
          </cell>
          <cell r="H49" t="str">
            <v>PREF</v>
          </cell>
          <cell r="I49">
            <v>0</v>
          </cell>
          <cell r="J49">
            <v>2</v>
          </cell>
        </row>
        <row r="50">
          <cell r="G50">
            <v>491</v>
          </cell>
          <cell r="H50" t="str">
            <v>NON-</v>
          </cell>
          <cell r="I50">
            <v>13653.8</v>
          </cell>
          <cell r="J50">
            <v>54</v>
          </cell>
        </row>
        <row r="51">
          <cell r="G51">
            <v>491</v>
          </cell>
          <cell r="H51" t="str">
            <v>PREF</v>
          </cell>
          <cell r="I51">
            <v>40231.4</v>
          </cell>
          <cell r="J51">
            <v>185</v>
          </cell>
        </row>
        <row r="52">
          <cell r="G52">
            <v>491</v>
          </cell>
          <cell r="H52" t="str">
            <v>PREM</v>
          </cell>
          <cell r="I52">
            <v>47635.6</v>
          </cell>
          <cell r="J52">
            <v>191</v>
          </cell>
        </row>
        <row r="53">
          <cell r="G53">
            <v>493</v>
          </cell>
          <cell r="H53" t="str">
            <v>PREF</v>
          </cell>
          <cell r="I53">
            <v>261.60000000000002</v>
          </cell>
          <cell r="J53">
            <v>7</v>
          </cell>
        </row>
        <row r="54">
          <cell r="G54">
            <v>493</v>
          </cell>
          <cell r="H54" t="str">
            <v>PREM</v>
          </cell>
          <cell r="I54">
            <v>498</v>
          </cell>
          <cell r="J54">
            <v>4</v>
          </cell>
        </row>
        <row r="55">
          <cell r="G55">
            <v>495</v>
          </cell>
          <cell r="H55" t="str">
            <v>NON-</v>
          </cell>
          <cell r="I55">
            <v>1214.4000000000001</v>
          </cell>
          <cell r="J55">
            <v>10</v>
          </cell>
        </row>
        <row r="56">
          <cell r="G56">
            <v>495</v>
          </cell>
          <cell r="H56" t="str">
            <v>PREF</v>
          </cell>
          <cell r="I56">
            <v>1022.8</v>
          </cell>
          <cell r="J56">
            <v>10</v>
          </cell>
        </row>
        <row r="57">
          <cell r="G57">
            <v>495</v>
          </cell>
          <cell r="H57" t="str">
            <v>PREM</v>
          </cell>
          <cell r="I57">
            <v>1892.2</v>
          </cell>
          <cell r="J57">
            <v>15</v>
          </cell>
        </row>
        <row r="58">
          <cell r="G58">
            <v>500</v>
          </cell>
          <cell r="H58" t="str">
            <v>NON-</v>
          </cell>
          <cell r="I58">
            <v>15746.68</v>
          </cell>
          <cell r="J58">
            <v>73</v>
          </cell>
        </row>
        <row r="59">
          <cell r="G59">
            <v>500</v>
          </cell>
          <cell r="H59" t="str">
            <v>PREF</v>
          </cell>
          <cell r="I59">
            <v>28856.29</v>
          </cell>
          <cell r="J59">
            <v>124</v>
          </cell>
        </row>
        <row r="60">
          <cell r="G60">
            <v>505</v>
          </cell>
          <cell r="H60" t="str">
            <v>NON-</v>
          </cell>
          <cell r="I60">
            <v>77696.42</v>
          </cell>
          <cell r="J60">
            <v>596</v>
          </cell>
        </row>
        <row r="61">
          <cell r="G61">
            <v>505</v>
          </cell>
          <cell r="H61" t="str">
            <v>PREF</v>
          </cell>
          <cell r="I61">
            <v>1130</v>
          </cell>
          <cell r="J61">
            <v>11</v>
          </cell>
        </row>
        <row r="62">
          <cell r="G62">
            <v>505</v>
          </cell>
          <cell r="H62" t="str">
            <v>PREM</v>
          </cell>
          <cell r="I62">
            <v>31133.63</v>
          </cell>
          <cell r="J62">
            <v>196</v>
          </cell>
        </row>
        <row r="63">
          <cell r="G63">
            <v>510</v>
          </cell>
          <cell r="H63" t="str">
            <v>NON-</v>
          </cell>
          <cell r="I63">
            <v>386.5</v>
          </cell>
          <cell r="J63">
            <v>5</v>
          </cell>
        </row>
        <row r="64">
          <cell r="G64">
            <v>510</v>
          </cell>
          <cell r="H64" t="str">
            <v>PREF</v>
          </cell>
          <cell r="I64">
            <v>24009.24</v>
          </cell>
          <cell r="J64">
            <v>219</v>
          </cell>
        </row>
        <row r="65">
          <cell r="G65">
            <v>510</v>
          </cell>
          <cell r="H65" t="str">
            <v>PREM</v>
          </cell>
          <cell r="I65">
            <v>9616.7000000000007</v>
          </cell>
          <cell r="J65">
            <v>62</v>
          </cell>
        </row>
        <row r="66">
          <cell r="G66">
            <v>511</v>
          </cell>
          <cell r="H66" t="str">
            <v>PREF</v>
          </cell>
          <cell r="I66">
            <v>100</v>
          </cell>
          <cell r="J66">
            <v>1</v>
          </cell>
        </row>
        <row r="67">
          <cell r="G67">
            <v>511</v>
          </cell>
          <cell r="H67" t="str">
            <v>PREM</v>
          </cell>
          <cell r="I67">
            <v>143</v>
          </cell>
          <cell r="J67">
            <v>3</v>
          </cell>
        </row>
        <row r="68">
          <cell r="G68">
            <v>530</v>
          </cell>
          <cell r="H68" t="str">
            <v>NON-</v>
          </cell>
          <cell r="I68">
            <v>2291.6999999999998</v>
          </cell>
          <cell r="J68">
            <v>15</v>
          </cell>
        </row>
        <row r="69">
          <cell r="G69">
            <v>530</v>
          </cell>
          <cell r="H69" t="str">
            <v>PREF</v>
          </cell>
          <cell r="I69">
            <v>12346</v>
          </cell>
          <cell r="J69">
            <v>50</v>
          </cell>
        </row>
        <row r="70">
          <cell r="G70">
            <v>530</v>
          </cell>
          <cell r="H70" t="str">
            <v>PREM</v>
          </cell>
          <cell r="I70">
            <v>2852</v>
          </cell>
          <cell r="J70">
            <v>20</v>
          </cell>
        </row>
        <row r="71">
          <cell r="G71">
            <v>540</v>
          </cell>
          <cell r="H71" t="str">
            <v>NON-</v>
          </cell>
          <cell r="I71">
            <v>2394.4</v>
          </cell>
          <cell r="J71">
            <v>23</v>
          </cell>
        </row>
        <row r="72">
          <cell r="G72">
            <v>540</v>
          </cell>
          <cell r="H72" t="str">
            <v>PREF</v>
          </cell>
          <cell r="I72">
            <v>3905.8</v>
          </cell>
          <cell r="J72">
            <v>24</v>
          </cell>
        </row>
        <row r="73">
          <cell r="G73">
            <v>540</v>
          </cell>
          <cell r="H73" t="str">
            <v>PREM</v>
          </cell>
          <cell r="I73">
            <v>16244.3</v>
          </cell>
          <cell r="J73">
            <v>88</v>
          </cell>
        </row>
        <row r="74">
          <cell r="G74">
            <v>560</v>
          </cell>
          <cell r="H74" t="str">
            <v>NON-</v>
          </cell>
          <cell r="I74">
            <v>4404.7</v>
          </cell>
          <cell r="J74">
            <v>13</v>
          </cell>
        </row>
        <row r="75">
          <cell r="G75">
            <v>560</v>
          </cell>
          <cell r="H75" t="str">
            <v>PREF</v>
          </cell>
          <cell r="I75">
            <v>16762.900000000001</v>
          </cell>
          <cell r="J75">
            <v>87</v>
          </cell>
        </row>
        <row r="76">
          <cell r="G76">
            <v>560</v>
          </cell>
          <cell r="H76" t="str">
            <v>PREM</v>
          </cell>
          <cell r="I76">
            <v>8463.6</v>
          </cell>
          <cell r="J76">
            <v>46</v>
          </cell>
        </row>
        <row r="77">
          <cell r="G77">
            <v>561</v>
          </cell>
          <cell r="H77" t="str">
            <v>PREM</v>
          </cell>
          <cell r="I77">
            <v>0</v>
          </cell>
          <cell r="J77">
            <v>15</v>
          </cell>
        </row>
        <row r="78">
          <cell r="G78">
            <v>600</v>
          </cell>
          <cell r="H78" t="str">
            <v>NON-</v>
          </cell>
          <cell r="I78">
            <v>3964.25</v>
          </cell>
          <cell r="J78">
            <v>17</v>
          </cell>
        </row>
        <row r="79">
          <cell r="G79">
            <v>600</v>
          </cell>
          <cell r="H79" t="str">
            <v>PREF</v>
          </cell>
          <cell r="I79">
            <v>29249</v>
          </cell>
          <cell r="J79">
            <v>238</v>
          </cell>
        </row>
        <row r="80">
          <cell r="G80">
            <v>600</v>
          </cell>
          <cell r="H80" t="str">
            <v>PREM</v>
          </cell>
          <cell r="I80">
            <v>69997.119999999995</v>
          </cell>
          <cell r="J80">
            <v>459</v>
          </cell>
        </row>
        <row r="81">
          <cell r="G81">
            <v>610</v>
          </cell>
          <cell r="H81" t="str">
            <v>NON-</v>
          </cell>
          <cell r="I81">
            <v>13762.4</v>
          </cell>
          <cell r="J81">
            <v>102</v>
          </cell>
        </row>
        <row r="82">
          <cell r="G82">
            <v>610</v>
          </cell>
          <cell r="H82" t="str">
            <v>PREF</v>
          </cell>
          <cell r="I82">
            <v>18488.3</v>
          </cell>
          <cell r="J82">
            <v>77</v>
          </cell>
        </row>
        <row r="83">
          <cell r="G83">
            <v>610</v>
          </cell>
          <cell r="H83" t="str">
            <v>PREM</v>
          </cell>
          <cell r="I83">
            <v>92723.56</v>
          </cell>
          <cell r="J83">
            <v>689</v>
          </cell>
        </row>
        <row r="84">
          <cell r="G84">
            <v>615</v>
          </cell>
          <cell r="H84" t="str">
            <v>NON-</v>
          </cell>
          <cell r="I84">
            <v>7677.8</v>
          </cell>
          <cell r="J84">
            <v>74</v>
          </cell>
        </row>
        <row r="85">
          <cell r="G85">
            <v>615</v>
          </cell>
          <cell r="H85" t="str">
            <v>PREF</v>
          </cell>
          <cell r="I85">
            <v>8792.06</v>
          </cell>
          <cell r="J85">
            <v>23</v>
          </cell>
        </row>
        <row r="86">
          <cell r="G86">
            <v>615</v>
          </cell>
          <cell r="H86" t="str">
            <v>PREM</v>
          </cell>
          <cell r="I86">
            <v>47282.14</v>
          </cell>
          <cell r="J86">
            <v>343</v>
          </cell>
        </row>
        <row r="87">
          <cell r="G87">
            <v>616</v>
          </cell>
          <cell r="H87" t="str">
            <v>PREM</v>
          </cell>
          <cell r="I87">
            <v>784.4</v>
          </cell>
          <cell r="J87">
            <v>5</v>
          </cell>
        </row>
        <row r="88">
          <cell r="G88">
            <v>710</v>
          </cell>
          <cell r="H88" t="str">
            <v>PREF</v>
          </cell>
          <cell r="I88">
            <v>7483.9</v>
          </cell>
          <cell r="J88">
            <v>40</v>
          </cell>
        </row>
        <row r="89">
          <cell r="G89">
            <v>710</v>
          </cell>
          <cell r="H89" t="str">
            <v>PREM</v>
          </cell>
          <cell r="I89">
            <v>15427.2</v>
          </cell>
          <cell r="J89">
            <v>97</v>
          </cell>
        </row>
        <row r="90">
          <cell r="G90">
            <v>720</v>
          </cell>
          <cell r="H90" t="str">
            <v>NON-</v>
          </cell>
          <cell r="I90">
            <v>576.29999999999995</v>
          </cell>
          <cell r="J90">
            <v>2</v>
          </cell>
        </row>
        <row r="91">
          <cell r="G91">
            <v>720</v>
          </cell>
          <cell r="H91" t="str">
            <v>PREF</v>
          </cell>
          <cell r="I91">
            <v>11429.55</v>
          </cell>
          <cell r="J91">
            <v>59</v>
          </cell>
        </row>
        <row r="92">
          <cell r="G92">
            <v>720</v>
          </cell>
          <cell r="H92" t="str">
            <v>PREM</v>
          </cell>
          <cell r="I92">
            <v>11148.8</v>
          </cell>
          <cell r="J92">
            <v>55</v>
          </cell>
        </row>
        <row r="93">
          <cell r="G93">
            <v>725</v>
          </cell>
          <cell r="H93" t="str">
            <v>NON-</v>
          </cell>
          <cell r="I93">
            <v>2759.9</v>
          </cell>
          <cell r="J93">
            <v>19</v>
          </cell>
        </row>
        <row r="94">
          <cell r="G94">
            <v>725</v>
          </cell>
          <cell r="H94" t="str">
            <v>PREF</v>
          </cell>
          <cell r="I94">
            <v>12153.5</v>
          </cell>
          <cell r="J94">
            <v>66</v>
          </cell>
        </row>
        <row r="95">
          <cell r="G95">
            <v>725</v>
          </cell>
          <cell r="H95" t="str">
            <v>PREM</v>
          </cell>
          <cell r="I95">
            <v>41502</v>
          </cell>
          <cell r="J95">
            <v>259</v>
          </cell>
        </row>
        <row r="96">
          <cell r="G96">
            <v>735</v>
          </cell>
          <cell r="H96" t="str">
            <v>NON-</v>
          </cell>
          <cell r="I96">
            <v>987</v>
          </cell>
          <cell r="J96">
            <v>16</v>
          </cell>
        </row>
        <row r="97">
          <cell r="G97">
            <v>735</v>
          </cell>
          <cell r="H97" t="str">
            <v>PREF</v>
          </cell>
          <cell r="I97">
            <v>745.2</v>
          </cell>
          <cell r="J97">
            <v>14</v>
          </cell>
        </row>
        <row r="98">
          <cell r="G98">
            <v>735</v>
          </cell>
          <cell r="H98" t="str">
            <v>PREM</v>
          </cell>
          <cell r="I98">
            <v>5443.1</v>
          </cell>
          <cell r="J98">
            <v>33</v>
          </cell>
        </row>
        <row r="99">
          <cell r="G99">
            <v>740</v>
          </cell>
          <cell r="H99" t="str">
            <v>NON-</v>
          </cell>
          <cell r="I99">
            <v>6780.05</v>
          </cell>
          <cell r="J99">
            <v>13</v>
          </cell>
        </row>
        <row r="100">
          <cell r="G100">
            <v>740</v>
          </cell>
          <cell r="H100" t="str">
            <v>PREF</v>
          </cell>
          <cell r="I100">
            <v>41699.71</v>
          </cell>
          <cell r="J100">
            <v>244</v>
          </cell>
        </row>
        <row r="101">
          <cell r="G101">
            <v>740</v>
          </cell>
          <cell r="H101" t="str">
            <v>PREM</v>
          </cell>
          <cell r="I101">
            <v>10443.65</v>
          </cell>
          <cell r="J101">
            <v>45</v>
          </cell>
        </row>
        <row r="102">
          <cell r="G102">
            <v>741</v>
          </cell>
          <cell r="H102" t="str">
            <v>NON-</v>
          </cell>
          <cell r="I102">
            <v>10594.35</v>
          </cell>
          <cell r="J102">
            <v>56</v>
          </cell>
        </row>
        <row r="103">
          <cell r="G103">
            <v>741</v>
          </cell>
          <cell r="H103" t="str">
            <v>PREF</v>
          </cell>
          <cell r="I103">
            <v>151517.15</v>
          </cell>
          <cell r="J103">
            <v>998</v>
          </cell>
        </row>
        <row r="104">
          <cell r="G104">
            <v>741</v>
          </cell>
          <cell r="H104" t="str">
            <v>PREM</v>
          </cell>
          <cell r="I104">
            <v>28150.5</v>
          </cell>
          <cell r="J104">
            <v>165</v>
          </cell>
        </row>
        <row r="105">
          <cell r="G105">
            <v>742</v>
          </cell>
          <cell r="H105" t="str">
            <v>NON-</v>
          </cell>
          <cell r="I105">
            <v>3742.7</v>
          </cell>
          <cell r="J105">
            <v>14</v>
          </cell>
        </row>
        <row r="106">
          <cell r="G106">
            <v>742</v>
          </cell>
          <cell r="H106" t="str">
            <v>PREF</v>
          </cell>
          <cell r="I106">
            <v>22284.400000000001</v>
          </cell>
          <cell r="J106">
            <v>164</v>
          </cell>
        </row>
        <row r="107">
          <cell r="G107">
            <v>742</v>
          </cell>
          <cell r="H107" t="str">
            <v>PREM</v>
          </cell>
          <cell r="I107">
            <v>6746</v>
          </cell>
          <cell r="J107">
            <v>38</v>
          </cell>
        </row>
        <row r="108">
          <cell r="G108">
            <v>745</v>
          </cell>
          <cell r="H108" t="str">
            <v>NON-</v>
          </cell>
          <cell r="I108">
            <v>10295.1</v>
          </cell>
          <cell r="J108">
            <v>76</v>
          </cell>
        </row>
        <row r="109">
          <cell r="G109">
            <v>745</v>
          </cell>
          <cell r="H109" t="str">
            <v>PREF</v>
          </cell>
          <cell r="I109">
            <v>892.8</v>
          </cell>
          <cell r="J109">
            <v>14</v>
          </cell>
        </row>
        <row r="110">
          <cell r="G110">
            <v>745</v>
          </cell>
          <cell r="H110" t="str">
            <v>PREM</v>
          </cell>
          <cell r="I110">
            <v>14310.1</v>
          </cell>
          <cell r="J110">
            <v>116</v>
          </cell>
        </row>
        <row r="111">
          <cell r="G111">
            <v>746</v>
          </cell>
          <cell r="H111" t="str">
            <v>NON-</v>
          </cell>
          <cell r="I111">
            <v>8510.6</v>
          </cell>
          <cell r="J111">
            <v>66</v>
          </cell>
        </row>
        <row r="112">
          <cell r="G112">
            <v>746</v>
          </cell>
          <cell r="H112" t="str">
            <v>PREF</v>
          </cell>
          <cell r="I112">
            <v>4461.3</v>
          </cell>
          <cell r="J112">
            <v>39</v>
          </cell>
        </row>
        <row r="113">
          <cell r="G113">
            <v>746</v>
          </cell>
          <cell r="H113" t="str">
            <v>PREM</v>
          </cell>
          <cell r="I113">
            <v>14557</v>
          </cell>
          <cell r="J113">
            <v>101</v>
          </cell>
        </row>
        <row r="114">
          <cell r="G114">
            <v>750</v>
          </cell>
          <cell r="H114" t="str">
            <v>NON-</v>
          </cell>
          <cell r="I114">
            <v>10065.18</v>
          </cell>
          <cell r="J114">
            <v>95</v>
          </cell>
        </row>
        <row r="115">
          <cell r="G115">
            <v>750</v>
          </cell>
          <cell r="H115" t="str">
            <v>PREF</v>
          </cell>
          <cell r="I115">
            <v>62294.18</v>
          </cell>
          <cell r="J115">
            <v>388</v>
          </cell>
        </row>
        <row r="116">
          <cell r="G116">
            <v>750</v>
          </cell>
          <cell r="H116" t="str">
            <v>PREM</v>
          </cell>
          <cell r="I116">
            <v>96841.16</v>
          </cell>
          <cell r="J116">
            <v>526</v>
          </cell>
        </row>
        <row r="117">
          <cell r="G117">
            <v>760</v>
          </cell>
          <cell r="H117" t="str">
            <v>NON-</v>
          </cell>
          <cell r="I117">
            <v>1015</v>
          </cell>
          <cell r="J117">
            <v>11</v>
          </cell>
        </row>
        <row r="118">
          <cell r="G118">
            <v>760</v>
          </cell>
          <cell r="H118" t="str">
            <v>PREF</v>
          </cell>
          <cell r="I118">
            <v>7493.3</v>
          </cell>
          <cell r="J118">
            <v>48</v>
          </cell>
        </row>
        <row r="119">
          <cell r="G119">
            <v>760</v>
          </cell>
          <cell r="H119" t="str">
            <v>PREM</v>
          </cell>
          <cell r="I119">
            <v>7886.9</v>
          </cell>
          <cell r="J119">
            <v>50</v>
          </cell>
        </row>
      </sheetData>
      <sheetData sheetId="11" refreshError="1">
        <row r="5">
          <cell r="E5">
            <v>100</v>
          </cell>
          <cell r="F5">
            <v>200601</v>
          </cell>
          <cell r="G5">
            <v>15</v>
          </cell>
          <cell r="H5">
            <v>0</v>
          </cell>
          <cell r="I5">
            <v>0</v>
          </cell>
          <cell r="J5">
            <v>1</v>
          </cell>
          <cell r="K5">
            <v>0</v>
          </cell>
        </row>
        <row r="6">
          <cell r="E6">
            <v>300</v>
          </cell>
          <cell r="F6">
            <v>200601</v>
          </cell>
          <cell r="G6">
            <v>110</v>
          </cell>
          <cell r="H6">
            <v>8</v>
          </cell>
          <cell r="I6">
            <v>2</v>
          </cell>
          <cell r="J6">
            <v>3</v>
          </cell>
          <cell r="K6">
            <v>0</v>
          </cell>
        </row>
        <row r="7">
          <cell r="E7">
            <v>310</v>
          </cell>
          <cell r="F7">
            <v>200601</v>
          </cell>
          <cell r="G7">
            <v>117</v>
          </cell>
          <cell r="H7">
            <v>8</v>
          </cell>
          <cell r="I7">
            <v>7</v>
          </cell>
          <cell r="J7">
            <v>1</v>
          </cell>
          <cell r="K7">
            <v>0</v>
          </cell>
        </row>
        <row r="8">
          <cell r="E8">
            <v>320</v>
          </cell>
          <cell r="F8">
            <v>200601</v>
          </cell>
          <cell r="G8">
            <v>252</v>
          </cell>
          <cell r="H8">
            <v>16</v>
          </cell>
          <cell r="I8">
            <v>8</v>
          </cell>
          <cell r="J8">
            <v>5</v>
          </cell>
          <cell r="K8">
            <v>0</v>
          </cell>
        </row>
        <row r="9">
          <cell r="E9">
            <v>380</v>
          </cell>
          <cell r="F9">
            <v>200601</v>
          </cell>
          <cell r="G9">
            <v>49</v>
          </cell>
          <cell r="H9">
            <v>6</v>
          </cell>
          <cell r="I9">
            <v>2</v>
          </cell>
          <cell r="J9">
            <v>1</v>
          </cell>
          <cell r="K9">
            <v>0</v>
          </cell>
        </row>
        <row r="10">
          <cell r="E10">
            <v>395</v>
          </cell>
          <cell r="F10">
            <v>200601</v>
          </cell>
          <cell r="G10">
            <v>68</v>
          </cell>
          <cell r="H10">
            <v>0</v>
          </cell>
          <cell r="I10">
            <v>2</v>
          </cell>
          <cell r="J10">
            <v>2</v>
          </cell>
          <cell r="K10">
            <v>0</v>
          </cell>
        </row>
        <row r="11">
          <cell r="E11">
            <v>420</v>
          </cell>
          <cell r="F11">
            <v>200601</v>
          </cell>
          <cell r="G11">
            <v>338</v>
          </cell>
          <cell r="H11">
            <v>25</v>
          </cell>
          <cell r="I11">
            <v>8</v>
          </cell>
          <cell r="J11">
            <v>9</v>
          </cell>
          <cell r="K11">
            <v>0</v>
          </cell>
        </row>
        <row r="12">
          <cell r="E12">
            <v>450</v>
          </cell>
          <cell r="F12">
            <v>200601</v>
          </cell>
          <cell r="G12">
            <v>175</v>
          </cell>
          <cell r="H12">
            <v>15</v>
          </cell>
          <cell r="I12">
            <v>4</v>
          </cell>
          <cell r="J12">
            <v>5</v>
          </cell>
          <cell r="K12">
            <v>0</v>
          </cell>
        </row>
        <row r="13">
          <cell r="E13">
            <v>451</v>
          </cell>
          <cell r="F13">
            <v>200601</v>
          </cell>
          <cell r="G13">
            <v>45</v>
          </cell>
          <cell r="H13">
            <v>1</v>
          </cell>
          <cell r="I13">
            <v>1</v>
          </cell>
          <cell r="J13">
            <v>1</v>
          </cell>
          <cell r="K13">
            <v>0</v>
          </cell>
        </row>
        <row r="14">
          <cell r="E14">
            <v>455</v>
          </cell>
          <cell r="F14">
            <v>200601</v>
          </cell>
          <cell r="G14">
            <v>259</v>
          </cell>
          <cell r="H14">
            <v>9</v>
          </cell>
          <cell r="I14">
            <v>3</v>
          </cell>
          <cell r="J14">
            <v>9</v>
          </cell>
          <cell r="K14">
            <v>0</v>
          </cell>
        </row>
        <row r="15">
          <cell r="E15">
            <v>460</v>
          </cell>
          <cell r="F15">
            <v>200601</v>
          </cell>
          <cell r="G15">
            <v>525</v>
          </cell>
          <cell r="H15">
            <v>21</v>
          </cell>
          <cell r="I15">
            <v>14</v>
          </cell>
          <cell r="J15">
            <v>15</v>
          </cell>
          <cell r="K15">
            <v>1</v>
          </cell>
        </row>
        <row r="16">
          <cell r="E16">
            <v>480</v>
          </cell>
          <cell r="F16">
            <v>200601</v>
          </cell>
          <cell r="G16">
            <v>268</v>
          </cell>
          <cell r="H16">
            <v>6</v>
          </cell>
          <cell r="I16">
            <v>8</v>
          </cell>
          <cell r="J16">
            <v>9</v>
          </cell>
          <cell r="K16">
            <v>0</v>
          </cell>
        </row>
        <row r="17">
          <cell r="E17">
            <v>491</v>
          </cell>
          <cell r="F17">
            <v>200601</v>
          </cell>
          <cell r="G17">
            <v>247</v>
          </cell>
          <cell r="H17">
            <v>14</v>
          </cell>
          <cell r="I17">
            <v>9</v>
          </cell>
          <cell r="J17">
            <v>6</v>
          </cell>
          <cell r="K17">
            <v>0</v>
          </cell>
        </row>
        <row r="18">
          <cell r="E18">
            <v>495</v>
          </cell>
          <cell r="F18">
            <v>200601</v>
          </cell>
          <cell r="G18">
            <v>34</v>
          </cell>
          <cell r="H18">
            <v>1</v>
          </cell>
          <cell r="I18">
            <v>2</v>
          </cell>
          <cell r="J18">
            <v>1</v>
          </cell>
          <cell r="K18">
            <v>0</v>
          </cell>
        </row>
        <row r="19">
          <cell r="E19">
            <v>500</v>
          </cell>
          <cell r="F19">
            <v>200601</v>
          </cell>
          <cell r="G19">
            <v>19</v>
          </cell>
          <cell r="H19">
            <v>2</v>
          </cell>
          <cell r="I19">
            <v>1</v>
          </cell>
          <cell r="J19">
            <v>0</v>
          </cell>
          <cell r="K19">
            <v>0</v>
          </cell>
        </row>
        <row r="20">
          <cell r="E20">
            <v>505</v>
          </cell>
          <cell r="F20">
            <v>200601</v>
          </cell>
          <cell r="G20">
            <v>635</v>
          </cell>
          <cell r="H20">
            <v>42</v>
          </cell>
          <cell r="I20">
            <v>16</v>
          </cell>
          <cell r="J20">
            <v>12</v>
          </cell>
          <cell r="K20">
            <v>1</v>
          </cell>
        </row>
        <row r="21">
          <cell r="E21">
            <v>510</v>
          </cell>
          <cell r="F21">
            <v>200601</v>
          </cell>
          <cell r="G21">
            <v>208</v>
          </cell>
          <cell r="H21">
            <v>15</v>
          </cell>
          <cell r="I21">
            <v>7</v>
          </cell>
          <cell r="J21">
            <v>4</v>
          </cell>
          <cell r="K21">
            <v>0</v>
          </cell>
        </row>
        <row r="22">
          <cell r="E22">
            <v>511</v>
          </cell>
          <cell r="F22">
            <v>200601</v>
          </cell>
          <cell r="G22">
            <v>2</v>
          </cell>
          <cell r="H22">
            <v>2</v>
          </cell>
          <cell r="I22">
            <v>0</v>
          </cell>
          <cell r="J22">
            <v>0</v>
          </cell>
          <cell r="K22">
            <v>0</v>
          </cell>
        </row>
        <row r="23">
          <cell r="E23">
            <v>530</v>
          </cell>
          <cell r="F23">
            <v>200601</v>
          </cell>
          <cell r="G23">
            <v>78</v>
          </cell>
          <cell r="H23">
            <v>4</v>
          </cell>
          <cell r="I23">
            <v>2</v>
          </cell>
          <cell r="J23">
            <v>2</v>
          </cell>
          <cell r="K23">
            <v>0</v>
          </cell>
        </row>
        <row r="24">
          <cell r="E24">
            <v>540</v>
          </cell>
          <cell r="F24">
            <v>200601</v>
          </cell>
          <cell r="G24">
            <v>86</v>
          </cell>
          <cell r="H24">
            <v>5</v>
          </cell>
          <cell r="I24">
            <v>3</v>
          </cell>
          <cell r="J24">
            <v>2</v>
          </cell>
          <cell r="K24">
            <v>0</v>
          </cell>
        </row>
        <row r="25">
          <cell r="E25">
            <v>560</v>
          </cell>
          <cell r="F25">
            <v>200601</v>
          </cell>
          <cell r="G25">
            <v>42</v>
          </cell>
          <cell r="H25">
            <v>6</v>
          </cell>
          <cell r="I25">
            <v>2</v>
          </cell>
          <cell r="J25">
            <v>0</v>
          </cell>
          <cell r="K25">
            <v>0</v>
          </cell>
        </row>
        <row r="26">
          <cell r="E26">
            <v>600</v>
          </cell>
          <cell r="F26">
            <v>200601</v>
          </cell>
          <cell r="G26">
            <v>538</v>
          </cell>
          <cell r="H26">
            <v>37</v>
          </cell>
          <cell r="I26">
            <v>14</v>
          </cell>
          <cell r="J26">
            <v>13</v>
          </cell>
          <cell r="K26">
            <v>0</v>
          </cell>
        </row>
        <row r="27">
          <cell r="E27">
            <v>610</v>
          </cell>
          <cell r="F27">
            <v>200601</v>
          </cell>
          <cell r="G27">
            <v>1027</v>
          </cell>
          <cell r="H27">
            <v>42</v>
          </cell>
          <cell r="I27">
            <v>28</v>
          </cell>
          <cell r="J27">
            <v>25</v>
          </cell>
          <cell r="K27">
            <v>1</v>
          </cell>
        </row>
        <row r="28">
          <cell r="E28">
            <v>615</v>
          </cell>
          <cell r="F28">
            <v>200601</v>
          </cell>
          <cell r="G28">
            <v>187</v>
          </cell>
          <cell r="H28">
            <v>24</v>
          </cell>
          <cell r="I28">
            <v>6</v>
          </cell>
          <cell r="J28">
            <v>3</v>
          </cell>
          <cell r="K28">
            <v>0</v>
          </cell>
        </row>
        <row r="29">
          <cell r="E29">
            <v>710</v>
          </cell>
          <cell r="F29">
            <v>200601</v>
          </cell>
          <cell r="G29">
            <v>148</v>
          </cell>
          <cell r="H29">
            <v>6</v>
          </cell>
          <cell r="I29">
            <v>4</v>
          </cell>
          <cell r="J29">
            <v>4</v>
          </cell>
          <cell r="K29">
            <v>0</v>
          </cell>
        </row>
        <row r="30">
          <cell r="E30">
            <v>725</v>
          </cell>
          <cell r="F30">
            <v>200601</v>
          </cell>
          <cell r="G30">
            <v>214</v>
          </cell>
          <cell r="H30">
            <v>24</v>
          </cell>
          <cell r="I30">
            <v>7</v>
          </cell>
          <cell r="J30">
            <v>4</v>
          </cell>
          <cell r="K30">
            <v>0</v>
          </cell>
        </row>
        <row r="31">
          <cell r="E31">
            <v>735</v>
          </cell>
          <cell r="F31">
            <v>200601</v>
          </cell>
          <cell r="G31">
            <v>58</v>
          </cell>
          <cell r="H31">
            <v>6</v>
          </cell>
          <cell r="I31">
            <v>3</v>
          </cell>
          <cell r="J31">
            <v>0</v>
          </cell>
          <cell r="K31">
            <v>0</v>
          </cell>
        </row>
        <row r="32">
          <cell r="E32">
            <v>740</v>
          </cell>
          <cell r="F32">
            <v>200601</v>
          </cell>
          <cell r="G32">
            <v>176</v>
          </cell>
          <cell r="H32">
            <v>18</v>
          </cell>
          <cell r="I32">
            <v>0</v>
          </cell>
          <cell r="J32">
            <v>7</v>
          </cell>
          <cell r="K32">
            <v>0</v>
          </cell>
        </row>
        <row r="33">
          <cell r="E33">
            <v>741</v>
          </cell>
          <cell r="F33">
            <v>200601</v>
          </cell>
          <cell r="G33">
            <v>636</v>
          </cell>
          <cell r="H33">
            <v>50</v>
          </cell>
          <cell r="I33">
            <v>18</v>
          </cell>
          <cell r="J33">
            <v>13</v>
          </cell>
          <cell r="K33">
            <v>0</v>
          </cell>
        </row>
        <row r="34">
          <cell r="E34">
            <v>742</v>
          </cell>
          <cell r="F34">
            <v>200601</v>
          </cell>
          <cell r="G34">
            <v>159</v>
          </cell>
          <cell r="H34">
            <v>16</v>
          </cell>
          <cell r="I34">
            <v>3</v>
          </cell>
          <cell r="J34">
            <v>3</v>
          </cell>
          <cell r="K34">
            <v>0</v>
          </cell>
        </row>
        <row r="35">
          <cell r="E35">
            <v>745</v>
          </cell>
          <cell r="F35">
            <v>200601</v>
          </cell>
          <cell r="G35">
            <v>133</v>
          </cell>
          <cell r="H35">
            <v>11</v>
          </cell>
          <cell r="I35">
            <v>5</v>
          </cell>
          <cell r="J35">
            <v>2</v>
          </cell>
          <cell r="K35">
            <v>0</v>
          </cell>
        </row>
        <row r="36">
          <cell r="E36">
            <v>746</v>
          </cell>
          <cell r="F36">
            <v>200601</v>
          </cell>
          <cell r="G36">
            <v>219</v>
          </cell>
          <cell r="H36">
            <v>6</v>
          </cell>
          <cell r="I36">
            <v>14</v>
          </cell>
          <cell r="J36">
            <v>3</v>
          </cell>
          <cell r="K36">
            <v>0</v>
          </cell>
        </row>
        <row r="37">
          <cell r="E37">
            <v>750</v>
          </cell>
          <cell r="F37">
            <v>200601</v>
          </cell>
          <cell r="G37">
            <v>971</v>
          </cell>
          <cell r="H37">
            <v>36</v>
          </cell>
          <cell r="I37">
            <v>44</v>
          </cell>
          <cell r="J37">
            <v>14</v>
          </cell>
          <cell r="K37">
            <v>1</v>
          </cell>
        </row>
        <row r="38">
          <cell r="E38">
            <v>760</v>
          </cell>
          <cell r="F38">
            <v>200601</v>
          </cell>
          <cell r="G38">
            <v>37</v>
          </cell>
          <cell r="H38">
            <v>3</v>
          </cell>
          <cell r="I38">
            <v>0</v>
          </cell>
          <cell r="J38">
            <v>1</v>
          </cell>
          <cell r="K38">
            <v>0</v>
          </cell>
        </row>
        <row r="39">
          <cell r="E39">
            <v>300</v>
          </cell>
          <cell r="F39">
            <v>200602</v>
          </cell>
          <cell r="G39">
            <v>107</v>
          </cell>
          <cell r="H39">
            <v>5</v>
          </cell>
          <cell r="I39">
            <v>1</v>
          </cell>
          <cell r="J39">
            <v>4</v>
          </cell>
          <cell r="K39">
            <v>0</v>
          </cell>
        </row>
        <row r="40">
          <cell r="E40">
            <v>310</v>
          </cell>
          <cell r="F40">
            <v>200602</v>
          </cell>
          <cell r="G40">
            <v>143</v>
          </cell>
          <cell r="H40">
            <v>6</v>
          </cell>
          <cell r="I40">
            <v>2</v>
          </cell>
          <cell r="J40">
            <v>5</v>
          </cell>
          <cell r="K40">
            <v>0</v>
          </cell>
        </row>
        <row r="41">
          <cell r="E41">
            <v>320</v>
          </cell>
          <cell r="F41">
            <v>200602</v>
          </cell>
          <cell r="G41">
            <v>232</v>
          </cell>
          <cell r="H41">
            <v>8</v>
          </cell>
          <cell r="I41">
            <v>4</v>
          </cell>
          <cell r="J41">
            <v>9</v>
          </cell>
          <cell r="K41">
            <v>0</v>
          </cell>
        </row>
        <row r="42">
          <cell r="E42">
            <v>342</v>
          </cell>
          <cell r="F42">
            <v>200602</v>
          </cell>
          <cell r="G42">
            <v>17</v>
          </cell>
          <cell r="H42">
            <v>1</v>
          </cell>
          <cell r="I42">
            <v>1</v>
          </cell>
          <cell r="J42">
            <v>0</v>
          </cell>
          <cell r="K42">
            <v>0</v>
          </cell>
        </row>
        <row r="43">
          <cell r="E43">
            <v>380</v>
          </cell>
          <cell r="F43">
            <v>200602</v>
          </cell>
          <cell r="G43">
            <v>170</v>
          </cell>
          <cell r="H43">
            <v>6</v>
          </cell>
          <cell r="I43">
            <v>4</v>
          </cell>
          <cell r="J43">
            <v>6</v>
          </cell>
          <cell r="K43">
            <v>0</v>
          </cell>
        </row>
        <row r="44">
          <cell r="E44">
            <v>395</v>
          </cell>
          <cell r="F44">
            <v>200602</v>
          </cell>
          <cell r="G44">
            <v>53</v>
          </cell>
          <cell r="H44">
            <v>1</v>
          </cell>
          <cell r="I44">
            <v>0</v>
          </cell>
          <cell r="J44">
            <v>3</v>
          </cell>
          <cell r="K44">
            <v>0</v>
          </cell>
        </row>
        <row r="45">
          <cell r="E45">
            <v>420</v>
          </cell>
          <cell r="F45">
            <v>200602</v>
          </cell>
          <cell r="G45">
            <v>312</v>
          </cell>
          <cell r="H45">
            <v>22</v>
          </cell>
          <cell r="I45">
            <v>3</v>
          </cell>
          <cell r="J45">
            <v>11</v>
          </cell>
          <cell r="K45">
            <v>0</v>
          </cell>
        </row>
        <row r="46">
          <cell r="E46">
            <v>450</v>
          </cell>
          <cell r="F46">
            <v>200602</v>
          </cell>
          <cell r="G46">
            <v>172</v>
          </cell>
          <cell r="H46">
            <v>10</v>
          </cell>
          <cell r="I46">
            <v>4</v>
          </cell>
          <cell r="J46">
            <v>4</v>
          </cell>
          <cell r="K46">
            <v>0</v>
          </cell>
        </row>
        <row r="47">
          <cell r="E47">
            <v>451</v>
          </cell>
          <cell r="F47">
            <v>200602</v>
          </cell>
          <cell r="G47">
            <v>36</v>
          </cell>
          <cell r="H47">
            <v>6</v>
          </cell>
          <cell r="I47">
            <v>0</v>
          </cell>
          <cell r="J47">
            <v>1</v>
          </cell>
          <cell r="K47">
            <v>0</v>
          </cell>
        </row>
        <row r="48">
          <cell r="E48">
            <v>455</v>
          </cell>
          <cell r="F48">
            <v>200602</v>
          </cell>
          <cell r="G48">
            <v>135</v>
          </cell>
          <cell r="H48">
            <v>15</v>
          </cell>
          <cell r="I48">
            <v>6</v>
          </cell>
          <cell r="J48">
            <v>2</v>
          </cell>
          <cell r="K48">
            <v>0</v>
          </cell>
        </row>
        <row r="49">
          <cell r="E49">
            <v>460</v>
          </cell>
          <cell r="F49">
            <v>200602</v>
          </cell>
          <cell r="G49">
            <v>334</v>
          </cell>
          <cell r="H49">
            <v>13</v>
          </cell>
          <cell r="I49">
            <v>5</v>
          </cell>
          <cell r="J49">
            <v>14</v>
          </cell>
          <cell r="K49">
            <v>0</v>
          </cell>
        </row>
        <row r="50">
          <cell r="E50">
            <v>480</v>
          </cell>
          <cell r="F50">
            <v>200602</v>
          </cell>
          <cell r="G50">
            <v>144</v>
          </cell>
          <cell r="H50">
            <v>13</v>
          </cell>
          <cell r="I50">
            <v>3</v>
          </cell>
          <cell r="J50">
            <v>3</v>
          </cell>
          <cell r="K50">
            <v>0</v>
          </cell>
        </row>
        <row r="51">
          <cell r="E51">
            <v>490</v>
          </cell>
          <cell r="F51">
            <v>200602</v>
          </cell>
          <cell r="G51">
            <v>22</v>
          </cell>
          <cell r="H51">
            <v>0</v>
          </cell>
          <cell r="I51">
            <v>0</v>
          </cell>
          <cell r="J51">
            <v>1</v>
          </cell>
          <cell r="K51">
            <v>0</v>
          </cell>
        </row>
        <row r="52">
          <cell r="E52">
            <v>491</v>
          </cell>
          <cell r="F52">
            <v>200602</v>
          </cell>
          <cell r="G52">
            <v>436</v>
          </cell>
          <cell r="H52">
            <v>20</v>
          </cell>
          <cell r="I52">
            <v>9</v>
          </cell>
          <cell r="J52">
            <v>14</v>
          </cell>
          <cell r="K52">
            <v>0</v>
          </cell>
        </row>
        <row r="53">
          <cell r="E53">
            <v>493</v>
          </cell>
          <cell r="F53">
            <v>200602</v>
          </cell>
          <cell r="G53">
            <v>37</v>
          </cell>
          <cell r="H53">
            <v>0</v>
          </cell>
          <cell r="I53">
            <v>0</v>
          </cell>
          <cell r="J53">
            <v>2</v>
          </cell>
          <cell r="K53">
            <v>0</v>
          </cell>
        </row>
        <row r="54">
          <cell r="E54">
            <v>495</v>
          </cell>
          <cell r="F54">
            <v>200602</v>
          </cell>
          <cell r="G54">
            <v>46</v>
          </cell>
          <cell r="H54">
            <v>1</v>
          </cell>
          <cell r="I54">
            <v>1</v>
          </cell>
          <cell r="J54">
            <v>1</v>
          </cell>
          <cell r="K54">
            <v>0</v>
          </cell>
        </row>
        <row r="55">
          <cell r="E55">
            <v>500</v>
          </cell>
          <cell r="F55">
            <v>200602</v>
          </cell>
          <cell r="G55">
            <v>185</v>
          </cell>
          <cell r="H55">
            <v>5</v>
          </cell>
          <cell r="I55">
            <v>2</v>
          </cell>
          <cell r="J55">
            <v>7</v>
          </cell>
          <cell r="K55">
            <v>0</v>
          </cell>
        </row>
        <row r="56">
          <cell r="E56">
            <v>505</v>
          </cell>
          <cell r="F56">
            <v>200602</v>
          </cell>
          <cell r="G56">
            <v>430</v>
          </cell>
          <cell r="H56">
            <v>43</v>
          </cell>
          <cell r="I56">
            <v>3</v>
          </cell>
          <cell r="J56">
            <v>15</v>
          </cell>
          <cell r="K56">
            <v>0</v>
          </cell>
        </row>
        <row r="57">
          <cell r="E57">
            <v>510</v>
          </cell>
          <cell r="F57">
            <v>200602</v>
          </cell>
          <cell r="G57">
            <v>171</v>
          </cell>
          <cell r="H57">
            <v>17</v>
          </cell>
          <cell r="I57">
            <v>4</v>
          </cell>
          <cell r="J57">
            <v>4</v>
          </cell>
          <cell r="K57">
            <v>0</v>
          </cell>
        </row>
        <row r="58">
          <cell r="E58">
            <v>530</v>
          </cell>
          <cell r="F58">
            <v>200602</v>
          </cell>
          <cell r="G58">
            <v>69</v>
          </cell>
          <cell r="H58">
            <v>5</v>
          </cell>
          <cell r="I58">
            <v>3</v>
          </cell>
          <cell r="J58">
            <v>1</v>
          </cell>
          <cell r="K58">
            <v>0</v>
          </cell>
        </row>
        <row r="59">
          <cell r="E59">
            <v>540</v>
          </cell>
          <cell r="F59">
            <v>200602</v>
          </cell>
          <cell r="G59">
            <v>95</v>
          </cell>
          <cell r="H59">
            <v>6</v>
          </cell>
          <cell r="I59">
            <v>0</v>
          </cell>
          <cell r="J59">
            <v>2</v>
          </cell>
          <cell r="K59">
            <v>1</v>
          </cell>
        </row>
        <row r="60">
          <cell r="E60">
            <v>560</v>
          </cell>
          <cell r="F60">
            <v>200602</v>
          </cell>
          <cell r="G60">
            <v>64</v>
          </cell>
          <cell r="H60">
            <v>5</v>
          </cell>
          <cell r="I60">
            <v>0</v>
          </cell>
          <cell r="J60">
            <v>2</v>
          </cell>
          <cell r="K60">
            <v>0</v>
          </cell>
        </row>
        <row r="61">
          <cell r="E61">
            <v>600</v>
          </cell>
          <cell r="F61">
            <v>200602</v>
          </cell>
          <cell r="G61">
            <v>474</v>
          </cell>
          <cell r="H61">
            <v>44</v>
          </cell>
          <cell r="I61">
            <v>5</v>
          </cell>
          <cell r="J61">
            <v>14</v>
          </cell>
          <cell r="K61">
            <v>0</v>
          </cell>
        </row>
        <row r="62">
          <cell r="E62">
            <v>610</v>
          </cell>
          <cell r="F62">
            <v>200602</v>
          </cell>
          <cell r="G62">
            <v>551</v>
          </cell>
          <cell r="H62">
            <v>48</v>
          </cell>
          <cell r="I62">
            <v>15</v>
          </cell>
          <cell r="J62">
            <v>11</v>
          </cell>
          <cell r="K62">
            <v>0</v>
          </cell>
        </row>
        <row r="63">
          <cell r="E63">
            <v>615</v>
          </cell>
          <cell r="F63">
            <v>200602</v>
          </cell>
          <cell r="G63">
            <v>170</v>
          </cell>
          <cell r="H63">
            <v>19</v>
          </cell>
          <cell r="I63">
            <v>5</v>
          </cell>
          <cell r="J63">
            <v>3</v>
          </cell>
          <cell r="K63">
            <v>0</v>
          </cell>
        </row>
        <row r="64">
          <cell r="E64">
            <v>710</v>
          </cell>
          <cell r="F64">
            <v>200602</v>
          </cell>
          <cell r="G64">
            <v>68</v>
          </cell>
          <cell r="H64">
            <v>3</v>
          </cell>
          <cell r="I64">
            <v>1</v>
          </cell>
          <cell r="J64">
            <v>3</v>
          </cell>
          <cell r="K64">
            <v>0</v>
          </cell>
        </row>
        <row r="65">
          <cell r="E65">
            <v>720</v>
          </cell>
          <cell r="F65">
            <v>200602</v>
          </cell>
          <cell r="G65">
            <v>49</v>
          </cell>
          <cell r="H65">
            <v>5</v>
          </cell>
          <cell r="I65">
            <v>3</v>
          </cell>
          <cell r="J65">
            <v>0</v>
          </cell>
          <cell r="K65">
            <v>0</v>
          </cell>
        </row>
        <row r="66">
          <cell r="E66">
            <v>725</v>
          </cell>
          <cell r="F66">
            <v>200602</v>
          </cell>
          <cell r="G66">
            <v>177</v>
          </cell>
          <cell r="H66">
            <v>17</v>
          </cell>
          <cell r="I66">
            <v>4</v>
          </cell>
          <cell r="J66">
            <v>4</v>
          </cell>
          <cell r="K66">
            <v>0</v>
          </cell>
        </row>
        <row r="67">
          <cell r="E67">
            <v>735</v>
          </cell>
          <cell r="F67">
            <v>200602</v>
          </cell>
          <cell r="G67">
            <v>45</v>
          </cell>
          <cell r="H67">
            <v>7</v>
          </cell>
          <cell r="I67">
            <v>1</v>
          </cell>
          <cell r="J67">
            <v>0</v>
          </cell>
          <cell r="K67">
            <v>0</v>
          </cell>
        </row>
        <row r="68">
          <cell r="E68">
            <v>740</v>
          </cell>
          <cell r="F68">
            <v>200602</v>
          </cell>
          <cell r="G68">
            <v>188</v>
          </cell>
          <cell r="H68">
            <v>9</v>
          </cell>
          <cell r="I68">
            <v>1</v>
          </cell>
          <cell r="J68">
            <v>7</v>
          </cell>
          <cell r="K68">
            <v>0</v>
          </cell>
        </row>
        <row r="69">
          <cell r="E69">
            <v>741</v>
          </cell>
          <cell r="F69">
            <v>200602</v>
          </cell>
          <cell r="G69">
            <v>619</v>
          </cell>
          <cell r="H69">
            <v>44</v>
          </cell>
          <cell r="I69">
            <v>11</v>
          </cell>
          <cell r="J69">
            <v>19</v>
          </cell>
          <cell r="K69">
            <v>0</v>
          </cell>
        </row>
        <row r="70">
          <cell r="E70">
            <v>742</v>
          </cell>
          <cell r="F70">
            <v>200602</v>
          </cell>
          <cell r="G70">
            <v>63</v>
          </cell>
          <cell r="H70">
            <v>6</v>
          </cell>
          <cell r="I70">
            <v>1</v>
          </cell>
          <cell r="J70">
            <v>2</v>
          </cell>
          <cell r="K70">
            <v>0</v>
          </cell>
        </row>
        <row r="71">
          <cell r="E71">
            <v>745</v>
          </cell>
          <cell r="F71">
            <v>200602</v>
          </cell>
          <cell r="G71">
            <v>119</v>
          </cell>
          <cell r="H71">
            <v>14</v>
          </cell>
          <cell r="I71">
            <v>2</v>
          </cell>
          <cell r="J71">
            <v>3</v>
          </cell>
          <cell r="K71">
            <v>0</v>
          </cell>
        </row>
        <row r="72">
          <cell r="E72">
            <v>746</v>
          </cell>
          <cell r="F72">
            <v>200602</v>
          </cell>
          <cell r="G72">
            <v>127</v>
          </cell>
          <cell r="H72">
            <v>1</v>
          </cell>
          <cell r="I72">
            <v>3</v>
          </cell>
          <cell r="J72">
            <v>5</v>
          </cell>
          <cell r="K72">
            <v>0</v>
          </cell>
        </row>
        <row r="73">
          <cell r="E73">
            <v>750</v>
          </cell>
          <cell r="F73">
            <v>200602</v>
          </cell>
          <cell r="G73">
            <v>660</v>
          </cell>
          <cell r="H73">
            <v>44</v>
          </cell>
          <cell r="I73">
            <v>15</v>
          </cell>
          <cell r="J73">
            <v>16</v>
          </cell>
          <cell r="K73">
            <v>0</v>
          </cell>
        </row>
        <row r="74">
          <cell r="E74">
            <v>760</v>
          </cell>
          <cell r="F74">
            <v>200602</v>
          </cell>
          <cell r="G74">
            <v>139</v>
          </cell>
          <cell r="H74">
            <v>5</v>
          </cell>
          <cell r="I74">
            <v>7</v>
          </cell>
          <cell r="J74">
            <v>2</v>
          </cell>
          <cell r="K74">
            <v>0</v>
          </cell>
        </row>
        <row r="75">
          <cell r="E75">
            <v>300</v>
          </cell>
          <cell r="F75">
            <v>200603</v>
          </cell>
          <cell r="G75">
            <v>72</v>
          </cell>
          <cell r="H75">
            <v>8</v>
          </cell>
          <cell r="I75">
            <v>1</v>
          </cell>
          <cell r="J75">
            <v>2</v>
          </cell>
          <cell r="K75">
            <v>0</v>
          </cell>
        </row>
        <row r="76">
          <cell r="E76">
            <v>310</v>
          </cell>
          <cell r="F76">
            <v>200603</v>
          </cell>
          <cell r="G76">
            <v>195</v>
          </cell>
          <cell r="H76">
            <v>13</v>
          </cell>
          <cell r="I76">
            <v>4</v>
          </cell>
          <cell r="J76">
            <v>5</v>
          </cell>
          <cell r="K76">
            <v>0</v>
          </cell>
        </row>
        <row r="77">
          <cell r="E77">
            <v>320</v>
          </cell>
          <cell r="F77">
            <v>200603</v>
          </cell>
          <cell r="G77">
            <v>270</v>
          </cell>
          <cell r="H77">
            <v>23</v>
          </cell>
          <cell r="I77">
            <v>5</v>
          </cell>
          <cell r="J77">
            <v>8</v>
          </cell>
          <cell r="K77">
            <v>0</v>
          </cell>
        </row>
        <row r="78">
          <cell r="E78">
            <v>361</v>
          </cell>
          <cell r="F78">
            <v>200603</v>
          </cell>
          <cell r="G78">
            <v>25</v>
          </cell>
          <cell r="H78">
            <v>0</v>
          </cell>
          <cell r="I78">
            <v>0</v>
          </cell>
          <cell r="J78">
            <v>1</v>
          </cell>
          <cell r="K78">
            <v>0</v>
          </cell>
        </row>
        <row r="79">
          <cell r="E79">
            <v>380</v>
          </cell>
          <cell r="F79">
            <v>200603</v>
          </cell>
          <cell r="G79">
            <v>186</v>
          </cell>
          <cell r="H79">
            <v>17</v>
          </cell>
          <cell r="I79">
            <v>5</v>
          </cell>
          <cell r="J79">
            <v>4</v>
          </cell>
          <cell r="K79">
            <v>0</v>
          </cell>
        </row>
        <row r="80">
          <cell r="E80">
            <v>395</v>
          </cell>
          <cell r="F80">
            <v>200603</v>
          </cell>
          <cell r="G80">
            <v>34</v>
          </cell>
          <cell r="H80">
            <v>5</v>
          </cell>
          <cell r="I80">
            <v>0</v>
          </cell>
          <cell r="J80">
            <v>1</v>
          </cell>
          <cell r="K80">
            <v>0</v>
          </cell>
        </row>
        <row r="81">
          <cell r="E81">
            <v>420</v>
          </cell>
          <cell r="F81">
            <v>200603</v>
          </cell>
          <cell r="G81">
            <v>450</v>
          </cell>
          <cell r="H81">
            <v>25</v>
          </cell>
          <cell r="I81">
            <v>8</v>
          </cell>
          <cell r="J81">
            <v>16</v>
          </cell>
          <cell r="K81">
            <v>0</v>
          </cell>
        </row>
        <row r="82">
          <cell r="E82">
            <v>432</v>
          </cell>
          <cell r="F82">
            <v>200603</v>
          </cell>
          <cell r="G82">
            <v>26</v>
          </cell>
          <cell r="H82">
            <v>0</v>
          </cell>
          <cell r="I82">
            <v>1</v>
          </cell>
          <cell r="J82">
            <v>1</v>
          </cell>
          <cell r="K82">
            <v>0</v>
          </cell>
        </row>
        <row r="83">
          <cell r="E83">
            <v>450</v>
          </cell>
          <cell r="F83">
            <v>200603</v>
          </cell>
          <cell r="G83">
            <v>194</v>
          </cell>
          <cell r="H83">
            <v>15</v>
          </cell>
          <cell r="I83">
            <v>10</v>
          </cell>
          <cell r="J83">
            <v>3</v>
          </cell>
          <cell r="K83">
            <v>0</v>
          </cell>
        </row>
        <row r="84">
          <cell r="E84">
            <v>451</v>
          </cell>
          <cell r="F84">
            <v>200603</v>
          </cell>
          <cell r="G84">
            <v>20</v>
          </cell>
          <cell r="H84">
            <v>0</v>
          </cell>
          <cell r="I84">
            <v>0</v>
          </cell>
          <cell r="J84">
            <v>1</v>
          </cell>
          <cell r="K84">
            <v>0</v>
          </cell>
        </row>
        <row r="85">
          <cell r="E85">
            <v>455</v>
          </cell>
          <cell r="F85">
            <v>200603</v>
          </cell>
          <cell r="G85">
            <v>152</v>
          </cell>
          <cell r="H85">
            <v>15</v>
          </cell>
          <cell r="I85">
            <v>6</v>
          </cell>
          <cell r="J85">
            <v>3</v>
          </cell>
          <cell r="K85">
            <v>0</v>
          </cell>
        </row>
        <row r="86">
          <cell r="E86">
            <v>460</v>
          </cell>
          <cell r="F86">
            <v>200603</v>
          </cell>
          <cell r="G86">
            <v>569</v>
          </cell>
          <cell r="H86">
            <v>43</v>
          </cell>
          <cell r="I86">
            <v>11</v>
          </cell>
          <cell r="J86">
            <v>17</v>
          </cell>
          <cell r="K86">
            <v>0</v>
          </cell>
        </row>
        <row r="87">
          <cell r="E87">
            <v>480</v>
          </cell>
          <cell r="F87">
            <v>200603</v>
          </cell>
          <cell r="G87">
            <v>184</v>
          </cell>
          <cell r="H87">
            <v>11</v>
          </cell>
          <cell r="I87">
            <v>8</v>
          </cell>
          <cell r="J87">
            <v>4</v>
          </cell>
          <cell r="K87">
            <v>0</v>
          </cell>
        </row>
        <row r="88">
          <cell r="E88">
            <v>491</v>
          </cell>
          <cell r="F88">
            <v>200603</v>
          </cell>
          <cell r="G88">
            <v>448</v>
          </cell>
          <cell r="H88">
            <v>19</v>
          </cell>
          <cell r="I88">
            <v>11</v>
          </cell>
          <cell r="J88">
            <v>11</v>
          </cell>
          <cell r="K88">
            <v>1</v>
          </cell>
        </row>
        <row r="89">
          <cell r="E89">
            <v>493</v>
          </cell>
          <cell r="F89">
            <v>200603</v>
          </cell>
          <cell r="G89">
            <v>88</v>
          </cell>
          <cell r="H89">
            <v>2</v>
          </cell>
          <cell r="I89">
            <v>0</v>
          </cell>
          <cell r="J89">
            <v>5</v>
          </cell>
          <cell r="K89">
            <v>0</v>
          </cell>
        </row>
        <row r="90">
          <cell r="E90">
            <v>495</v>
          </cell>
          <cell r="F90">
            <v>200603</v>
          </cell>
          <cell r="G90">
            <v>42</v>
          </cell>
          <cell r="H90">
            <v>1</v>
          </cell>
          <cell r="I90">
            <v>1</v>
          </cell>
          <cell r="J90">
            <v>1</v>
          </cell>
          <cell r="K90">
            <v>0</v>
          </cell>
        </row>
        <row r="91">
          <cell r="E91">
            <v>500</v>
          </cell>
          <cell r="F91">
            <v>200603</v>
          </cell>
          <cell r="G91">
            <v>223</v>
          </cell>
          <cell r="H91">
            <v>7</v>
          </cell>
          <cell r="I91">
            <v>8</v>
          </cell>
          <cell r="J91">
            <v>7</v>
          </cell>
          <cell r="K91">
            <v>0</v>
          </cell>
        </row>
        <row r="92">
          <cell r="E92">
            <v>505</v>
          </cell>
          <cell r="F92">
            <v>200603</v>
          </cell>
          <cell r="G92">
            <v>743</v>
          </cell>
          <cell r="H92">
            <v>58</v>
          </cell>
          <cell r="I92">
            <v>18</v>
          </cell>
          <cell r="J92">
            <v>19</v>
          </cell>
          <cell r="K92">
            <v>0</v>
          </cell>
        </row>
        <row r="93">
          <cell r="E93">
            <v>510</v>
          </cell>
          <cell r="F93">
            <v>200603</v>
          </cell>
          <cell r="G93">
            <v>213</v>
          </cell>
          <cell r="H93">
            <v>25</v>
          </cell>
          <cell r="I93">
            <v>12</v>
          </cell>
          <cell r="J93">
            <v>2</v>
          </cell>
          <cell r="K93">
            <v>0</v>
          </cell>
        </row>
        <row r="94">
          <cell r="E94">
            <v>530</v>
          </cell>
          <cell r="F94">
            <v>200603</v>
          </cell>
          <cell r="G94">
            <v>49</v>
          </cell>
          <cell r="H94">
            <v>4</v>
          </cell>
          <cell r="I94">
            <v>1</v>
          </cell>
          <cell r="J94">
            <v>1</v>
          </cell>
          <cell r="K94">
            <v>0</v>
          </cell>
        </row>
        <row r="95">
          <cell r="E95">
            <v>540</v>
          </cell>
          <cell r="F95">
            <v>200603</v>
          </cell>
          <cell r="G95">
            <v>359</v>
          </cell>
          <cell r="H95">
            <v>10</v>
          </cell>
          <cell r="I95">
            <v>4</v>
          </cell>
          <cell r="J95">
            <v>3</v>
          </cell>
          <cell r="K95">
            <v>1</v>
          </cell>
        </row>
        <row r="96">
          <cell r="E96">
            <v>560</v>
          </cell>
          <cell r="F96">
            <v>200603</v>
          </cell>
          <cell r="G96">
            <v>160</v>
          </cell>
          <cell r="H96">
            <v>9</v>
          </cell>
          <cell r="I96">
            <v>3</v>
          </cell>
          <cell r="J96">
            <v>5</v>
          </cell>
          <cell r="K96">
            <v>0</v>
          </cell>
        </row>
        <row r="97">
          <cell r="E97">
            <v>600</v>
          </cell>
          <cell r="F97">
            <v>200603</v>
          </cell>
          <cell r="G97">
            <v>574</v>
          </cell>
          <cell r="H97">
            <v>59</v>
          </cell>
          <cell r="I97">
            <v>10</v>
          </cell>
          <cell r="J97">
            <v>16</v>
          </cell>
          <cell r="K97">
            <v>0</v>
          </cell>
        </row>
        <row r="98">
          <cell r="E98">
            <v>610</v>
          </cell>
          <cell r="F98">
            <v>200603</v>
          </cell>
          <cell r="G98">
            <v>701</v>
          </cell>
          <cell r="H98">
            <v>52</v>
          </cell>
          <cell r="I98">
            <v>14</v>
          </cell>
          <cell r="J98">
            <v>20</v>
          </cell>
          <cell r="K98">
            <v>0</v>
          </cell>
        </row>
        <row r="99">
          <cell r="E99">
            <v>615</v>
          </cell>
          <cell r="F99">
            <v>200603</v>
          </cell>
          <cell r="G99">
            <v>248</v>
          </cell>
          <cell r="H99">
            <v>13</v>
          </cell>
          <cell r="I99">
            <v>6</v>
          </cell>
          <cell r="J99">
            <v>7</v>
          </cell>
          <cell r="K99">
            <v>0</v>
          </cell>
        </row>
        <row r="100">
          <cell r="E100">
            <v>710</v>
          </cell>
          <cell r="F100">
            <v>200603</v>
          </cell>
          <cell r="G100">
            <v>126</v>
          </cell>
          <cell r="H100">
            <v>7</v>
          </cell>
          <cell r="I100">
            <v>6</v>
          </cell>
          <cell r="J100">
            <v>2</v>
          </cell>
          <cell r="K100">
            <v>0</v>
          </cell>
        </row>
        <row r="101">
          <cell r="E101">
            <v>720</v>
          </cell>
          <cell r="F101">
            <v>200603</v>
          </cell>
          <cell r="G101">
            <v>249</v>
          </cell>
          <cell r="H101">
            <v>9</v>
          </cell>
          <cell r="I101">
            <v>5</v>
          </cell>
          <cell r="J101">
            <v>8</v>
          </cell>
          <cell r="K101">
            <v>0</v>
          </cell>
        </row>
        <row r="102">
          <cell r="E102">
            <v>725</v>
          </cell>
          <cell r="F102">
            <v>200603</v>
          </cell>
          <cell r="G102">
            <v>165</v>
          </cell>
          <cell r="H102">
            <v>27</v>
          </cell>
          <cell r="I102">
            <v>4</v>
          </cell>
          <cell r="J102">
            <v>2</v>
          </cell>
          <cell r="K102">
            <v>0</v>
          </cell>
        </row>
        <row r="103">
          <cell r="E103">
            <v>735</v>
          </cell>
          <cell r="F103">
            <v>200603</v>
          </cell>
          <cell r="G103">
            <v>18</v>
          </cell>
          <cell r="H103">
            <v>6</v>
          </cell>
          <cell r="I103">
            <v>0</v>
          </cell>
          <cell r="J103">
            <v>0</v>
          </cell>
          <cell r="K103">
            <v>0</v>
          </cell>
        </row>
        <row r="104">
          <cell r="E104">
            <v>740</v>
          </cell>
          <cell r="F104">
            <v>200603</v>
          </cell>
          <cell r="G104">
            <v>248</v>
          </cell>
          <cell r="H104">
            <v>17</v>
          </cell>
          <cell r="I104">
            <v>3</v>
          </cell>
          <cell r="J104">
            <v>9</v>
          </cell>
          <cell r="K104">
            <v>0</v>
          </cell>
        </row>
        <row r="105">
          <cell r="E105">
            <v>741</v>
          </cell>
          <cell r="F105">
            <v>200603</v>
          </cell>
          <cell r="G105">
            <v>1011</v>
          </cell>
          <cell r="H105">
            <v>55</v>
          </cell>
          <cell r="I105">
            <v>25</v>
          </cell>
          <cell r="J105">
            <v>29</v>
          </cell>
          <cell r="K105">
            <v>1</v>
          </cell>
        </row>
        <row r="106">
          <cell r="E106">
            <v>742</v>
          </cell>
          <cell r="F106">
            <v>200603</v>
          </cell>
          <cell r="G106">
            <v>186</v>
          </cell>
          <cell r="H106">
            <v>12</v>
          </cell>
          <cell r="I106">
            <v>6</v>
          </cell>
          <cell r="J106">
            <v>5</v>
          </cell>
          <cell r="K106">
            <v>0</v>
          </cell>
        </row>
        <row r="107">
          <cell r="E107">
            <v>745</v>
          </cell>
          <cell r="F107">
            <v>200603</v>
          </cell>
          <cell r="G107">
            <v>138</v>
          </cell>
          <cell r="H107">
            <v>18</v>
          </cell>
          <cell r="I107">
            <v>2</v>
          </cell>
          <cell r="J107">
            <v>3</v>
          </cell>
          <cell r="K107">
            <v>0</v>
          </cell>
        </row>
        <row r="108">
          <cell r="E108">
            <v>746</v>
          </cell>
          <cell r="F108">
            <v>200603</v>
          </cell>
          <cell r="G108">
            <v>114</v>
          </cell>
          <cell r="H108">
            <v>11</v>
          </cell>
          <cell r="I108">
            <v>2</v>
          </cell>
          <cell r="J108">
            <v>4</v>
          </cell>
          <cell r="K108">
            <v>0</v>
          </cell>
        </row>
        <row r="109">
          <cell r="E109">
            <v>750</v>
          </cell>
          <cell r="F109">
            <v>200603</v>
          </cell>
          <cell r="G109">
            <v>818</v>
          </cell>
          <cell r="H109">
            <v>52</v>
          </cell>
          <cell r="I109">
            <v>29</v>
          </cell>
          <cell r="J109">
            <v>17</v>
          </cell>
          <cell r="K109">
            <v>0</v>
          </cell>
        </row>
        <row r="110">
          <cell r="E110">
            <v>760</v>
          </cell>
          <cell r="F110">
            <v>200603</v>
          </cell>
          <cell r="G110">
            <v>52</v>
          </cell>
          <cell r="H110">
            <v>4</v>
          </cell>
          <cell r="I110">
            <v>2</v>
          </cell>
          <cell r="J110">
            <v>1</v>
          </cell>
          <cell r="K110">
            <v>0</v>
          </cell>
        </row>
        <row r="111">
          <cell r="E111">
            <v>300</v>
          </cell>
          <cell r="F111">
            <v>200604</v>
          </cell>
          <cell r="G111">
            <v>56</v>
          </cell>
          <cell r="H111">
            <v>9</v>
          </cell>
          <cell r="I111">
            <v>3</v>
          </cell>
          <cell r="J111">
            <v>0</v>
          </cell>
          <cell r="K111">
            <v>0</v>
          </cell>
        </row>
        <row r="112">
          <cell r="E112">
            <v>310</v>
          </cell>
          <cell r="F112">
            <v>200604</v>
          </cell>
          <cell r="G112">
            <v>108</v>
          </cell>
          <cell r="H112">
            <v>25</v>
          </cell>
          <cell r="I112">
            <v>2</v>
          </cell>
          <cell r="J112">
            <v>1</v>
          </cell>
          <cell r="K112">
            <v>0</v>
          </cell>
        </row>
        <row r="113">
          <cell r="E113">
            <v>320</v>
          </cell>
          <cell r="F113">
            <v>200604</v>
          </cell>
          <cell r="G113">
            <v>116</v>
          </cell>
          <cell r="H113">
            <v>26</v>
          </cell>
          <cell r="I113">
            <v>3</v>
          </cell>
          <cell r="J113">
            <v>0</v>
          </cell>
          <cell r="K113">
            <v>0</v>
          </cell>
        </row>
        <row r="114">
          <cell r="E114">
            <v>380</v>
          </cell>
          <cell r="F114">
            <v>200604</v>
          </cell>
          <cell r="G114">
            <v>55</v>
          </cell>
          <cell r="H114">
            <v>10</v>
          </cell>
          <cell r="I114">
            <v>3</v>
          </cell>
          <cell r="J114">
            <v>0</v>
          </cell>
          <cell r="K114">
            <v>0</v>
          </cell>
        </row>
        <row r="115">
          <cell r="E115">
            <v>395</v>
          </cell>
          <cell r="F115">
            <v>200604</v>
          </cell>
          <cell r="G115">
            <v>3</v>
          </cell>
          <cell r="H115">
            <v>2</v>
          </cell>
          <cell r="I115">
            <v>0</v>
          </cell>
          <cell r="J115">
            <v>0</v>
          </cell>
          <cell r="K115">
            <v>0</v>
          </cell>
        </row>
        <row r="116">
          <cell r="E116">
            <v>420</v>
          </cell>
          <cell r="F116">
            <v>200604</v>
          </cell>
          <cell r="G116">
            <v>240</v>
          </cell>
          <cell r="H116">
            <v>28</v>
          </cell>
          <cell r="I116">
            <v>11</v>
          </cell>
          <cell r="J116">
            <v>2</v>
          </cell>
          <cell r="K116">
            <v>0</v>
          </cell>
        </row>
        <row r="117">
          <cell r="E117">
            <v>450</v>
          </cell>
          <cell r="F117">
            <v>200604</v>
          </cell>
          <cell r="G117">
            <v>34</v>
          </cell>
          <cell r="H117">
            <v>8</v>
          </cell>
          <cell r="I117">
            <v>2</v>
          </cell>
          <cell r="J117">
            <v>0</v>
          </cell>
          <cell r="K117">
            <v>0</v>
          </cell>
        </row>
        <row r="118">
          <cell r="E118">
            <v>451</v>
          </cell>
          <cell r="F118">
            <v>200604</v>
          </cell>
          <cell r="G118">
            <v>13</v>
          </cell>
          <cell r="H118">
            <v>0</v>
          </cell>
          <cell r="I118">
            <v>1</v>
          </cell>
          <cell r="J118">
            <v>0</v>
          </cell>
          <cell r="K118">
            <v>0</v>
          </cell>
        </row>
        <row r="119">
          <cell r="E119">
            <v>455</v>
          </cell>
          <cell r="F119">
            <v>200604</v>
          </cell>
          <cell r="G119">
            <v>125</v>
          </cell>
          <cell r="H119">
            <v>13</v>
          </cell>
          <cell r="I119">
            <v>6</v>
          </cell>
          <cell r="J119">
            <v>2</v>
          </cell>
          <cell r="K119">
            <v>0</v>
          </cell>
        </row>
        <row r="120">
          <cell r="E120">
            <v>460</v>
          </cell>
          <cell r="F120">
            <v>200604</v>
          </cell>
          <cell r="G120">
            <v>180</v>
          </cell>
          <cell r="H120">
            <v>34</v>
          </cell>
          <cell r="I120">
            <v>8</v>
          </cell>
          <cell r="J120">
            <v>0</v>
          </cell>
          <cell r="K120">
            <v>0</v>
          </cell>
        </row>
        <row r="121">
          <cell r="E121">
            <v>480</v>
          </cell>
          <cell r="F121">
            <v>200604</v>
          </cell>
          <cell r="G121">
            <v>164</v>
          </cell>
          <cell r="H121">
            <v>16</v>
          </cell>
          <cell r="I121">
            <v>7</v>
          </cell>
          <cell r="J121">
            <v>1</v>
          </cell>
          <cell r="K121">
            <v>0</v>
          </cell>
        </row>
        <row r="122">
          <cell r="E122">
            <v>490</v>
          </cell>
          <cell r="F122">
            <v>200604</v>
          </cell>
          <cell r="G122">
            <v>10</v>
          </cell>
          <cell r="H122">
            <v>0</v>
          </cell>
          <cell r="I122">
            <v>1</v>
          </cell>
          <cell r="J122">
            <v>0</v>
          </cell>
          <cell r="K122">
            <v>0</v>
          </cell>
        </row>
        <row r="123">
          <cell r="E123">
            <v>491</v>
          </cell>
          <cell r="F123">
            <v>200604</v>
          </cell>
          <cell r="G123">
            <v>393</v>
          </cell>
          <cell r="H123">
            <v>25</v>
          </cell>
          <cell r="I123">
            <v>20</v>
          </cell>
          <cell r="J123">
            <v>4</v>
          </cell>
          <cell r="K123">
            <v>0</v>
          </cell>
        </row>
        <row r="124">
          <cell r="E124">
            <v>495</v>
          </cell>
          <cell r="F124">
            <v>200604</v>
          </cell>
          <cell r="G124">
            <v>30</v>
          </cell>
          <cell r="H124">
            <v>3</v>
          </cell>
          <cell r="I124">
            <v>2</v>
          </cell>
          <cell r="J124">
            <v>0</v>
          </cell>
          <cell r="K124">
            <v>0</v>
          </cell>
        </row>
        <row r="125">
          <cell r="E125">
            <v>500</v>
          </cell>
          <cell r="F125">
            <v>200604</v>
          </cell>
          <cell r="G125">
            <v>118</v>
          </cell>
          <cell r="H125">
            <v>15</v>
          </cell>
          <cell r="I125">
            <v>6</v>
          </cell>
          <cell r="J125">
            <v>1</v>
          </cell>
          <cell r="K125">
            <v>0</v>
          </cell>
        </row>
        <row r="126">
          <cell r="E126">
            <v>505</v>
          </cell>
          <cell r="F126">
            <v>200604</v>
          </cell>
          <cell r="G126">
            <v>244</v>
          </cell>
          <cell r="H126">
            <v>49</v>
          </cell>
          <cell r="I126">
            <v>6</v>
          </cell>
          <cell r="J126">
            <v>2</v>
          </cell>
          <cell r="K126">
            <v>0</v>
          </cell>
        </row>
        <row r="127">
          <cell r="E127">
            <v>510</v>
          </cell>
          <cell r="F127">
            <v>200604</v>
          </cell>
          <cell r="G127">
            <v>154</v>
          </cell>
          <cell r="H127">
            <v>30</v>
          </cell>
          <cell r="I127">
            <v>6</v>
          </cell>
          <cell r="J127">
            <v>1</v>
          </cell>
          <cell r="K127">
            <v>0</v>
          </cell>
        </row>
        <row r="128">
          <cell r="E128">
            <v>511</v>
          </cell>
          <cell r="F128">
            <v>200604</v>
          </cell>
          <cell r="G128">
            <v>4</v>
          </cell>
          <cell r="H128">
            <v>1</v>
          </cell>
          <cell r="I128">
            <v>0</v>
          </cell>
          <cell r="J128">
            <v>0</v>
          </cell>
          <cell r="K128">
            <v>0</v>
          </cell>
        </row>
        <row r="129">
          <cell r="E129">
            <v>530</v>
          </cell>
          <cell r="F129">
            <v>200604</v>
          </cell>
          <cell r="G129">
            <v>66</v>
          </cell>
          <cell r="H129">
            <v>3</v>
          </cell>
          <cell r="I129">
            <v>5</v>
          </cell>
          <cell r="J129">
            <v>0</v>
          </cell>
          <cell r="K129">
            <v>0</v>
          </cell>
        </row>
        <row r="130">
          <cell r="E130">
            <v>540</v>
          </cell>
          <cell r="F130">
            <v>200604</v>
          </cell>
          <cell r="G130">
            <v>92</v>
          </cell>
          <cell r="H130">
            <v>8</v>
          </cell>
          <cell r="I130">
            <v>6</v>
          </cell>
          <cell r="J130">
            <v>0</v>
          </cell>
          <cell r="K130">
            <v>0</v>
          </cell>
        </row>
        <row r="131">
          <cell r="E131">
            <v>560</v>
          </cell>
          <cell r="F131">
            <v>200604</v>
          </cell>
          <cell r="G131">
            <v>134</v>
          </cell>
          <cell r="H131">
            <v>10</v>
          </cell>
          <cell r="I131">
            <v>5</v>
          </cell>
          <cell r="J131">
            <v>2</v>
          </cell>
          <cell r="K131">
            <v>0</v>
          </cell>
        </row>
        <row r="132">
          <cell r="E132">
            <v>561</v>
          </cell>
          <cell r="F132">
            <v>200604</v>
          </cell>
          <cell r="G132">
            <v>31</v>
          </cell>
          <cell r="H132">
            <v>0</v>
          </cell>
          <cell r="I132">
            <v>3</v>
          </cell>
          <cell r="J132">
            <v>0</v>
          </cell>
          <cell r="K132">
            <v>0</v>
          </cell>
        </row>
        <row r="133">
          <cell r="E133">
            <v>600</v>
          </cell>
          <cell r="F133">
            <v>200604</v>
          </cell>
          <cell r="G133">
            <v>221</v>
          </cell>
          <cell r="H133">
            <v>33</v>
          </cell>
          <cell r="I133">
            <v>7</v>
          </cell>
          <cell r="J133">
            <v>3</v>
          </cell>
          <cell r="K133">
            <v>0</v>
          </cell>
        </row>
        <row r="134">
          <cell r="E134">
            <v>610</v>
          </cell>
          <cell r="F134">
            <v>200604</v>
          </cell>
          <cell r="G134">
            <v>327</v>
          </cell>
          <cell r="H134">
            <v>52</v>
          </cell>
          <cell r="I134">
            <v>14</v>
          </cell>
          <cell r="J134">
            <v>2</v>
          </cell>
          <cell r="K134">
            <v>0</v>
          </cell>
        </row>
        <row r="135">
          <cell r="E135">
            <v>615</v>
          </cell>
          <cell r="F135">
            <v>200604</v>
          </cell>
          <cell r="G135">
            <v>224</v>
          </cell>
          <cell r="H135">
            <v>43</v>
          </cell>
          <cell r="I135">
            <v>7</v>
          </cell>
          <cell r="J135">
            <v>1</v>
          </cell>
          <cell r="K135">
            <v>0</v>
          </cell>
        </row>
        <row r="136">
          <cell r="E136">
            <v>710</v>
          </cell>
          <cell r="F136">
            <v>200604</v>
          </cell>
          <cell r="G136">
            <v>99</v>
          </cell>
          <cell r="H136">
            <v>8</v>
          </cell>
          <cell r="I136">
            <v>1</v>
          </cell>
          <cell r="J136">
            <v>2</v>
          </cell>
          <cell r="K136">
            <v>0</v>
          </cell>
        </row>
        <row r="137">
          <cell r="E137">
            <v>720</v>
          </cell>
          <cell r="F137">
            <v>200604</v>
          </cell>
          <cell r="G137">
            <v>65</v>
          </cell>
          <cell r="H137">
            <v>7</v>
          </cell>
          <cell r="I137">
            <v>1</v>
          </cell>
          <cell r="J137">
            <v>1</v>
          </cell>
          <cell r="K137">
            <v>0</v>
          </cell>
        </row>
        <row r="138">
          <cell r="E138">
            <v>725</v>
          </cell>
          <cell r="F138">
            <v>200604</v>
          </cell>
          <cell r="G138">
            <v>172</v>
          </cell>
          <cell r="H138">
            <v>24</v>
          </cell>
          <cell r="I138">
            <v>11</v>
          </cell>
          <cell r="J138">
            <v>0</v>
          </cell>
          <cell r="K138">
            <v>0</v>
          </cell>
        </row>
        <row r="139">
          <cell r="E139">
            <v>735</v>
          </cell>
          <cell r="F139">
            <v>200604</v>
          </cell>
          <cell r="G139">
            <v>15</v>
          </cell>
          <cell r="H139">
            <v>3</v>
          </cell>
          <cell r="I139">
            <v>0</v>
          </cell>
          <cell r="J139">
            <v>0</v>
          </cell>
          <cell r="K139">
            <v>0</v>
          </cell>
        </row>
        <row r="140">
          <cell r="E140">
            <v>740</v>
          </cell>
          <cell r="F140">
            <v>200604</v>
          </cell>
          <cell r="G140">
            <v>130</v>
          </cell>
          <cell r="H140">
            <v>26</v>
          </cell>
          <cell r="I140">
            <v>4</v>
          </cell>
          <cell r="J140">
            <v>0</v>
          </cell>
          <cell r="K140">
            <v>0</v>
          </cell>
        </row>
        <row r="141">
          <cell r="E141">
            <v>741</v>
          </cell>
          <cell r="F141">
            <v>200604</v>
          </cell>
          <cell r="G141">
            <v>927</v>
          </cell>
          <cell r="H141">
            <v>73</v>
          </cell>
          <cell r="I141">
            <v>42</v>
          </cell>
          <cell r="J141">
            <v>12</v>
          </cell>
          <cell r="K141">
            <v>1</v>
          </cell>
        </row>
        <row r="142">
          <cell r="E142">
            <v>742</v>
          </cell>
          <cell r="F142">
            <v>200604</v>
          </cell>
          <cell r="G142">
            <v>78</v>
          </cell>
          <cell r="H142">
            <v>5</v>
          </cell>
          <cell r="I142">
            <v>5</v>
          </cell>
          <cell r="J142">
            <v>1</v>
          </cell>
          <cell r="K142">
            <v>0</v>
          </cell>
        </row>
        <row r="143">
          <cell r="E143">
            <v>745</v>
          </cell>
          <cell r="F143">
            <v>200604</v>
          </cell>
          <cell r="G143">
            <v>134</v>
          </cell>
          <cell r="H143">
            <v>15</v>
          </cell>
          <cell r="I143">
            <v>3</v>
          </cell>
          <cell r="J143">
            <v>2</v>
          </cell>
          <cell r="K143">
            <v>0</v>
          </cell>
        </row>
        <row r="144">
          <cell r="E144">
            <v>746</v>
          </cell>
          <cell r="F144">
            <v>200604</v>
          </cell>
          <cell r="G144">
            <v>105</v>
          </cell>
          <cell r="H144">
            <v>11</v>
          </cell>
          <cell r="I144">
            <v>5</v>
          </cell>
          <cell r="J144">
            <v>0</v>
          </cell>
          <cell r="K144">
            <v>0</v>
          </cell>
        </row>
        <row r="145">
          <cell r="E145">
            <v>750</v>
          </cell>
          <cell r="F145">
            <v>200604</v>
          </cell>
          <cell r="G145">
            <v>662</v>
          </cell>
          <cell r="H145">
            <v>60</v>
          </cell>
          <cell r="I145">
            <v>42</v>
          </cell>
          <cell r="J145">
            <v>3</v>
          </cell>
          <cell r="K145">
            <v>0</v>
          </cell>
        </row>
        <row r="146">
          <cell r="E146">
            <v>760</v>
          </cell>
          <cell r="F146">
            <v>200604</v>
          </cell>
          <cell r="G146">
            <v>46</v>
          </cell>
          <cell r="H146">
            <v>11</v>
          </cell>
          <cell r="I146">
            <v>1</v>
          </cell>
          <cell r="J146">
            <v>0</v>
          </cell>
          <cell r="K146">
            <v>0</v>
          </cell>
        </row>
        <row r="147">
          <cell r="E147">
            <v>300</v>
          </cell>
          <cell r="F147">
            <v>200605</v>
          </cell>
          <cell r="G147">
            <v>79</v>
          </cell>
          <cell r="H147">
            <v>11</v>
          </cell>
          <cell r="I147">
            <v>1</v>
          </cell>
          <cell r="J147">
            <v>1</v>
          </cell>
          <cell r="K147">
            <v>0</v>
          </cell>
        </row>
        <row r="148">
          <cell r="E148">
            <v>310</v>
          </cell>
          <cell r="F148">
            <v>200605</v>
          </cell>
          <cell r="G148">
            <v>150</v>
          </cell>
          <cell r="H148">
            <v>11</v>
          </cell>
          <cell r="I148">
            <v>8</v>
          </cell>
          <cell r="J148">
            <v>2</v>
          </cell>
          <cell r="K148">
            <v>0</v>
          </cell>
        </row>
        <row r="149">
          <cell r="E149">
            <v>311</v>
          </cell>
          <cell r="F149">
            <v>200605</v>
          </cell>
          <cell r="G149">
            <v>2</v>
          </cell>
          <cell r="H149">
            <v>1</v>
          </cell>
          <cell r="I149">
            <v>0</v>
          </cell>
          <cell r="J149">
            <v>0</v>
          </cell>
          <cell r="K149">
            <v>0</v>
          </cell>
        </row>
        <row r="150">
          <cell r="E150">
            <v>320</v>
          </cell>
          <cell r="F150">
            <v>200605</v>
          </cell>
          <cell r="G150">
            <v>135</v>
          </cell>
          <cell r="H150">
            <v>11</v>
          </cell>
          <cell r="I150">
            <v>3</v>
          </cell>
          <cell r="J150">
            <v>3</v>
          </cell>
          <cell r="K150">
            <v>0</v>
          </cell>
        </row>
        <row r="151">
          <cell r="E151">
            <v>321</v>
          </cell>
          <cell r="F151">
            <v>200605</v>
          </cell>
          <cell r="G151">
            <v>4</v>
          </cell>
          <cell r="H151">
            <v>1</v>
          </cell>
          <cell r="I151">
            <v>0</v>
          </cell>
          <cell r="J151">
            <v>0</v>
          </cell>
          <cell r="K151">
            <v>0</v>
          </cell>
        </row>
        <row r="152">
          <cell r="E152">
            <v>342</v>
          </cell>
          <cell r="F152">
            <v>200605</v>
          </cell>
          <cell r="G152">
            <v>9</v>
          </cell>
          <cell r="H152">
            <v>0</v>
          </cell>
          <cell r="I152">
            <v>1</v>
          </cell>
          <cell r="J152">
            <v>0</v>
          </cell>
          <cell r="K152">
            <v>0</v>
          </cell>
        </row>
        <row r="153">
          <cell r="E153">
            <v>380</v>
          </cell>
          <cell r="F153">
            <v>200605</v>
          </cell>
          <cell r="G153">
            <v>154</v>
          </cell>
          <cell r="H153">
            <v>19</v>
          </cell>
          <cell r="I153">
            <v>1</v>
          </cell>
          <cell r="J153">
            <v>4</v>
          </cell>
          <cell r="K153">
            <v>0</v>
          </cell>
        </row>
        <row r="154">
          <cell r="E154">
            <v>395</v>
          </cell>
          <cell r="F154">
            <v>200605</v>
          </cell>
          <cell r="G154">
            <v>2</v>
          </cell>
          <cell r="H154">
            <v>1</v>
          </cell>
          <cell r="I154">
            <v>0</v>
          </cell>
          <cell r="J154">
            <v>0</v>
          </cell>
          <cell r="K154">
            <v>0</v>
          </cell>
        </row>
        <row r="155">
          <cell r="E155">
            <v>420</v>
          </cell>
          <cell r="F155">
            <v>200605</v>
          </cell>
          <cell r="G155">
            <v>162</v>
          </cell>
          <cell r="H155">
            <v>28</v>
          </cell>
          <cell r="I155">
            <v>5</v>
          </cell>
          <cell r="J155">
            <v>0</v>
          </cell>
          <cell r="K155">
            <v>0</v>
          </cell>
        </row>
        <row r="156">
          <cell r="E156">
            <v>450</v>
          </cell>
          <cell r="F156">
            <v>200605</v>
          </cell>
          <cell r="G156">
            <v>17</v>
          </cell>
          <cell r="H156">
            <v>8</v>
          </cell>
          <cell r="I156">
            <v>1</v>
          </cell>
          <cell r="J156">
            <v>0</v>
          </cell>
          <cell r="K156">
            <v>0</v>
          </cell>
        </row>
        <row r="157">
          <cell r="E157">
            <v>455</v>
          </cell>
          <cell r="F157">
            <v>200605</v>
          </cell>
          <cell r="G157">
            <v>79</v>
          </cell>
          <cell r="H157">
            <v>16</v>
          </cell>
          <cell r="I157">
            <v>0</v>
          </cell>
          <cell r="J157">
            <v>1</v>
          </cell>
          <cell r="K157">
            <v>0</v>
          </cell>
        </row>
        <row r="158">
          <cell r="E158">
            <v>456</v>
          </cell>
          <cell r="F158">
            <v>200605</v>
          </cell>
          <cell r="G158">
            <v>7</v>
          </cell>
          <cell r="H158">
            <v>1</v>
          </cell>
          <cell r="I158">
            <v>0</v>
          </cell>
          <cell r="J158">
            <v>0</v>
          </cell>
          <cell r="K158">
            <v>0</v>
          </cell>
        </row>
        <row r="159">
          <cell r="E159">
            <v>460</v>
          </cell>
          <cell r="F159">
            <v>200605</v>
          </cell>
          <cell r="G159">
            <v>192</v>
          </cell>
          <cell r="H159">
            <v>27</v>
          </cell>
          <cell r="I159">
            <v>7</v>
          </cell>
          <cell r="J159">
            <v>1</v>
          </cell>
          <cell r="K159">
            <v>0</v>
          </cell>
        </row>
        <row r="160">
          <cell r="E160">
            <v>480</v>
          </cell>
          <cell r="F160">
            <v>200605</v>
          </cell>
          <cell r="G160">
            <v>198</v>
          </cell>
          <cell r="H160">
            <v>23</v>
          </cell>
          <cell r="I160">
            <v>6</v>
          </cell>
          <cell r="J160">
            <v>2</v>
          </cell>
          <cell r="K160">
            <v>0</v>
          </cell>
        </row>
        <row r="161">
          <cell r="E161">
            <v>491</v>
          </cell>
          <cell r="F161">
            <v>200605</v>
          </cell>
          <cell r="G161">
            <v>234</v>
          </cell>
          <cell r="H161">
            <v>24</v>
          </cell>
          <cell r="I161">
            <v>10</v>
          </cell>
          <cell r="J161">
            <v>2</v>
          </cell>
          <cell r="K161">
            <v>0</v>
          </cell>
        </row>
        <row r="162">
          <cell r="E162">
            <v>493</v>
          </cell>
          <cell r="F162">
            <v>200605</v>
          </cell>
          <cell r="G162">
            <v>9</v>
          </cell>
          <cell r="H162">
            <v>0</v>
          </cell>
          <cell r="I162">
            <v>1</v>
          </cell>
          <cell r="J162">
            <v>0</v>
          </cell>
          <cell r="K162">
            <v>0</v>
          </cell>
        </row>
        <row r="163">
          <cell r="E163">
            <v>495</v>
          </cell>
          <cell r="F163">
            <v>200605</v>
          </cell>
          <cell r="G163">
            <v>8</v>
          </cell>
          <cell r="H163">
            <v>0</v>
          </cell>
          <cell r="I163">
            <v>1</v>
          </cell>
          <cell r="J163">
            <v>0</v>
          </cell>
          <cell r="K163">
            <v>0</v>
          </cell>
        </row>
        <row r="164">
          <cell r="E164">
            <v>500</v>
          </cell>
          <cell r="F164">
            <v>200605</v>
          </cell>
          <cell r="G164">
            <v>96</v>
          </cell>
          <cell r="H164">
            <v>16</v>
          </cell>
          <cell r="I164">
            <v>1</v>
          </cell>
          <cell r="J164">
            <v>2</v>
          </cell>
          <cell r="K164">
            <v>0</v>
          </cell>
        </row>
        <row r="165">
          <cell r="E165">
            <v>505</v>
          </cell>
          <cell r="F165">
            <v>200605</v>
          </cell>
          <cell r="G165">
            <v>440</v>
          </cell>
          <cell r="H165">
            <v>73</v>
          </cell>
          <cell r="I165">
            <v>4</v>
          </cell>
          <cell r="J165">
            <v>7</v>
          </cell>
          <cell r="K165">
            <v>0</v>
          </cell>
        </row>
        <row r="166">
          <cell r="E166">
            <v>510</v>
          </cell>
          <cell r="F166">
            <v>200605</v>
          </cell>
          <cell r="G166">
            <v>135</v>
          </cell>
          <cell r="H166">
            <v>19</v>
          </cell>
          <cell r="I166">
            <v>3</v>
          </cell>
          <cell r="J166">
            <v>3</v>
          </cell>
          <cell r="K166">
            <v>0</v>
          </cell>
        </row>
        <row r="167">
          <cell r="E167">
            <v>530</v>
          </cell>
          <cell r="F167">
            <v>200605</v>
          </cell>
          <cell r="G167">
            <v>36</v>
          </cell>
          <cell r="H167">
            <v>2</v>
          </cell>
          <cell r="I167">
            <v>1</v>
          </cell>
          <cell r="J167">
            <v>1</v>
          </cell>
          <cell r="K167">
            <v>0</v>
          </cell>
        </row>
        <row r="168">
          <cell r="E168">
            <v>540</v>
          </cell>
          <cell r="F168">
            <v>200605</v>
          </cell>
          <cell r="G168">
            <v>87</v>
          </cell>
          <cell r="H168">
            <v>16</v>
          </cell>
          <cell r="I168">
            <v>2</v>
          </cell>
          <cell r="J168">
            <v>0</v>
          </cell>
          <cell r="K168">
            <v>0</v>
          </cell>
        </row>
        <row r="169">
          <cell r="E169">
            <v>560</v>
          </cell>
          <cell r="F169">
            <v>200605</v>
          </cell>
          <cell r="G169">
            <v>70</v>
          </cell>
          <cell r="H169">
            <v>9</v>
          </cell>
          <cell r="I169">
            <v>2</v>
          </cell>
          <cell r="J169">
            <v>1</v>
          </cell>
          <cell r="K169">
            <v>0</v>
          </cell>
        </row>
        <row r="170">
          <cell r="E170">
            <v>561</v>
          </cell>
          <cell r="F170">
            <v>200605</v>
          </cell>
          <cell r="G170">
            <v>54</v>
          </cell>
          <cell r="H170">
            <v>0</v>
          </cell>
          <cell r="I170">
            <v>4</v>
          </cell>
          <cell r="J170">
            <v>1</v>
          </cell>
          <cell r="K170">
            <v>0</v>
          </cell>
        </row>
        <row r="171">
          <cell r="E171">
            <v>600</v>
          </cell>
          <cell r="F171">
            <v>200605</v>
          </cell>
          <cell r="G171">
            <v>184</v>
          </cell>
          <cell r="H171">
            <v>39</v>
          </cell>
          <cell r="I171">
            <v>4</v>
          </cell>
          <cell r="J171">
            <v>1</v>
          </cell>
          <cell r="K171">
            <v>0</v>
          </cell>
        </row>
        <row r="172">
          <cell r="E172">
            <v>610</v>
          </cell>
          <cell r="F172">
            <v>200605</v>
          </cell>
          <cell r="G172">
            <v>350</v>
          </cell>
          <cell r="H172">
            <v>53</v>
          </cell>
          <cell r="I172">
            <v>11</v>
          </cell>
          <cell r="J172">
            <v>3</v>
          </cell>
          <cell r="K172">
            <v>0</v>
          </cell>
        </row>
        <row r="173">
          <cell r="E173">
            <v>615</v>
          </cell>
          <cell r="F173">
            <v>200605</v>
          </cell>
          <cell r="G173">
            <v>193</v>
          </cell>
          <cell r="H173">
            <v>31</v>
          </cell>
          <cell r="I173">
            <v>8</v>
          </cell>
          <cell r="J173">
            <v>1</v>
          </cell>
          <cell r="K173">
            <v>0</v>
          </cell>
        </row>
        <row r="174">
          <cell r="E174">
            <v>616</v>
          </cell>
          <cell r="F174">
            <v>200605</v>
          </cell>
          <cell r="G174">
            <v>0</v>
          </cell>
          <cell r="H174">
            <v>2</v>
          </cell>
          <cell r="I174">
            <v>0</v>
          </cell>
          <cell r="J174">
            <v>0</v>
          </cell>
          <cell r="K174">
            <v>0</v>
          </cell>
        </row>
        <row r="175">
          <cell r="E175">
            <v>710</v>
          </cell>
          <cell r="F175">
            <v>200605</v>
          </cell>
          <cell r="G175">
            <v>67</v>
          </cell>
          <cell r="H175">
            <v>11</v>
          </cell>
          <cell r="I175">
            <v>4</v>
          </cell>
          <cell r="J175">
            <v>0</v>
          </cell>
          <cell r="K175">
            <v>0</v>
          </cell>
        </row>
        <row r="176">
          <cell r="E176">
            <v>720</v>
          </cell>
          <cell r="F176">
            <v>200605</v>
          </cell>
          <cell r="G176">
            <v>59</v>
          </cell>
          <cell r="H176">
            <v>7</v>
          </cell>
          <cell r="I176">
            <v>3</v>
          </cell>
          <cell r="J176">
            <v>0</v>
          </cell>
          <cell r="K176">
            <v>0</v>
          </cell>
        </row>
        <row r="177">
          <cell r="E177">
            <v>725</v>
          </cell>
          <cell r="F177">
            <v>200605</v>
          </cell>
          <cell r="G177">
            <v>157</v>
          </cell>
          <cell r="H177">
            <v>32</v>
          </cell>
          <cell r="I177">
            <v>3</v>
          </cell>
          <cell r="J177">
            <v>1</v>
          </cell>
          <cell r="K177">
            <v>0</v>
          </cell>
        </row>
        <row r="178">
          <cell r="E178">
            <v>735</v>
          </cell>
          <cell r="F178">
            <v>200605</v>
          </cell>
          <cell r="G178">
            <v>44</v>
          </cell>
          <cell r="H178">
            <v>5</v>
          </cell>
          <cell r="I178">
            <v>2</v>
          </cell>
          <cell r="J178">
            <v>0</v>
          </cell>
          <cell r="K178">
            <v>0</v>
          </cell>
        </row>
        <row r="179">
          <cell r="E179">
            <v>740</v>
          </cell>
          <cell r="F179">
            <v>200605</v>
          </cell>
          <cell r="G179">
            <v>144</v>
          </cell>
          <cell r="H179">
            <v>16</v>
          </cell>
          <cell r="I179">
            <v>6</v>
          </cell>
          <cell r="J179">
            <v>2</v>
          </cell>
          <cell r="K179">
            <v>0</v>
          </cell>
        </row>
        <row r="180">
          <cell r="E180">
            <v>741</v>
          </cell>
          <cell r="F180">
            <v>200605</v>
          </cell>
          <cell r="G180">
            <v>754</v>
          </cell>
          <cell r="H180">
            <v>108</v>
          </cell>
          <cell r="I180">
            <v>18</v>
          </cell>
          <cell r="J180">
            <v>8</v>
          </cell>
          <cell r="K180">
            <v>0</v>
          </cell>
        </row>
        <row r="181">
          <cell r="E181">
            <v>742</v>
          </cell>
          <cell r="F181">
            <v>200605</v>
          </cell>
          <cell r="G181">
            <v>35</v>
          </cell>
          <cell r="H181">
            <v>10</v>
          </cell>
          <cell r="I181">
            <v>0</v>
          </cell>
          <cell r="J181">
            <v>0</v>
          </cell>
          <cell r="K181">
            <v>0</v>
          </cell>
        </row>
        <row r="182">
          <cell r="E182">
            <v>745</v>
          </cell>
          <cell r="F182">
            <v>200605</v>
          </cell>
          <cell r="G182">
            <v>34</v>
          </cell>
          <cell r="H182">
            <v>7</v>
          </cell>
          <cell r="I182">
            <v>1</v>
          </cell>
          <cell r="J182">
            <v>0</v>
          </cell>
          <cell r="K182">
            <v>0</v>
          </cell>
        </row>
        <row r="183">
          <cell r="E183">
            <v>746</v>
          </cell>
          <cell r="F183">
            <v>200605</v>
          </cell>
          <cell r="G183">
            <v>26</v>
          </cell>
          <cell r="H183">
            <v>8</v>
          </cell>
          <cell r="I183">
            <v>1</v>
          </cell>
          <cell r="J183">
            <v>0</v>
          </cell>
          <cell r="K183">
            <v>0</v>
          </cell>
        </row>
        <row r="184">
          <cell r="E184">
            <v>750</v>
          </cell>
          <cell r="F184">
            <v>200605</v>
          </cell>
          <cell r="G184">
            <v>417</v>
          </cell>
          <cell r="H184">
            <v>59</v>
          </cell>
          <cell r="I184">
            <v>19</v>
          </cell>
          <cell r="J184">
            <v>0</v>
          </cell>
          <cell r="K184">
            <v>0</v>
          </cell>
        </row>
        <row r="185">
          <cell r="E185">
            <v>760</v>
          </cell>
          <cell r="F185">
            <v>200605</v>
          </cell>
          <cell r="G185">
            <v>25</v>
          </cell>
          <cell r="H185">
            <v>7</v>
          </cell>
          <cell r="I185">
            <v>2</v>
          </cell>
          <cell r="J185">
            <v>0</v>
          </cell>
          <cell r="K185">
            <v>0</v>
          </cell>
        </row>
        <row r="186">
          <cell r="E186">
            <v>300</v>
          </cell>
          <cell r="F186">
            <v>200606</v>
          </cell>
          <cell r="G186">
            <v>78</v>
          </cell>
          <cell r="H186">
            <v>11</v>
          </cell>
          <cell r="I186">
            <v>1</v>
          </cell>
          <cell r="J186">
            <v>1</v>
          </cell>
          <cell r="K186">
            <v>0</v>
          </cell>
        </row>
        <row r="187">
          <cell r="E187">
            <v>310</v>
          </cell>
          <cell r="F187">
            <v>200606</v>
          </cell>
          <cell r="G187">
            <v>92</v>
          </cell>
          <cell r="H187">
            <v>12</v>
          </cell>
          <cell r="I187">
            <v>1</v>
          </cell>
          <cell r="J187">
            <v>1</v>
          </cell>
          <cell r="K187">
            <v>1</v>
          </cell>
        </row>
        <row r="188">
          <cell r="E188">
            <v>320</v>
          </cell>
          <cell r="F188">
            <v>200606</v>
          </cell>
          <cell r="G188">
            <v>105</v>
          </cell>
          <cell r="H188">
            <v>15</v>
          </cell>
          <cell r="I188">
            <v>5</v>
          </cell>
          <cell r="J188">
            <v>0</v>
          </cell>
          <cell r="K188">
            <v>0</v>
          </cell>
        </row>
        <row r="189">
          <cell r="E189">
            <v>380</v>
          </cell>
          <cell r="F189">
            <v>200606</v>
          </cell>
          <cell r="G189">
            <v>149</v>
          </cell>
          <cell r="H189">
            <v>14</v>
          </cell>
          <cell r="I189">
            <v>2</v>
          </cell>
          <cell r="J189">
            <v>4</v>
          </cell>
          <cell r="K189">
            <v>0</v>
          </cell>
        </row>
        <row r="190">
          <cell r="E190">
            <v>395</v>
          </cell>
          <cell r="F190">
            <v>200606</v>
          </cell>
          <cell r="G190">
            <v>28</v>
          </cell>
          <cell r="H190">
            <v>5</v>
          </cell>
          <cell r="I190">
            <v>1</v>
          </cell>
          <cell r="J190">
            <v>0</v>
          </cell>
          <cell r="K190">
            <v>0</v>
          </cell>
        </row>
        <row r="191">
          <cell r="E191">
            <v>420</v>
          </cell>
          <cell r="F191">
            <v>200606</v>
          </cell>
          <cell r="G191">
            <v>181</v>
          </cell>
          <cell r="H191">
            <v>28</v>
          </cell>
          <cell r="I191">
            <v>1</v>
          </cell>
          <cell r="J191">
            <v>5</v>
          </cell>
          <cell r="K191">
            <v>0</v>
          </cell>
        </row>
        <row r="192">
          <cell r="E192">
            <v>450</v>
          </cell>
          <cell r="F192">
            <v>200606</v>
          </cell>
          <cell r="G192">
            <v>55</v>
          </cell>
          <cell r="H192">
            <v>14</v>
          </cell>
          <cell r="I192">
            <v>2</v>
          </cell>
          <cell r="J192">
            <v>0</v>
          </cell>
          <cell r="K192">
            <v>0</v>
          </cell>
        </row>
        <row r="193">
          <cell r="E193">
            <v>451</v>
          </cell>
          <cell r="F193">
            <v>200606</v>
          </cell>
          <cell r="G193">
            <v>9</v>
          </cell>
          <cell r="H193">
            <v>0</v>
          </cell>
          <cell r="I193">
            <v>1</v>
          </cell>
          <cell r="J193">
            <v>0</v>
          </cell>
          <cell r="K193">
            <v>0</v>
          </cell>
        </row>
        <row r="194">
          <cell r="E194">
            <v>455</v>
          </cell>
          <cell r="F194">
            <v>200606</v>
          </cell>
          <cell r="G194">
            <v>97</v>
          </cell>
          <cell r="H194">
            <v>20</v>
          </cell>
          <cell r="I194">
            <v>3</v>
          </cell>
          <cell r="J194">
            <v>1</v>
          </cell>
          <cell r="K194">
            <v>0</v>
          </cell>
        </row>
        <row r="195">
          <cell r="E195">
            <v>456</v>
          </cell>
          <cell r="F195">
            <v>200606</v>
          </cell>
          <cell r="G195">
            <v>6</v>
          </cell>
          <cell r="H195">
            <v>3</v>
          </cell>
          <cell r="I195">
            <v>0</v>
          </cell>
          <cell r="J195">
            <v>0</v>
          </cell>
          <cell r="K195">
            <v>0</v>
          </cell>
        </row>
        <row r="196">
          <cell r="E196">
            <v>460</v>
          </cell>
          <cell r="F196">
            <v>200606</v>
          </cell>
          <cell r="G196">
            <v>139</v>
          </cell>
          <cell r="H196">
            <v>22</v>
          </cell>
          <cell r="I196">
            <v>4</v>
          </cell>
          <cell r="J196">
            <v>1</v>
          </cell>
          <cell r="K196">
            <v>0</v>
          </cell>
        </row>
        <row r="197">
          <cell r="E197">
            <v>480</v>
          </cell>
          <cell r="F197">
            <v>200606</v>
          </cell>
          <cell r="G197">
            <v>155</v>
          </cell>
          <cell r="H197">
            <v>22</v>
          </cell>
          <cell r="I197">
            <v>4</v>
          </cell>
          <cell r="J197">
            <v>0</v>
          </cell>
          <cell r="K197">
            <v>1</v>
          </cell>
        </row>
        <row r="198">
          <cell r="E198">
            <v>482</v>
          </cell>
          <cell r="F198">
            <v>200606</v>
          </cell>
          <cell r="G198">
            <v>7</v>
          </cell>
          <cell r="H198">
            <v>1</v>
          </cell>
          <cell r="I198">
            <v>0</v>
          </cell>
          <cell r="J198">
            <v>0</v>
          </cell>
          <cell r="K198">
            <v>0</v>
          </cell>
        </row>
        <row r="199">
          <cell r="E199">
            <v>491</v>
          </cell>
          <cell r="F199">
            <v>200606</v>
          </cell>
          <cell r="G199">
            <v>325</v>
          </cell>
          <cell r="H199">
            <v>42</v>
          </cell>
          <cell r="I199">
            <v>7</v>
          </cell>
          <cell r="J199">
            <v>6</v>
          </cell>
          <cell r="K199">
            <v>0</v>
          </cell>
        </row>
        <row r="200">
          <cell r="E200">
            <v>495</v>
          </cell>
          <cell r="F200">
            <v>200606</v>
          </cell>
          <cell r="G200">
            <v>5</v>
          </cell>
          <cell r="H200">
            <v>2</v>
          </cell>
          <cell r="I200">
            <v>0</v>
          </cell>
          <cell r="J200">
            <v>0</v>
          </cell>
          <cell r="K200">
            <v>0</v>
          </cell>
        </row>
        <row r="201">
          <cell r="E201">
            <v>500</v>
          </cell>
          <cell r="F201">
            <v>200606</v>
          </cell>
          <cell r="G201">
            <v>58</v>
          </cell>
          <cell r="H201">
            <v>14</v>
          </cell>
          <cell r="I201">
            <v>0</v>
          </cell>
          <cell r="J201">
            <v>0</v>
          </cell>
          <cell r="K201">
            <v>0</v>
          </cell>
        </row>
        <row r="202">
          <cell r="E202">
            <v>505</v>
          </cell>
          <cell r="F202">
            <v>200606</v>
          </cell>
          <cell r="G202">
            <v>265</v>
          </cell>
          <cell r="H202">
            <v>59</v>
          </cell>
          <cell r="I202">
            <v>6</v>
          </cell>
          <cell r="J202">
            <v>2</v>
          </cell>
          <cell r="K202">
            <v>0</v>
          </cell>
        </row>
        <row r="203">
          <cell r="E203">
            <v>510</v>
          </cell>
          <cell r="F203">
            <v>200606</v>
          </cell>
          <cell r="G203">
            <v>91</v>
          </cell>
          <cell r="H203">
            <v>21</v>
          </cell>
          <cell r="I203">
            <v>1</v>
          </cell>
          <cell r="J203">
            <v>2</v>
          </cell>
          <cell r="K203">
            <v>0</v>
          </cell>
        </row>
        <row r="204">
          <cell r="E204">
            <v>530</v>
          </cell>
          <cell r="F204">
            <v>200606</v>
          </cell>
          <cell r="G204">
            <v>44</v>
          </cell>
          <cell r="H204">
            <v>7</v>
          </cell>
          <cell r="I204">
            <v>2</v>
          </cell>
          <cell r="J204">
            <v>0</v>
          </cell>
          <cell r="K204">
            <v>0</v>
          </cell>
        </row>
        <row r="205">
          <cell r="E205">
            <v>540</v>
          </cell>
          <cell r="F205">
            <v>200606</v>
          </cell>
          <cell r="G205">
            <v>95</v>
          </cell>
          <cell r="H205">
            <v>8</v>
          </cell>
          <cell r="I205">
            <v>2</v>
          </cell>
          <cell r="J205">
            <v>3</v>
          </cell>
          <cell r="K205">
            <v>0</v>
          </cell>
        </row>
        <row r="206">
          <cell r="E206">
            <v>560</v>
          </cell>
          <cell r="F206">
            <v>200606</v>
          </cell>
          <cell r="G206">
            <v>153</v>
          </cell>
          <cell r="H206">
            <v>6</v>
          </cell>
          <cell r="I206">
            <v>3</v>
          </cell>
          <cell r="J206">
            <v>3</v>
          </cell>
          <cell r="K206">
            <v>1</v>
          </cell>
        </row>
        <row r="207">
          <cell r="E207">
            <v>561</v>
          </cell>
          <cell r="F207">
            <v>200606</v>
          </cell>
          <cell r="G207">
            <v>7</v>
          </cell>
          <cell r="H207">
            <v>1</v>
          </cell>
          <cell r="I207">
            <v>0</v>
          </cell>
          <cell r="J207">
            <v>0</v>
          </cell>
          <cell r="K207">
            <v>0</v>
          </cell>
        </row>
        <row r="208">
          <cell r="E208">
            <v>600</v>
          </cell>
          <cell r="F208">
            <v>200606</v>
          </cell>
          <cell r="G208">
            <v>273</v>
          </cell>
          <cell r="H208">
            <v>46</v>
          </cell>
          <cell r="I208">
            <v>7</v>
          </cell>
          <cell r="J208">
            <v>5</v>
          </cell>
          <cell r="K208">
            <v>0</v>
          </cell>
        </row>
        <row r="209">
          <cell r="E209">
            <v>610</v>
          </cell>
          <cell r="F209">
            <v>200606</v>
          </cell>
          <cell r="G209">
            <v>478</v>
          </cell>
          <cell r="H209">
            <v>65</v>
          </cell>
          <cell r="I209">
            <v>5</v>
          </cell>
          <cell r="J209">
            <v>11</v>
          </cell>
          <cell r="K209">
            <v>0</v>
          </cell>
        </row>
        <row r="210">
          <cell r="E210">
            <v>615</v>
          </cell>
          <cell r="F210">
            <v>200606</v>
          </cell>
          <cell r="G210">
            <v>385</v>
          </cell>
          <cell r="H210">
            <v>48</v>
          </cell>
          <cell r="I210">
            <v>4</v>
          </cell>
          <cell r="J210">
            <v>8</v>
          </cell>
          <cell r="K210">
            <v>0</v>
          </cell>
        </row>
        <row r="211">
          <cell r="E211">
            <v>616</v>
          </cell>
          <cell r="F211">
            <v>200606</v>
          </cell>
          <cell r="G211">
            <v>7</v>
          </cell>
          <cell r="H211">
            <v>1</v>
          </cell>
          <cell r="I211">
            <v>0</v>
          </cell>
          <cell r="J211">
            <v>0</v>
          </cell>
          <cell r="K211">
            <v>0</v>
          </cell>
        </row>
        <row r="212">
          <cell r="E212">
            <v>710</v>
          </cell>
          <cell r="F212">
            <v>200606</v>
          </cell>
          <cell r="G212">
            <v>74</v>
          </cell>
          <cell r="H212">
            <v>11</v>
          </cell>
          <cell r="I212">
            <v>2</v>
          </cell>
          <cell r="J212">
            <v>1</v>
          </cell>
          <cell r="K212">
            <v>0</v>
          </cell>
        </row>
        <row r="213">
          <cell r="E213">
            <v>720</v>
          </cell>
          <cell r="F213">
            <v>200606</v>
          </cell>
          <cell r="G213">
            <v>48</v>
          </cell>
          <cell r="H213">
            <v>9</v>
          </cell>
          <cell r="I213">
            <v>2</v>
          </cell>
          <cell r="J213">
            <v>0</v>
          </cell>
          <cell r="K213">
            <v>0</v>
          </cell>
        </row>
        <row r="214">
          <cell r="E214">
            <v>725</v>
          </cell>
          <cell r="F214">
            <v>200606</v>
          </cell>
          <cell r="G214">
            <v>98</v>
          </cell>
          <cell r="H214">
            <v>21</v>
          </cell>
          <cell r="I214">
            <v>2</v>
          </cell>
          <cell r="J214">
            <v>0</v>
          </cell>
          <cell r="K214">
            <v>0</v>
          </cell>
        </row>
        <row r="215">
          <cell r="E215">
            <v>735</v>
          </cell>
          <cell r="F215">
            <v>200606</v>
          </cell>
          <cell r="G215">
            <v>37</v>
          </cell>
          <cell r="H215">
            <v>3</v>
          </cell>
          <cell r="I215">
            <v>1</v>
          </cell>
          <cell r="J215">
            <v>1</v>
          </cell>
          <cell r="K215">
            <v>0</v>
          </cell>
        </row>
        <row r="216">
          <cell r="E216">
            <v>740</v>
          </cell>
          <cell r="F216">
            <v>200606</v>
          </cell>
          <cell r="G216">
            <v>197</v>
          </cell>
          <cell r="H216">
            <v>22</v>
          </cell>
          <cell r="I216">
            <v>2</v>
          </cell>
          <cell r="J216">
            <v>2</v>
          </cell>
          <cell r="K216">
            <v>1</v>
          </cell>
        </row>
        <row r="217">
          <cell r="E217">
            <v>741</v>
          </cell>
          <cell r="F217">
            <v>200606</v>
          </cell>
          <cell r="G217">
            <v>700</v>
          </cell>
          <cell r="H217">
            <v>86</v>
          </cell>
          <cell r="I217">
            <v>17</v>
          </cell>
          <cell r="J217">
            <v>14</v>
          </cell>
          <cell r="K217">
            <v>0</v>
          </cell>
        </row>
        <row r="218">
          <cell r="E218">
            <v>742</v>
          </cell>
          <cell r="F218">
            <v>200606</v>
          </cell>
          <cell r="G218">
            <v>103</v>
          </cell>
          <cell r="H218">
            <v>20</v>
          </cell>
          <cell r="I218">
            <v>3</v>
          </cell>
          <cell r="J218">
            <v>1</v>
          </cell>
          <cell r="K218">
            <v>0</v>
          </cell>
        </row>
        <row r="219">
          <cell r="E219">
            <v>745</v>
          </cell>
          <cell r="F219">
            <v>200606</v>
          </cell>
          <cell r="G219">
            <v>73</v>
          </cell>
          <cell r="H219">
            <v>16</v>
          </cell>
          <cell r="I219">
            <v>1</v>
          </cell>
          <cell r="J219">
            <v>0</v>
          </cell>
          <cell r="K219">
            <v>0</v>
          </cell>
        </row>
        <row r="220">
          <cell r="E220">
            <v>746</v>
          </cell>
          <cell r="F220">
            <v>200606</v>
          </cell>
          <cell r="G220">
            <v>82</v>
          </cell>
          <cell r="H220">
            <v>19</v>
          </cell>
          <cell r="I220">
            <v>2</v>
          </cell>
          <cell r="J220">
            <v>0</v>
          </cell>
          <cell r="K220">
            <v>0</v>
          </cell>
        </row>
        <row r="221">
          <cell r="E221">
            <v>750</v>
          </cell>
          <cell r="F221">
            <v>200606</v>
          </cell>
          <cell r="G221">
            <v>448</v>
          </cell>
          <cell r="H221">
            <v>54</v>
          </cell>
          <cell r="I221">
            <v>13</v>
          </cell>
          <cell r="J221">
            <v>5</v>
          </cell>
          <cell r="K221">
            <v>1</v>
          </cell>
        </row>
        <row r="222">
          <cell r="E222">
            <v>760</v>
          </cell>
          <cell r="F222">
            <v>200606</v>
          </cell>
          <cell r="G222">
            <v>41</v>
          </cell>
          <cell r="H222">
            <v>6</v>
          </cell>
          <cell r="I222">
            <v>1</v>
          </cell>
          <cell r="J222">
            <v>0</v>
          </cell>
          <cell r="K222">
            <v>0</v>
          </cell>
        </row>
        <row r="223">
          <cell r="E223">
            <v>300</v>
          </cell>
          <cell r="F223">
            <v>200607</v>
          </cell>
          <cell r="G223">
            <v>53</v>
          </cell>
          <cell r="H223">
            <v>8</v>
          </cell>
          <cell r="I223">
            <v>2</v>
          </cell>
          <cell r="J223">
            <v>0</v>
          </cell>
          <cell r="K223">
            <v>0</v>
          </cell>
        </row>
        <row r="224">
          <cell r="E224">
            <v>310</v>
          </cell>
          <cell r="F224">
            <v>200607</v>
          </cell>
          <cell r="G224">
            <v>64</v>
          </cell>
          <cell r="H224">
            <v>14</v>
          </cell>
          <cell r="I224">
            <v>2</v>
          </cell>
          <cell r="J224">
            <v>1</v>
          </cell>
          <cell r="K224">
            <v>0</v>
          </cell>
        </row>
        <row r="225">
          <cell r="E225">
            <v>320</v>
          </cell>
          <cell r="F225">
            <v>200607</v>
          </cell>
          <cell r="G225">
            <v>105</v>
          </cell>
          <cell r="H225">
            <v>26</v>
          </cell>
          <cell r="I225">
            <v>2</v>
          </cell>
          <cell r="J225">
            <v>0</v>
          </cell>
          <cell r="K225">
            <v>0</v>
          </cell>
        </row>
        <row r="226">
          <cell r="E226">
            <v>380</v>
          </cell>
          <cell r="F226">
            <v>200607</v>
          </cell>
          <cell r="G226">
            <v>94</v>
          </cell>
          <cell r="H226">
            <v>11</v>
          </cell>
          <cell r="I226">
            <v>3</v>
          </cell>
          <cell r="J226">
            <v>1</v>
          </cell>
          <cell r="K226">
            <v>0</v>
          </cell>
        </row>
        <row r="227">
          <cell r="E227">
            <v>395</v>
          </cell>
          <cell r="F227">
            <v>200607</v>
          </cell>
          <cell r="G227">
            <v>16</v>
          </cell>
          <cell r="H227">
            <v>1</v>
          </cell>
          <cell r="I227">
            <v>1</v>
          </cell>
          <cell r="J227">
            <v>0</v>
          </cell>
          <cell r="K227">
            <v>0</v>
          </cell>
        </row>
        <row r="228">
          <cell r="E228">
            <v>420</v>
          </cell>
          <cell r="F228">
            <v>200607</v>
          </cell>
          <cell r="G228">
            <v>77</v>
          </cell>
          <cell r="H228">
            <v>15</v>
          </cell>
          <cell r="I228">
            <v>2</v>
          </cell>
          <cell r="J228">
            <v>1</v>
          </cell>
          <cell r="K228">
            <v>0</v>
          </cell>
        </row>
        <row r="229">
          <cell r="E229">
            <v>450</v>
          </cell>
          <cell r="F229">
            <v>200607</v>
          </cell>
          <cell r="G229">
            <v>50</v>
          </cell>
          <cell r="H229">
            <v>12</v>
          </cell>
          <cell r="I229">
            <v>1</v>
          </cell>
          <cell r="J229">
            <v>0</v>
          </cell>
          <cell r="K229">
            <v>0</v>
          </cell>
        </row>
        <row r="230">
          <cell r="E230">
            <v>455</v>
          </cell>
          <cell r="F230">
            <v>200607</v>
          </cell>
          <cell r="G230">
            <v>141</v>
          </cell>
          <cell r="H230">
            <v>21</v>
          </cell>
          <cell r="I230">
            <v>6</v>
          </cell>
          <cell r="J230">
            <v>1</v>
          </cell>
          <cell r="K230">
            <v>0</v>
          </cell>
        </row>
        <row r="231">
          <cell r="E231">
            <v>456</v>
          </cell>
          <cell r="F231">
            <v>200607</v>
          </cell>
          <cell r="G231">
            <v>3</v>
          </cell>
          <cell r="H231">
            <v>2</v>
          </cell>
          <cell r="I231">
            <v>0</v>
          </cell>
          <cell r="J231">
            <v>0</v>
          </cell>
          <cell r="K231">
            <v>0</v>
          </cell>
        </row>
        <row r="232">
          <cell r="E232">
            <v>460</v>
          </cell>
          <cell r="F232">
            <v>200607</v>
          </cell>
          <cell r="G232">
            <v>229</v>
          </cell>
          <cell r="H232">
            <v>30</v>
          </cell>
          <cell r="I232">
            <v>12</v>
          </cell>
          <cell r="J232">
            <v>1</v>
          </cell>
          <cell r="K232">
            <v>0</v>
          </cell>
        </row>
        <row r="233">
          <cell r="E233">
            <v>461</v>
          </cell>
          <cell r="F233">
            <v>200607</v>
          </cell>
          <cell r="G233">
            <v>2</v>
          </cell>
          <cell r="H233">
            <v>1</v>
          </cell>
          <cell r="I233">
            <v>0</v>
          </cell>
          <cell r="J233">
            <v>0</v>
          </cell>
          <cell r="K233">
            <v>0</v>
          </cell>
        </row>
        <row r="234">
          <cell r="E234">
            <v>480</v>
          </cell>
          <cell r="F234">
            <v>200607</v>
          </cell>
          <cell r="G234">
            <v>86</v>
          </cell>
          <cell r="H234">
            <v>13</v>
          </cell>
          <cell r="I234">
            <v>3</v>
          </cell>
          <cell r="J234">
            <v>0</v>
          </cell>
          <cell r="K234">
            <v>0</v>
          </cell>
        </row>
        <row r="235">
          <cell r="E235">
            <v>491</v>
          </cell>
          <cell r="F235">
            <v>200607</v>
          </cell>
          <cell r="G235">
            <v>163</v>
          </cell>
          <cell r="H235">
            <v>27</v>
          </cell>
          <cell r="I235">
            <v>4</v>
          </cell>
          <cell r="J235">
            <v>1</v>
          </cell>
          <cell r="K235">
            <v>0</v>
          </cell>
        </row>
        <row r="236">
          <cell r="E236">
            <v>495</v>
          </cell>
          <cell r="F236">
            <v>200607</v>
          </cell>
          <cell r="G236">
            <v>48</v>
          </cell>
          <cell r="H236">
            <v>4</v>
          </cell>
          <cell r="I236">
            <v>2</v>
          </cell>
          <cell r="J236">
            <v>1</v>
          </cell>
          <cell r="K236">
            <v>0</v>
          </cell>
        </row>
        <row r="237">
          <cell r="E237">
            <v>500</v>
          </cell>
          <cell r="F237">
            <v>200607</v>
          </cell>
          <cell r="G237">
            <v>116</v>
          </cell>
          <cell r="H237">
            <v>11</v>
          </cell>
          <cell r="I237">
            <v>7</v>
          </cell>
          <cell r="J237">
            <v>0</v>
          </cell>
          <cell r="K237">
            <v>0</v>
          </cell>
        </row>
        <row r="238">
          <cell r="E238">
            <v>505</v>
          </cell>
          <cell r="F238">
            <v>200607</v>
          </cell>
          <cell r="G238">
            <v>244</v>
          </cell>
          <cell r="H238">
            <v>46</v>
          </cell>
          <cell r="I238">
            <v>7</v>
          </cell>
          <cell r="J238">
            <v>2</v>
          </cell>
          <cell r="K238">
            <v>0</v>
          </cell>
        </row>
        <row r="239">
          <cell r="E239">
            <v>510</v>
          </cell>
          <cell r="F239">
            <v>200607</v>
          </cell>
          <cell r="G239">
            <v>119</v>
          </cell>
          <cell r="H239">
            <v>23</v>
          </cell>
          <cell r="I239">
            <v>4</v>
          </cell>
          <cell r="J239">
            <v>0</v>
          </cell>
          <cell r="K239">
            <v>0</v>
          </cell>
        </row>
        <row r="240">
          <cell r="E240">
            <v>530</v>
          </cell>
          <cell r="F240">
            <v>200607</v>
          </cell>
          <cell r="G240">
            <v>59</v>
          </cell>
          <cell r="H240">
            <v>2</v>
          </cell>
          <cell r="I240">
            <v>3</v>
          </cell>
          <cell r="J240">
            <v>1</v>
          </cell>
          <cell r="K240">
            <v>0</v>
          </cell>
        </row>
        <row r="241">
          <cell r="E241">
            <v>540</v>
          </cell>
          <cell r="F241">
            <v>200607</v>
          </cell>
          <cell r="G241">
            <v>61</v>
          </cell>
          <cell r="H241">
            <v>8</v>
          </cell>
          <cell r="I241">
            <v>4</v>
          </cell>
          <cell r="J241">
            <v>0</v>
          </cell>
          <cell r="K241">
            <v>0</v>
          </cell>
        </row>
        <row r="242">
          <cell r="E242">
            <v>560</v>
          </cell>
          <cell r="F242">
            <v>200607</v>
          </cell>
          <cell r="G242">
            <v>144</v>
          </cell>
          <cell r="H242">
            <v>11</v>
          </cell>
          <cell r="I242">
            <v>1</v>
          </cell>
          <cell r="J242">
            <v>4</v>
          </cell>
          <cell r="K242">
            <v>0</v>
          </cell>
        </row>
        <row r="243">
          <cell r="E243">
            <v>561</v>
          </cell>
          <cell r="F243">
            <v>200607</v>
          </cell>
          <cell r="G243">
            <v>26</v>
          </cell>
          <cell r="H243">
            <v>3</v>
          </cell>
          <cell r="I243">
            <v>1</v>
          </cell>
          <cell r="J243">
            <v>0</v>
          </cell>
          <cell r="K243">
            <v>0</v>
          </cell>
        </row>
        <row r="244">
          <cell r="E244">
            <v>600</v>
          </cell>
          <cell r="F244">
            <v>200607</v>
          </cell>
          <cell r="G244">
            <v>271</v>
          </cell>
          <cell r="H244">
            <v>35</v>
          </cell>
          <cell r="I244">
            <v>14</v>
          </cell>
          <cell r="J244">
            <v>2</v>
          </cell>
          <cell r="K244">
            <v>0</v>
          </cell>
        </row>
        <row r="245">
          <cell r="E245">
            <v>610</v>
          </cell>
          <cell r="F245">
            <v>200607</v>
          </cell>
          <cell r="G245">
            <v>256</v>
          </cell>
          <cell r="H245">
            <v>38</v>
          </cell>
          <cell r="I245">
            <v>11</v>
          </cell>
          <cell r="J245">
            <v>3</v>
          </cell>
          <cell r="K245">
            <v>0</v>
          </cell>
        </row>
        <row r="246">
          <cell r="E246">
            <v>615</v>
          </cell>
          <cell r="F246">
            <v>200607</v>
          </cell>
          <cell r="G246">
            <v>198</v>
          </cell>
          <cell r="H246">
            <v>36</v>
          </cell>
          <cell r="I246">
            <v>8</v>
          </cell>
          <cell r="J246">
            <v>0</v>
          </cell>
          <cell r="K246">
            <v>0</v>
          </cell>
        </row>
        <row r="247">
          <cell r="E247">
            <v>710</v>
          </cell>
          <cell r="F247">
            <v>200607</v>
          </cell>
          <cell r="G247">
            <v>54</v>
          </cell>
          <cell r="H247">
            <v>8</v>
          </cell>
          <cell r="I247">
            <v>1</v>
          </cell>
          <cell r="J247">
            <v>1</v>
          </cell>
          <cell r="K247">
            <v>0</v>
          </cell>
        </row>
        <row r="248">
          <cell r="E248">
            <v>720</v>
          </cell>
          <cell r="F248">
            <v>200607</v>
          </cell>
          <cell r="G248">
            <v>38</v>
          </cell>
          <cell r="H248">
            <v>12</v>
          </cell>
          <cell r="I248">
            <v>0</v>
          </cell>
          <cell r="J248">
            <v>0</v>
          </cell>
          <cell r="K248">
            <v>0</v>
          </cell>
        </row>
        <row r="249">
          <cell r="E249">
            <v>725</v>
          </cell>
          <cell r="F249">
            <v>200607</v>
          </cell>
          <cell r="G249">
            <v>119</v>
          </cell>
          <cell r="H249">
            <v>19</v>
          </cell>
          <cell r="I249">
            <v>7</v>
          </cell>
          <cell r="J249">
            <v>0</v>
          </cell>
          <cell r="K249">
            <v>0</v>
          </cell>
        </row>
        <row r="250">
          <cell r="E250">
            <v>735</v>
          </cell>
          <cell r="F250">
            <v>200607</v>
          </cell>
          <cell r="G250">
            <v>19</v>
          </cell>
          <cell r="H250">
            <v>2</v>
          </cell>
          <cell r="I250">
            <v>1</v>
          </cell>
          <cell r="J250">
            <v>0</v>
          </cell>
          <cell r="K250">
            <v>0</v>
          </cell>
        </row>
        <row r="251">
          <cell r="E251">
            <v>740</v>
          </cell>
          <cell r="F251">
            <v>200607</v>
          </cell>
          <cell r="G251">
            <v>133</v>
          </cell>
          <cell r="H251">
            <v>17</v>
          </cell>
          <cell r="I251">
            <v>2</v>
          </cell>
          <cell r="J251">
            <v>0</v>
          </cell>
          <cell r="K251">
            <v>1</v>
          </cell>
        </row>
        <row r="252">
          <cell r="E252">
            <v>741</v>
          </cell>
          <cell r="F252">
            <v>200607</v>
          </cell>
          <cell r="G252">
            <v>654</v>
          </cell>
          <cell r="H252">
            <v>69</v>
          </cell>
          <cell r="I252">
            <v>31</v>
          </cell>
          <cell r="J252">
            <v>7</v>
          </cell>
          <cell r="K252">
            <v>0</v>
          </cell>
        </row>
        <row r="253">
          <cell r="E253">
            <v>742</v>
          </cell>
          <cell r="F253">
            <v>200607</v>
          </cell>
          <cell r="G253">
            <v>178</v>
          </cell>
          <cell r="H253">
            <v>20</v>
          </cell>
          <cell r="I253">
            <v>8</v>
          </cell>
          <cell r="J253">
            <v>1</v>
          </cell>
          <cell r="K253">
            <v>0</v>
          </cell>
        </row>
        <row r="254">
          <cell r="E254">
            <v>745</v>
          </cell>
          <cell r="F254">
            <v>200607</v>
          </cell>
          <cell r="G254">
            <v>83</v>
          </cell>
          <cell r="H254">
            <v>14</v>
          </cell>
          <cell r="I254">
            <v>4</v>
          </cell>
          <cell r="J254">
            <v>0</v>
          </cell>
          <cell r="K254">
            <v>0</v>
          </cell>
        </row>
        <row r="255">
          <cell r="E255">
            <v>746</v>
          </cell>
          <cell r="F255">
            <v>200607</v>
          </cell>
          <cell r="G255">
            <v>89</v>
          </cell>
          <cell r="H255">
            <v>13</v>
          </cell>
          <cell r="I255">
            <v>3</v>
          </cell>
          <cell r="J255">
            <v>1</v>
          </cell>
          <cell r="K255">
            <v>0</v>
          </cell>
        </row>
        <row r="256">
          <cell r="E256">
            <v>750</v>
          </cell>
          <cell r="F256">
            <v>200607</v>
          </cell>
          <cell r="G256">
            <v>393</v>
          </cell>
          <cell r="H256">
            <v>57</v>
          </cell>
          <cell r="I256">
            <v>19</v>
          </cell>
          <cell r="J256">
            <v>1</v>
          </cell>
          <cell r="K256">
            <v>0</v>
          </cell>
        </row>
        <row r="257">
          <cell r="E257">
            <v>760</v>
          </cell>
          <cell r="F257">
            <v>200607</v>
          </cell>
          <cell r="G257">
            <v>20</v>
          </cell>
          <cell r="H257">
            <v>3</v>
          </cell>
          <cell r="I257">
            <v>1</v>
          </cell>
          <cell r="J257">
            <v>0</v>
          </cell>
          <cell r="K257">
            <v>0</v>
          </cell>
        </row>
        <row r="258">
          <cell r="E258">
            <v>300</v>
          </cell>
          <cell r="F258">
            <v>200608</v>
          </cell>
          <cell r="G258">
            <v>81</v>
          </cell>
          <cell r="H258">
            <v>17</v>
          </cell>
          <cell r="I258">
            <v>3</v>
          </cell>
          <cell r="J258">
            <v>0</v>
          </cell>
          <cell r="K258">
            <v>0</v>
          </cell>
        </row>
        <row r="259">
          <cell r="E259">
            <v>310</v>
          </cell>
          <cell r="F259">
            <v>200608</v>
          </cell>
          <cell r="G259">
            <v>95</v>
          </cell>
          <cell r="H259">
            <v>15</v>
          </cell>
          <cell r="I259">
            <v>4</v>
          </cell>
          <cell r="J259">
            <v>0</v>
          </cell>
          <cell r="K259">
            <v>0</v>
          </cell>
        </row>
        <row r="260">
          <cell r="E260">
            <v>311</v>
          </cell>
          <cell r="F260">
            <v>200608</v>
          </cell>
          <cell r="G260">
            <v>5</v>
          </cell>
          <cell r="H260">
            <v>1</v>
          </cell>
          <cell r="I260">
            <v>0</v>
          </cell>
          <cell r="J260">
            <v>0</v>
          </cell>
          <cell r="K260">
            <v>0</v>
          </cell>
        </row>
        <row r="261">
          <cell r="E261">
            <v>320</v>
          </cell>
          <cell r="F261">
            <v>200608</v>
          </cell>
          <cell r="G261">
            <v>116</v>
          </cell>
          <cell r="H261">
            <v>20</v>
          </cell>
          <cell r="I261">
            <v>5</v>
          </cell>
          <cell r="J261">
            <v>1</v>
          </cell>
          <cell r="K261">
            <v>0</v>
          </cell>
        </row>
        <row r="262">
          <cell r="E262">
            <v>380</v>
          </cell>
          <cell r="F262">
            <v>200608</v>
          </cell>
          <cell r="G262">
            <v>66</v>
          </cell>
          <cell r="H262">
            <v>5</v>
          </cell>
          <cell r="I262">
            <v>6</v>
          </cell>
          <cell r="J262">
            <v>0</v>
          </cell>
          <cell r="K262">
            <v>0</v>
          </cell>
        </row>
        <row r="263">
          <cell r="E263">
            <v>381</v>
          </cell>
          <cell r="F263">
            <v>200608</v>
          </cell>
          <cell r="G263">
            <v>5</v>
          </cell>
          <cell r="H263">
            <v>1</v>
          </cell>
          <cell r="I263">
            <v>0</v>
          </cell>
          <cell r="J263">
            <v>0</v>
          </cell>
          <cell r="K263">
            <v>0</v>
          </cell>
        </row>
        <row r="264">
          <cell r="E264">
            <v>420</v>
          </cell>
          <cell r="F264">
            <v>200608</v>
          </cell>
          <cell r="G264">
            <v>117</v>
          </cell>
          <cell r="H264">
            <v>28</v>
          </cell>
          <cell r="I264">
            <v>6</v>
          </cell>
          <cell r="J264">
            <v>0</v>
          </cell>
          <cell r="K264">
            <v>0</v>
          </cell>
        </row>
        <row r="265">
          <cell r="E265">
            <v>421</v>
          </cell>
          <cell r="F265">
            <v>200608</v>
          </cell>
          <cell r="G265">
            <v>2</v>
          </cell>
          <cell r="H265">
            <v>1</v>
          </cell>
          <cell r="I265">
            <v>0</v>
          </cell>
          <cell r="J265">
            <v>0</v>
          </cell>
          <cell r="K265">
            <v>0</v>
          </cell>
        </row>
        <row r="266">
          <cell r="E266">
            <v>450</v>
          </cell>
          <cell r="F266">
            <v>200608</v>
          </cell>
          <cell r="G266">
            <v>82</v>
          </cell>
          <cell r="H266">
            <v>15</v>
          </cell>
          <cell r="I266">
            <v>3</v>
          </cell>
          <cell r="J266">
            <v>1</v>
          </cell>
          <cell r="K266">
            <v>0</v>
          </cell>
        </row>
        <row r="267">
          <cell r="E267">
            <v>455</v>
          </cell>
          <cell r="F267">
            <v>200608</v>
          </cell>
          <cell r="G267">
            <v>85</v>
          </cell>
          <cell r="H267">
            <v>16</v>
          </cell>
          <cell r="I267">
            <v>3</v>
          </cell>
          <cell r="J267">
            <v>0</v>
          </cell>
          <cell r="K267">
            <v>0</v>
          </cell>
        </row>
        <row r="268">
          <cell r="E268">
            <v>460</v>
          </cell>
          <cell r="F268">
            <v>200608</v>
          </cell>
          <cell r="G268">
            <v>266</v>
          </cell>
          <cell r="H268">
            <v>35</v>
          </cell>
          <cell r="I268">
            <v>6</v>
          </cell>
          <cell r="J268">
            <v>4</v>
          </cell>
          <cell r="K268">
            <v>0</v>
          </cell>
        </row>
        <row r="269">
          <cell r="E269">
            <v>480</v>
          </cell>
          <cell r="F269">
            <v>200608</v>
          </cell>
          <cell r="G269">
            <v>124</v>
          </cell>
          <cell r="H269">
            <v>20</v>
          </cell>
          <cell r="I269">
            <v>3</v>
          </cell>
          <cell r="J269">
            <v>1</v>
          </cell>
          <cell r="K269">
            <v>0</v>
          </cell>
        </row>
        <row r="270">
          <cell r="E270">
            <v>482</v>
          </cell>
          <cell r="F270">
            <v>200608</v>
          </cell>
          <cell r="G270">
            <v>5</v>
          </cell>
          <cell r="H270">
            <v>1</v>
          </cell>
          <cell r="I270">
            <v>0</v>
          </cell>
          <cell r="J270">
            <v>0</v>
          </cell>
          <cell r="K270">
            <v>0</v>
          </cell>
        </row>
        <row r="271">
          <cell r="E271">
            <v>491</v>
          </cell>
          <cell r="F271">
            <v>200608</v>
          </cell>
          <cell r="G271">
            <v>236</v>
          </cell>
          <cell r="H271">
            <v>23</v>
          </cell>
          <cell r="I271">
            <v>6</v>
          </cell>
          <cell r="J271">
            <v>3</v>
          </cell>
          <cell r="K271">
            <v>1</v>
          </cell>
        </row>
        <row r="272">
          <cell r="E272">
            <v>493</v>
          </cell>
          <cell r="F272">
            <v>200608</v>
          </cell>
          <cell r="G272">
            <v>18</v>
          </cell>
          <cell r="H272">
            <v>3</v>
          </cell>
          <cell r="I272">
            <v>0</v>
          </cell>
          <cell r="J272">
            <v>0</v>
          </cell>
          <cell r="K272">
            <v>0</v>
          </cell>
        </row>
        <row r="273">
          <cell r="E273">
            <v>495</v>
          </cell>
          <cell r="F273">
            <v>200608</v>
          </cell>
          <cell r="G273">
            <v>15</v>
          </cell>
          <cell r="H273">
            <v>5</v>
          </cell>
          <cell r="I273">
            <v>1</v>
          </cell>
          <cell r="J273">
            <v>0</v>
          </cell>
          <cell r="K273">
            <v>0</v>
          </cell>
        </row>
        <row r="274">
          <cell r="E274">
            <v>500</v>
          </cell>
          <cell r="F274">
            <v>200608</v>
          </cell>
          <cell r="G274">
            <v>141</v>
          </cell>
          <cell r="H274">
            <v>18</v>
          </cell>
          <cell r="I274">
            <v>10</v>
          </cell>
          <cell r="J274">
            <v>0</v>
          </cell>
          <cell r="K274">
            <v>0</v>
          </cell>
        </row>
        <row r="275">
          <cell r="E275">
            <v>505</v>
          </cell>
          <cell r="F275">
            <v>200608</v>
          </cell>
          <cell r="G275">
            <v>348</v>
          </cell>
          <cell r="H275">
            <v>73</v>
          </cell>
          <cell r="I275">
            <v>11</v>
          </cell>
          <cell r="J275">
            <v>1</v>
          </cell>
          <cell r="K275">
            <v>0</v>
          </cell>
        </row>
        <row r="276">
          <cell r="E276">
            <v>510</v>
          </cell>
          <cell r="F276">
            <v>200608</v>
          </cell>
          <cell r="G276">
            <v>72</v>
          </cell>
          <cell r="H276">
            <v>18</v>
          </cell>
          <cell r="I276">
            <v>1</v>
          </cell>
          <cell r="J276">
            <v>0</v>
          </cell>
          <cell r="K276">
            <v>0</v>
          </cell>
        </row>
        <row r="277">
          <cell r="E277">
            <v>530</v>
          </cell>
          <cell r="F277">
            <v>200608</v>
          </cell>
          <cell r="G277">
            <v>13</v>
          </cell>
          <cell r="H277">
            <v>2</v>
          </cell>
          <cell r="I277">
            <v>1</v>
          </cell>
          <cell r="J277">
            <v>0</v>
          </cell>
          <cell r="K277">
            <v>0</v>
          </cell>
        </row>
        <row r="278">
          <cell r="E278">
            <v>540</v>
          </cell>
          <cell r="F278">
            <v>200608</v>
          </cell>
          <cell r="G278">
            <v>37</v>
          </cell>
          <cell r="H278">
            <v>9</v>
          </cell>
          <cell r="I278">
            <v>1</v>
          </cell>
          <cell r="J278">
            <v>0</v>
          </cell>
          <cell r="K278">
            <v>0</v>
          </cell>
        </row>
        <row r="279">
          <cell r="E279">
            <v>560</v>
          </cell>
          <cell r="F279">
            <v>200608</v>
          </cell>
          <cell r="G279">
            <v>88</v>
          </cell>
          <cell r="H279">
            <v>9</v>
          </cell>
          <cell r="I279">
            <v>4</v>
          </cell>
          <cell r="J279">
            <v>1</v>
          </cell>
          <cell r="K279">
            <v>0</v>
          </cell>
        </row>
        <row r="280">
          <cell r="E280">
            <v>600</v>
          </cell>
          <cell r="F280">
            <v>200608</v>
          </cell>
          <cell r="G280">
            <v>429</v>
          </cell>
          <cell r="H280">
            <v>73</v>
          </cell>
          <cell r="I280">
            <v>18</v>
          </cell>
          <cell r="J280">
            <v>2</v>
          </cell>
          <cell r="K280">
            <v>0</v>
          </cell>
        </row>
        <row r="281">
          <cell r="E281">
            <v>610</v>
          </cell>
          <cell r="F281">
            <v>200608</v>
          </cell>
          <cell r="G281">
            <v>466</v>
          </cell>
          <cell r="H281">
            <v>78</v>
          </cell>
          <cell r="I281">
            <v>14</v>
          </cell>
          <cell r="J281">
            <v>4</v>
          </cell>
          <cell r="K281">
            <v>0</v>
          </cell>
        </row>
        <row r="282">
          <cell r="E282">
            <v>615</v>
          </cell>
          <cell r="F282">
            <v>200608</v>
          </cell>
          <cell r="G282">
            <v>185</v>
          </cell>
          <cell r="H282">
            <v>38</v>
          </cell>
          <cell r="I282">
            <v>5</v>
          </cell>
          <cell r="J282">
            <v>1</v>
          </cell>
          <cell r="K282">
            <v>0</v>
          </cell>
        </row>
        <row r="283">
          <cell r="E283">
            <v>710</v>
          </cell>
          <cell r="F283">
            <v>200608</v>
          </cell>
          <cell r="G283">
            <v>115</v>
          </cell>
          <cell r="H283">
            <v>11</v>
          </cell>
          <cell r="I283">
            <v>8</v>
          </cell>
          <cell r="J283">
            <v>0</v>
          </cell>
          <cell r="K283">
            <v>0</v>
          </cell>
        </row>
        <row r="284">
          <cell r="E284">
            <v>720</v>
          </cell>
          <cell r="F284">
            <v>200608</v>
          </cell>
          <cell r="G284">
            <v>71</v>
          </cell>
          <cell r="H284">
            <v>12</v>
          </cell>
          <cell r="I284">
            <v>3</v>
          </cell>
          <cell r="J284">
            <v>0</v>
          </cell>
          <cell r="K284">
            <v>0</v>
          </cell>
        </row>
        <row r="285">
          <cell r="E285">
            <v>725</v>
          </cell>
          <cell r="F285">
            <v>200608</v>
          </cell>
          <cell r="G285">
            <v>65</v>
          </cell>
          <cell r="H285">
            <v>31</v>
          </cell>
          <cell r="I285">
            <v>0</v>
          </cell>
          <cell r="J285">
            <v>0</v>
          </cell>
          <cell r="K285">
            <v>0</v>
          </cell>
        </row>
        <row r="286">
          <cell r="E286">
            <v>735</v>
          </cell>
          <cell r="F286">
            <v>200608</v>
          </cell>
          <cell r="G286">
            <v>0</v>
          </cell>
          <cell r="H286">
            <v>1</v>
          </cell>
          <cell r="I286">
            <v>0</v>
          </cell>
          <cell r="J286">
            <v>0</v>
          </cell>
          <cell r="K286">
            <v>0</v>
          </cell>
        </row>
        <row r="287">
          <cell r="E287">
            <v>740</v>
          </cell>
          <cell r="F287">
            <v>200608</v>
          </cell>
          <cell r="G287">
            <v>117</v>
          </cell>
          <cell r="H287">
            <v>12</v>
          </cell>
          <cell r="I287">
            <v>6</v>
          </cell>
          <cell r="J287">
            <v>1</v>
          </cell>
          <cell r="K287">
            <v>0</v>
          </cell>
        </row>
        <row r="288">
          <cell r="E288">
            <v>741</v>
          </cell>
          <cell r="F288">
            <v>200608</v>
          </cell>
          <cell r="G288">
            <v>632</v>
          </cell>
          <cell r="H288">
            <v>98</v>
          </cell>
          <cell r="I288">
            <v>29</v>
          </cell>
          <cell r="J288">
            <v>2</v>
          </cell>
          <cell r="K288">
            <v>0</v>
          </cell>
        </row>
        <row r="289">
          <cell r="E289">
            <v>742</v>
          </cell>
          <cell r="F289">
            <v>200608</v>
          </cell>
          <cell r="G289">
            <v>87</v>
          </cell>
          <cell r="H289">
            <v>12</v>
          </cell>
          <cell r="I289">
            <v>6</v>
          </cell>
          <cell r="J289">
            <v>0</v>
          </cell>
          <cell r="K289">
            <v>0</v>
          </cell>
        </row>
        <row r="290">
          <cell r="E290">
            <v>745</v>
          </cell>
          <cell r="F290">
            <v>200608</v>
          </cell>
          <cell r="G290">
            <v>113</v>
          </cell>
          <cell r="H290">
            <v>20</v>
          </cell>
          <cell r="I290">
            <v>3</v>
          </cell>
          <cell r="J290">
            <v>1</v>
          </cell>
          <cell r="K290">
            <v>0</v>
          </cell>
        </row>
        <row r="291">
          <cell r="E291">
            <v>746</v>
          </cell>
          <cell r="F291">
            <v>200608</v>
          </cell>
          <cell r="G291">
            <v>119</v>
          </cell>
          <cell r="H291">
            <v>21</v>
          </cell>
          <cell r="I291">
            <v>4</v>
          </cell>
          <cell r="J291">
            <v>2</v>
          </cell>
          <cell r="K291">
            <v>0</v>
          </cell>
        </row>
        <row r="292">
          <cell r="E292">
            <v>750</v>
          </cell>
          <cell r="F292">
            <v>200608</v>
          </cell>
          <cell r="G292">
            <v>515</v>
          </cell>
          <cell r="H292">
            <v>80</v>
          </cell>
          <cell r="I292">
            <v>17</v>
          </cell>
          <cell r="J292">
            <v>4</v>
          </cell>
          <cell r="K292">
            <v>0</v>
          </cell>
        </row>
        <row r="293">
          <cell r="E293">
            <v>760</v>
          </cell>
          <cell r="F293">
            <v>200608</v>
          </cell>
          <cell r="G293">
            <v>34</v>
          </cell>
          <cell r="H293">
            <v>3</v>
          </cell>
          <cell r="I293">
            <v>2</v>
          </cell>
          <cell r="J293">
            <v>0</v>
          </cell>
          <cell r="K293">
            <v>0</v>
          </cell>
        </row>
        <row r="294">
          <cell r="E294">
            <v>300</v>
          </cell>
          <cell r="F294">
            <v>200609</v>
          </cell>
          <cell r="G294">
            <v>57</v>
          </cell>
          <cell r="H294">
            <v>13</v>
          </cell>
          <cell r="I294">
            <v>1</v>
          </cell>
          <cell r="J294">
            <v>0</v>
          </cell>
          <cell r="K294">
            <v>0</v>
          </cell>
        </row>
        <row r="295">
          <cell r="E295">
            <v>310</v>
          </cell>
          <cell r="F295">
            <v>200609</v>
          </cell>
          <cell r="G295">
            <v>70</v>
          </cell>
          <cell r="H295">
            <v>12</v>
          </cell>
          <cell r="I295">
            <v>2</v>
          </cell>
          <cell r="J295">
            <v>2</v>
          </cell>
          <cell r="K295">
            <v>0</v>
          </cell>
        </row>
        <row r="296">
          <cell r="E296">
            <v>320</v>
          </cell>
          <cell r="F296">
            <v>200609</v>
          </cell>
          <cell r="G296">
            <v>112</v>
          </cell>
          <cell r="H296">
            <v>19</v>
          </cell>
          <cell r="I296">
            <v>6</v>
          </cell>
          <cell r="J296">
            <v>0</v>
          </cell>
          <cell r="K296">
            <v>0</v>
          </cell>
        </row>
        <row r="297">
          <cell r="E297">
            <v>380</v>
          </cell>
          <cell r="F297">
            <v>200609</v>
          </cell>
          <cell r="G297">
            <v>15</v>
          </cell>
          <cell r="H297">
            <v>3</v>
          </cell>
          <cell r="I297">
            <v>1</v>
          </cell>
          <cell r="J297">
            <v>0</v>
          </cell>
          <cell r="K297">
            <v>0</v>
          </cell>
        </row>
        <row r="298">
          <cell r="E298">
            <v>381</v>
          </cell>
          <cell r="F298">
            <v>200609</v>
          </cell>
          <cell r="G298">
            <v>4</v>
          </cell>
          <cell r="H298">
            <v>1</v>
          </cell>
          <cell r="I298">
            <v>0</v>
          </cell>
          <cell r="J298">
            <v>0</v>
          </cell>
          <cell r="K298">
            <v>0</v>
          </cell>
        </row>
        <row r="299">
          <cell r="E299">
            <v>395</v>
          </cell>
          <cell r="F299">
            <v>200609</v>
          </cell>
          <cell r="G299">
            <v>4</v>
          </cell>
          <cell r="H299">
            <v>2</v>
          </cell>
          <cell r="I299">
            <v>0</v>
          </cell>
          <cell r="J299">
            <v>0</v>
          </cell>
          <cell r="K299">
            <v>0</v>
          </cell>
        </row>
        <row r="300">
          <cell r="E300">
            <v>420</v>
          </cell>
          <cell r="F300">
            <v>200609</v>
          </cell>
          <cell r="G300">
            <v>236</v>
          </cell>
          <cell r="H300">
            <v>49</v>
          </cell>
          <cell r="I300">
            <v>9</v>
          </cell>
          <cell r="J300">
            <v>2</v>
          </cell>
          <cell r="K300">
            <v>0</v>
          </cell>
        </row>
        <row r="301">
          <cell r="E301">
            <v>450</v>
          </cell>
          <cell r="F301">
            <v>200609</v>
          </cell>
          <cell r="G301">
            <v>37</v>
          </cell>
          <cell r="H301">
            <v>10</v>
          </cell>
          <cell r="I301">
            <v>2</v>
          </cell>
          <cell r="J301">
            <v>0</v>
          </cell>
          <cell r="K301">
            <v>0</v>
          </cell>
        </row>
        <row r="302">
          <cell r="E302">
            <v>455</v>
          </cell>
          <cell r="F302">
            <v>200609</v>
          </cell>
          <cell r="G302">
            <v>107</v>
          </cell>
          <cell r="H302">
            <v>20</v>
          </cell>
          <cell r="I302">
            <v>6</v>
          </cell>
          <cell r="J302">
            <v>0</v>
          </cell>
          <cell r="K302">
            <v>0</v>
          </cell>
        </row>
        <row r="303">
          <cell r="E303">
            <v>460</v>
          </cell>
          <cell r="F303">
            <v>200609</v>
          </cell>
          <cell r="G303">
            <v>220</v>
          </cell>
          <cell r="H303">
            <v>36</v>
          </cell>
          <cell r="I303">
            <v>12</v>
          </cell>
          <cell r="J303">
            <v>0</v>
          </cell>
          <cell r="K303">
            <v>0</v>
          </cell>
        </row>
        <row r="304">
          <cell r="E304">
            <v>461</v>
          </cell>
          <cell r="F304">
            <v>200609</v>
          </cell>
          <cell r="G304">
            <v>15</v>
          </cell>
          <cell r="H304">
            <v>5</v>
          </cell>
          <cell r="I304">
            <v>0</v>
          </cell>
          <cell r="J304">
            <v>0</v>
          </cell>
          <cell r="K304">
            <v>0</v>
          </cell>
        </row>
        <row r="305">
          <cell r="E305">
            <v>480</v>
          </cell>
          <cell r="F305">
            <v>200609</v>
          </cell>
          <cell r="G305">
            <v>167</v>
          </cell>
          <cell r="H305">
            <v>14</v>
          </cell>
          <cell r="I305">
            <v>12</v>
          </cell>
          <cell r="J305">
            <v>0</v>
          </cell>
          <cell r="K305">
            <v>0</v>
          </cell>
        </row>
        <row r="306">
          <cell r="E306">
            <v>482</v>
          </cell>
          <cell r="F306">
            <v>200609</v>
          </cell>
          <cell r="G306">
            <v>7</v>
          </cell>
          <cell r="H306">
            <v>1</v>
          </cell>
          <cell r="I306">
            <v>0</v>
          </cell>
          <cell r="J306">
            <v>0</v>
          </cell>
          <cell r="K306">
            <v>0</v>
          </cell>
        </row>
        <row r="307">
          <cell r="E307">
            <v>491</v>
          </cell>
          <cell r="F307">
            <v>200609</v>
          </cell>
          <cell r="G307">
            <v>133</v>
          </cell>
          <cell r="H307">
            <v>22</v>
          </cell>
          <cell r="I307">
            <v>5</v>
          </cell>
          <cell r="J307">
            <v>0</v>
          </cell>
          <cell r="K307">
            <v>0</v>
          </cell>
        </row>
        <row r="308">
          <cell r="E308">
            <v>493</v>
          </cell>
          <cell r="F308">
            <v>200609</v>
          </cell>
          <cell r="G308">
            <v>14</v>
          </cell>
          <cell r="H308">
            <v>0</v>
          </cell>
          <cell r="I308">
            <v>1</v>
          </cell>
          <cell r="J308">
            <v>0</v>
          </cell>
          <cell r="K308">
            <v>0</v>
          </cell>
        </row>
        <row r="309">
          <cell r="E309">
            <v>495</v>
          </cell>
          <cell r="F309">
            <v>200609</v>
          </cell>
          <cell r="G309">
            <v>39</v>
          </cell>
          <cell r="H309">
            <v>2</v>
          </cell>
          <cell r="I309">
            <v>1</v>
          </cell>
          <cell r="J309">
            <v>1</v>
          </cell>
          <cell r="K309">
            <v>0</v>
          </cell>
        </row>
        <row r="310">
          <cell r="E310">
            <v>500</v>
          </cell>
          <cell r="F310">
            <v>200609</v>
          </cell>
          <cell r="G310">
            <v>62</v>
          </cell>
          <cell r="H310">
            <v>8</v>
          </cell>
          <cell r="I310">
            <v>2</v>
          </cell>
          <cell r="J310">
            <v>1</v>
          </cell>
          <cell r="K310">
            <v>0</v>
          </cell>
        </row>
        <row r="311">
          <cell r="E311">
            <v>505</v>
          </cell>
          <cell r="F311">
            <v>200609</v>
          </cell>
          <cell r="G311">
            <v>291</v>
          </cell>
          <cell r="H311">
            <v>46</v>
          </cell>
          <cell r="I311">
            <v>11</v>
          </cell>
          <cell r="J311">
            <v>4</v>
          </cell>
          <cell r="K311">
            <v>0</v>
          </cell>
        </row>
        <row r="312">
          <cell r="E312">
            <v>510</v>
          </cell>
          <cell r="F312">
            <v>200609</v>
          </cell>
          <cell r="G312">
            <v>125</v>
          </cell>
          <cell r="H312">
            <v>20</v>
          </cell>
          <cell r="I312">
            <v>6</v>
          </cell>
          <cell r="J312">
            <v>0</v>
          </cell>
          <cell r="K312">
            <v>0</v>
          </cell>
        </row>
        <row r="313">
          <cell r="E313">
            <v>530</v>
          </cell>
          <cell r="F313">
            <v>200609</v>
          </cell>
          <cell r="G313">
            <v>21</v>
          </cell>
          <cell r="H313">
            <v>6</v>
          </cell>
          <cell r="I313">
            <v>0</v>
          </cell>
          <cell r="J313">
            <v>0</v>
          </cell>
          <cell r="K313">
            <v>0</v>
          </cell>
        </row>
        <row r="314">
          <cell r="E314">
            <v>540</v>
          </cell>
          <cell r="F314">
            <v>200609</v>
          </cell>
          <cell r="G314">
            <v>25</v>
          </cell>
          <cell r="H314">
            <v>7</v>
          </cell>
          <cell r="I314">
            <v>1</v>
          </cell>
          <cell r="J314">
            <v>0</v>
          </cell>
          <cell r="K314">
            <v>0</v>
          </cell>
        </row>
        <row r="315">
          <cell r="E315">
            <v>560</v>
          </cell>
          <cell r="F315">
            <v>200609</v>
          </cell>
          <cell r="G315">
            <v>154</v>
          </cell>
          <cell r="H315">
            <v>12</v>
          </cell>
          <cell r="I315">
            <v>7</v>
          </cell>
          <cell r="J315">
            <v>0</v>
          </cell>
          <cell r="K315">
            <v>1</v>
          </cell>
        </row>
        <row r="316">
          <cell r="E316">
            <v>561</v>
          </cell>
          <cell r="F316">
            <v>200609</v>
          </cell>
          <cell r="G316">
            <v>11</v>
          </cell>
          <cell r="H316">
            <v>0</v>
          </cell>
          <cell r="I316">
            <v>1</v>
          </cell>
          <cell r="J316">
            <v>0</v>
          </cell>
          <cell r="K316">
            <v>0</v>
          </cell>
        </row>
        <row r="317">
          <cell r="E317">
            <v>600</v>
          </cell>
          <cell r="F317">
            <v>200609</v>
          </cell>
          <cell r="G317">
            <v>355</v>
          </cell>
          <cell r="H317">
            <v>51</v>
          </cell>
          <cell r="I317">
            <v>19</v>
          </cell>
          <cell r="J317">
            <v>1</v>
          </cell>
          <cell r="K317">
            <v>0</v>
          </cell>
        </row>
        <row r="318">
          <cell r="E318">
            <v>610</v>
          </cell>
          <cell r="F318">
            <v>200609</v>
          </cell>
          <cell r="G318">
            <v>413</v>
          </cell>
          <cell r="H318">
            <v>67</v>
          </cell>
          <cell r="I318">
            <v>18</v>
          </cell>
          <cell r="J318">
            <v>3</v>
          </cell>
          <cell r="K318">
            <v>0</v>
          </cell>
        </row>
        <row r="319">
          <cell r="E319">
            <v>615</v>
          </cell>
          <cell r="F319">
            <v>200609</v>
          </cell>
          <cell r="G319">
            <v>312</v>
          </cell>
          <cell r="H319">
            <v>29</v>
          </cell>
          <cell r="I319">
            <v>16</v>
          </cell>
          <cell r="J319">
            <v>1</v>
          </cell>
          <cell r="K319">
            <v>0</v>
          </cell>
        </row>
        <row r="320">
          <cell r="E320">
            <v>710</v>
          </cell>
          <cell r="F320">
            <v>200609</v>
          </cell>
          <cell r="G320">
            <v>35</v>
          </cell>
          <cell r="H320">
            <v>7</v>
          </cell>
          <cell r="I320">
            <v>2</v>
          </cell>
          <cell r="J320">
            <v>0</v>
          </cell>
          <cell r="K320">
            <v>0</v>
          </cell>
        </row>
        <row r="321">
          <cell r="E321">
            <v>720</v>
          </cell>
          <cell r="F321">
            <v>200609</v>
          </cell>
          <cell r="G321">
            <v>76</v>
          </cell>
          <cell r="H321">
            <v>3</v>
          </cell>
          <cell r="I321">
            <v>5</v>
          </cell>
          <cell r="J321">
            <v>1</v>
          </cell>
          <cell r="K321">
            <v>0</v>
          </cell>
        </row>
        <row r="322">
          <cell r="E322">
            <v>725</v>
          </cell>
          <cell r="F322">
            <v>200609</v>
          </cell>
          <cell r="G322">
            <v>105</v>
          </cell>
          <cell r="H322">
            <v>31</v>
          </cell>
          <cell r="I322">
            <v>4</v>
          </cell>
          <cell r="J322">
            <v>0</v>
          </cell>
          <cell r="K322">
            <v>0</v>
          </cell>
        </row>
        <row r="323">
          <cell r="E323">
            <v>735</v>
          </cell>
          <cell r="F323">
            <v>200609</v>
          </cell>
          <cell r="G323">
            <v>7</v>
          </cell>
          <cell r="H323">
            <v>3</v>
          </cell>
          <cell r="I323">
            <v>0</v>
          </cell>
          <cell r="J323">
            <v>0</v>
          </cell>
          <cell r="K323">
            <v>0</v>
          </cell>
        </row>
        <row r="324">
          <cell r="E324">
            <v>740</v>
          </cell>
          <cell r="F324">
            <v>200609</v>
          </cell>
          <cell r="G324">
            <v>206</v>
          </cell>
          <cell r="H324">
            <v>20</v>
          </cell>
          <cell r="I324">
            <v>17</v>
          </cell>
          <cell r="J324">
            <v>0</v>
          </cell>
          <cell r="K324">
            <v>0</v>
          </cell>
        </row>
        <row r="325">
          <cell r="E325">
            <v>741</v>
          </cell>
          <cell r="F325">
            <v>200609</v>
          </cell>
          <cell r="G325">
            <v>716</v>
          </cell>
          <cell r="H325">
            <v>75</v>
          </cell>
          <cell r="I325">
            <v>43</v>
          </cell>
          <cell r="J325">
            <v>3</v>
          </cell>
          <cell r="K325">
            <v>0</v>
          </cell>
        </row>
        <row r="326">
          <cell r="E326">
            <v>742</v>
          </cell>
          <cell r="F326">
            <v>200609</v>
          </cell>
          <cell r="G326">
            <v>79</v>
          </cell>
          <cell r="H326">
            <v>22</v>
          </cell>
          <cell r="I326">
            <v>2</v>
          </cell>
          <cell r="J326">
            <v>0</v>
          </cell>
          <cell r="K326">
            <v>0</v>
          </cell>
        </row>
        <row r="327">
          <cell r="E327">
            <v>745</v>
          </cell>
          <cell r="F327">
            <v>200609</v>
          </cell>
          <cell r="G327">
            <v>108</v>
          </cell>
          <cell r="H327">
            <v>12</v>
          </cell>
          <cell r="I327">
            <v>4</v>
          </cell>
          <cell r="J327">
            <v>2</v>
          </cell>
          <cell r="K327">
            <v>0</v>
          </cell>
        </row>
        <row r="328">
          <cell r="E328">
            <v>746</v>
          </cell>
          <cell r="F328">
            <v>200609</v>
          </cell>
          <cell r="G328">
            <v>89</v>
          </cell>
          <cell r="H328">
            <v>13</v>
          </cell>
          <cell r="I328">
            <v>4</v>
          </cell>
          <cell r="J328">
            <v>0</v>
          </cell>
          <cell r="K328">
            <v>0</v>
          </cell>
        </row>
        <row r="329">
          <cell r="E329">
            <v>750</v>
          </cell>
          <cell r="F329">
            <v>200609</v>
          </cell>
          <cell r="G329">
            <v>515</v>
          </cell>
          <cell r="H329">
            <v>61</v>
          </cell>
          <cell r="I329">
            <v>22</v>
          </cell>
          <cell r="J329">
            <v>7</v>
          </cell>
          <cell r="K329">
            <v>0</v>
          </cell>
        </row>
        <row r="330">
          <cell r="E330">
            <v>760</v>
          </cell>
          <cell r="F330">
            <v>200609</v>
          </cell>
          <cell r="G330">
            <v>39</v>
          </cell>
          <cell r="H330">
            <v>13</v>
          </cell>
          <cell r="I330">
            <v>2</v>
          </cell>
          <cell r="J330">
            <v>0</v>
          </cell>
          <cell r="K330">
            <v>0</v>
          </cell>
        </row>
        <row r="331">
          <cell r="E331">
            <v>300</v>
          </cell>
          <cell r="F331">
            <v>200610</v>
          </cell>
          <cell r="G331">
            <v>58</v>
          </cell>
          <cell r="H331">
            <v>9</v>
          </cell>
          <cell r="I331">
            <v>2</v>
          </cell>
          <cell r="J331">
            <v>0</v>
          </cell>
          <cell r="K331">
            <v>0</v>
          </cell>
        </row>
        <row r="332">
          <cell r="E332">
            <v>310</v>
          </cell>
          <cell r="F332">
            <v>200610</v>
          </cell>
          <cell r="G332">
            <v>105</v>
          </cell>
          <cell r="H332">
            <v>8</v>
          </cell>
          <cell r="I332">
            <v>5</v>
          </cell>
          <cell r="J332">
            <v>2</v>
          </cell>
          <cell r="K332">
            <v>0</v>
          </cell>
        </row>
        <row r="333">
          <cell r="E333">
            <v>320</v>
          </cell>
          <cell r="F333">
            <v>200610</v>
          </cell>
          <cell r="G333">
            <v>46</v>
          </cell>
          <cell r="H333">
            <v>12</v>
          </cell>
          <cell r="I333">
            <v>1</v>
          </cell>
          <cell r="J333">
            <v>0</v>
          </cell>
          <cell r="K333">
            <v>0</v>
          </cell>
        </row>
        <row r="334">
          <cell r="E334">
            <v>342</v>
          </cell>
          <cell r="F334">
            <v>200610</v>
          </cell>
          <cell r="G334">
            <v>4</v>
          </cell>
          <cell r="H334">
            <v>2</v>
          </cell>
          <cell r="I334">
            <v>0</v>
          </cell>
          <cell r="J334">
            <v>0</v>
          </cell>
          <cell r="K334">
            <v>0</v>
          </cell>
        </row>
        <row r="335">
          <cell r="E335">
            <v>380</v>
          </cell>
          <cell r="F335">
            <v>200610</v>
          </cell>
          <cell r="G335">
            <v>63</v>
          </cell>
          <cell r="H335">
            <v>10</v>
          </cell>
          <cell r="I335">
            <v>4</v>
          </cell>
          <cell r="J335">
            <v>0</v>
          </cell>
          <cell r="K335">
            <v>0</v>
          </cell>
        </row>
        <row r="336">
          <cell r="E336">
            <v>390</v>
          </cell>
          <cell r="F336">
            <v>200610</v>
          </cell>
          <cell r="G336">
            <v>3</v>
          </cell>
          <cell r="H336">
            <v>1</v>
          </cell>
          <cell r="I336">
            <v>0</v>
          </cell>
          <cell r="J336">
            <v>0</v>
          </cell>
          <cell r="K336">
            <v>0</v>
          </cell>
        </row>
        <row r="337">
          <cell r="E337">
            <v>395</v>
          </cell>
          <cell r="F337">
            <v>200610</v>
          </cell>
          <cell r="G337">
            <v>20</v>
          </cell>
          <cell r="H337">
            <v>5</v>
          </cell>
          <cell r="I337">
            <v>1</v>
          </cell>
          <cell r="J337">
            <v>0</v>
          </cell>
          <cell r="K337">
            <v>0</v>
          </cell>
        </row>
        <row r="338">
          <cell r="E338">
            <v>420</v>
          </cell>
          <cell r="F338">
            <v>200610</v>
          </cell>
          <cell r="G338">
            <v>345</v>
          </cell>
          <cell r="H338">
            <v>49</v>
          </cell>
          <cell r="I338">
            <v>10</v>
          </cell>
          <cell r="J338">
            <v>3</v>
          </cell>
          <cell r="K338">
            <v>1</v>
          </cell>
        </row>
        <row r="339">
          <cell r="E339">
            <v>450</v>
          </cell>
          <cell r="F339">
            <v>200610</v>
          </cell>
          <cell r="G339">
            <v>31</v>
          </cell>
          <cell r="H339">
            <v>9</v>
          </cell>
          <cell r="I339">
            <v>1</v>
          </cell>
          <cell r="J339">
            <v>0</v>
          </cell>
          <cell r="K339">
            <v>0</v>
          </cell>
        </row>
        <row r="340">
          <cell r="E340">
            <v>455</v>
          </cell>
          <cell r="F340">
            <v>200610</v>
          </cell>
          <cell r="G340">
            <v>99</v>
          </cell>
          <cell r="H340">
            <v>18</v>
          </cell>
          <cell r="I340">
            <v>4</v>
          </cell>
          <cell r="J340">
            <v>0</v>
          </cell>
          <cell r="K340">
            <v>0</v>
          </cell>
        </row>
        <row r="341">
          <cell r="E341">
            <v>460</v>
          </cell>
          <cell r="F341">
            <v>200610</v>
          </cell>
          <cell r="G341">
            <v>239</v>
          </cell>
          <cell r="H341">
            <v>35</v>
          </cell>
          <cell r="I341">
            <v>11</v>
          </cell>
          <cell r="J341">
            <v>1</v>
          </cell>
          <cell r="K341">
            <v>0</v>
          </cell>
        </row>
        <row r="342">
          <cell r="E342">
            <v>461</v>
          </cell>
          <cell r="F342">
            <v>200610</v>
          </cell>
          <cell r="G342">
            <v>54</v>
          </cell>
          <cell r="H342">
            <v>6</v>
          </cell>
          <cell r="I342">
            <v>2</v>
          </cell>
          <cell r="J342">
            <v>1</v>
          </cell>
          <cell r="K342">
            <v>0</v>
          </cell>
        </row>
        <row r="343">
          <cell r="E343">
            <v>480</v>
          </cell>
          <cell r="F343">
            <v>200610</v>
          </cell>
          <cell r="G343">
            <v>105</v>
          </cell>
          <cell r="H343">
            <v>12</v>
          </cell>
          <cell r="I343">
            <v>4</v>
          </cell>
          <cell r="J343">
            <v>2</v>
          </cell>
          <cell r="K343">
            <v>0</v>
          </cell>
        </row>
        <row r="344">
          <cell r="E344">
            <v>491</v>
          </cell>
          <cell r="F344">
            <v>200610</v>
          </cell>
          <cell r="G344">
            <v>237</v>
          </cell>
          <cell r="H344">
            <v>29</v>
          </cell>
          <cell r="I344">
            <v>13</v>
          </cell>
          <cell r="J344">
            <v>0</v>
          </cell>
          <cell r="K344">
            <v>0</v>
          </cell>
        </row>
        <row r="345">
          <cell r="E345">
            <v>493</v>
          </cell>
          <cell r="F345">
            <v>200610</v>
          </cell>
          <cell r="G345">
            <v>7</v>
          </cell>
          <cell r="H345">
            <v>1</v>
          </cell>
          <cell r="I345">
            <v>0</v>
          </cell>
          <cell r="J345">
            <v>0</v>
          </cell>
          <cell r="K345">
            <v>0</v>
          </cell>
        </row>
        <row r="346">
          <cell r="E346">
            <v>500</v>
          </cell>
          <cell r="F346">
            <v>200610</v>
          </cell>
          <cell r="G346">
            <v>87</v>
          </cell>
          <cell r="H346">
            <v>21</v>
          </cell>
          <cell r="I346">
            <v>2</v>
          </cell>
          <cell r="J346">
            <v>0</v>
          </cell>
          <cell r="K346">
            <v>0</v>
          </cell>
        </row>
        <row r="347">
          <cell r="E347">
            <v>505</v>
          </cell>
          <cell r="F347">
            <v>200610</v>
          </cell>
          <cell r="G347">
            <v>319</v>
          </cell>
          <cell r="H347">
            <v>56</v>
          </cell>
          <cell r="I347">
            <v>13</v>
          </cell>
          <cell r="J347">
            <v>1</v>
          </cell>
          <cell r="K347">
            <v>0</v>
          </cell>
        </row>
        <row r="348">
          <cell r="E348">
            <v>510</v>
          </cell>
          <cell r="F348">
            <v>200610</v>
          </cell>
          <cell r="G348">
            <v>105</v>
          </cell>
          <cell r="H348">
            <v>22</v>
          </cell>
          <cell r="I348">
            <v>2</v>
          </cell>
          <cell r="J348">
            <v>1</v>
          </cell>
          <cell r="K348">
            <v>0</v>
          </cell>
        </row>
        <row r="349">
          <cell r="E349">
            <v>530</v>
          </cell>
          <cell r="F349">
            <v>200610</v>
          </cell>
          <cell r="G349">
            <v>118</v>
          </cell>
          <cell r="H349">
            <v>12</v>
          </cell>
          <cell r="I349">
            <v>5</v>
          </cell>
          <cell r="J349">
            <v>1</v>
          </cell>
          <cell r="K349">
            <v>0</v>
          </cell>
        </row>
        <row r="350">
          <cell r="E350">
            <v>540</v>
          </cell>
          <cell r="F350">
            <v>200610</v>
          </cell>
          <cell r="G350">
            <v>61</v>
          </cell>
          <cell r="H350">
            <v>6</v>
          </cell>
          <cell r="I350">
            <v>4</v>
          </cell>
          <cell r="J350">
            <v>0</v>
          </cell>
          <cell r="K350">
            <v>0</v>
          </cell>
        </row>
        <row r="351">
          <cell r="E351">
            <v>560</v>
          </cell>
          <cell r="F351">
            <v>200610</v>
          </cell>
          <cell r="G351">
            <v>90</v>
          </cell>
          <cell r="H351">
            <v>9</v>
          </cell>
          <cell r="I351">
            <v>3</v>
          </cell>
          <cell r="J351">
            <v>1</v>
          </cell>
          <cell r="K351">
            <v>0</v>
          </cell>
        </row>
        <row r="352">
          <cell r="E352">
            <v>600</v>
          </cell>
          <cell r="F352">
            <v>200610</v>
          </cell>
          <cell r="G352">
            <v>247</v>
          </cell>
          <cell r="H352">
            <v>64</v>
          </cell>
          <cell r="I352">
            <v>7</v>
          </cell>
          <cell r="J352">
            <v>1</v>
          </cell>
          <cell r="K352">
            <v>0</v>
          </cell>
        </row>
        <row r="353">
          <cell r="E353">
            <v>610</v>
          </cell>
          <cell r="F353">
            <v>200610</v>
          </cell>
          <cell r="G353">
            <v>344</v>
          </cell>
          <cell r="H353">
            <v>54</v>
          </cell>
          <cell r="I353">
            <v>17</v>
          </cell>
          <cell r="J353">
            <v>2</v>
          </cell>
          <cell r="K353">
            <v>0</v>
          </cell>
        </row>
        <row r="354">
          <cell r="E354">
            <v>615</v>
          </cell>
          <cell r="F354">
            <v>200610</v>
          </cell>
          <cell r="G354">
            <v>140</v>
          </cell>
          <cell r="H354">
            <v>25</v>
          </cell>
          <cell r="I354">
            <v>5</v>
          </cell>
          <cell r="J354">
            <v>1</v>
          </cell>
          <cell r="K354">
            <v>0</v>
          </cell>
        </row>
        <row r="355">
          <cell r="E355">
            <v>616</v>
          </cell>
          <cell r="F355">
            <v>200610</v>
          </cell>
          <cell r="G355">
            <v>2</v>
          </cell>
          <cell r="H355">
            <v>1</v>
          </cell>
          <cell r="I355">
            <v>0</v>
          </cell>
          <cell r="J355">
            <v>0</v>
          </cell>
          <cell r="K355">
            <v>0</v>
          </cell>
        </row>
        <row r="356">
          <cell r="E356">
            <v>710</v>
          </cell>
          <cell r="F356">
            <v>200610</v>
          </cell>
          <cell r="G356">
            <v>118</v>
          </cell>
          <cell r="H356">
            <v>5</v>
          </cell>
          <cell r="I356">
            <v>0</v>
          </cell>
          <cell r="J356">
            <v>0</v>
          </cell>
          <cell r="K356">
            <v>1</v>
          </cell>
        </row>
        <row r="357">
          <cell r="E357">
            <v>720</v>
          </cell>
          <cell r="F357">
            <v>200610</v>
          </cell>
          <cell r="G357">
            <v>31</v>
          </cell>
          <cell r="H357">
            <v>8</v>
          </cell>
          <cell r="I357">
            <v>0</v>
          </cell>
          <cell r="J357">
            <v>1</v>
          </cell>
          <cell r="K357">
            <v>0</v>
          </cell>
        </row>
        <row r="358">
          <cell r="E358">
            <v>725</v>
          </cell>
          <cell r="F358">
            <v>200610</v>
          </cell>
          <cell r="G358">
            <v>99</v>
          </cell>
          <cell r="H358">
            <v>20</v>
          </cell>
          <cell r="I358">
            <v>3</v>
          </cell>
          <cell r="J358">
            <v>0</v>
          </cell>
          <cell r="K358">
            <v>0</v>
          </cell>
        </row>
        <row r="359">
          <cell r="E359">
            <v>735</v>
          </cell>
          <cell r="F359">
            <v>200610</v>
          </cell>
          <cell r="G359">
            <v>47</v>
          </cell>
          <cell r="H359">
            <v>8</v>
          </cell>
          <cell r="I359">
            <v>1</v>
          </cell>
          <cell r="J359">
            <v>0</v>
          </cell>
          <cell r="K359">
            <v>0</v>
          </cell>
        </row>
        <row r="360">
          <cell r="E360">
            <v>740</v>
          </cell>
          <cell r="F360">
            <v>200610</v>
          </cell>
          <cell r="G360">
            <v>159</v>
          </cell>
          <cell r="H360">
            <v>38</v>
          </cell>
          <cell r="I360">
            <v>8</v>
          </cell>
          <cell r="J360">
            <v>0</v>
          </cell>
          <cell r="K360">
            <v>0</v>
          </cell>
        </row>
        <row r="361">
          <cell r="E361">
            <v>741</v>
          </cell>
          <cell r="F361">
            <v>200610</v>
          </cell>
          <cell r="G361">
            <v>526</v>
          </cell>
          <cell r="H361">
            <v>69</v>
          </cell>
          <cell r="I361">
            <v>33</v>
          </cell>
          <cell r="J361">
            <v>0</v>
          </cell>
          <cell r="K361">
            <v>0</v>
          </cell>
        </row>
        <row r="362">
          <cell r="E362">
            <v>742</v>
          </cell>
          <cell r="F362">
            <v>200610</v>
          </cell>
          <cell r="G362">
            <v>82</v>
          </cell>
          <cell r="H362">
            <v>8</v>
          </cell>
          <cell r="I362">
            <v>6</v>
          </cell>
          <cell r="J362">
            <v>0</v>
          </cell>
          <cell r="K362">
            <v>0</v>
          </cell>
        </row>
        <row r="363">
          <cell r="E363">
            <v>745</v>
          </cell>
          <cell r="F363">
            <v>200610</v>
          </cell>
          <cell r="G363">
            <v>83</v>
          </cell>
          <cell r="H363">
            <v>14</v>
          </cell>
          <cell r="I363">
            <v>3</v>
          </cell>
          <cell r="J363">
            <v>0</v>
          </cell>
          <cell r="K363">
            <v>0</v>
          </cell>
        </row>
        <row r="364">
          <cell r="E364">
            <v>746</v>
          </cell>
          <cell r="F364">
            <v>200610</v>
          </cell>
          <cell r="G364">
            <v>65</v>
          </cell>
          <cell r="H364">
            <v>22</v>
          </cell>
          <cell r="I364">
            <v>2</v>
          </cell>
          <cell r="J364">
            <v>0</v>
          </cell>
          <cell r="K364">
            <v>0</v>
          </cell>
        </row>
        <row r="365">
          <cell r="E365">
            <v>750</v>
          </cell>
          <cell r="F365">
            <v>200610</v>
          </cell>
          <cell r="G365">
            <v>431</v>
          </cell>
          <cell r="H365">
            <v>74</v>
          </cell>
          <cell r="I365">
            <v>18</v>
          </cell>
          <cell r="J365">
            <v>1</v>
          </cell>
          <cell r="K365">
            <v>0</v>
          </cell>
        </row>
        <row r="366">
          <cell r="E366">
            <v>760</v>
          </cell>
          <cell r="F366">
            <v>200610</v>
          </cell>
          <cell r="G366">
            <v>95</v>
          </cell>
          <cell r="H366">
            <v>16</v>
          </cell>
          <cell r="I366">
            <v>3</v>
          </cell>
          <cell r="J366">
            <v>1</v>
          </cell>
          <cell r="K366">
            <v>0</v>
          </cell>
        </row>
        <row r="367">
          <cell r="E367">
            <v>300</v>
          </cell>
          <cell r="F367">
            <v>200611</v>
          </cell>
          <cell r="G367">
            <v>35</v>
          </cell>
          <cell r="H367">
            <v>14</v>
          </cell>
          <cell r="I367">
            <v>0</v>
          </cell>
          <cell r="J367">
            <v>0</v>
          </cell>
          <cell r="K367">
            <v>0</v>
          </cell>
        </row>
        <row r="368">
          <cell r="E368">
            <v>310</v>
          </cell>
          <cell r="F368">
            <v>200611</v>
          </cell>
          <cell r="G368">
            <v>131</v>
          </cell>
          <cell r="H368">
            <v>29</v>
          </cell>
          <cell r="I368">
            <v>2</v>
          </cell>
          <cell r="J368">
            <v>1</v>
          </cell>
          <cell r="K368">
            <v>0</v>
          </cell>
        </row>
        <row r="369">
          <cell r="E369">
            <v>311</v>
          </cell>
          <cell r="F369">
            <v>200611</v>
          </cell>
          <cell r="G369">
            <v>3</v>
          </cell>
          <cell r="H369">
            <v>1</v>
          </cell>
          <cell r="I369">
            <v>0</v>
          </cell>
          <cell r="J369">
            <v>0</v>
          </cell>
          <cell r="K369">
            <v>0</v>
          </cell>
        </row>
        <row r="370">
          <cell r="E370">
            <v>320</v>
          </cell>
          <cell r="F370">
            <v>200611</v>
          </cell>
          <cell r="G370">
            <v>45</v>
          </cell>
          <cell r="H370">
            <v>15</v>
          </cell>
          <cell r="I370">
            <v>0</v>
          </cell>
          <cell r="J370">
            <v>0</v>
          </cell>
          <cell r="K370">
            <v>0</v>
          </cell>
        </row>
        <row r="371">
          <cell r="E371">
            <v>321</v>
          </cell>
          <cell r="F371">
            <v>200611</v>
          </cell>
          <cell r="G371">
            <v>6</v>
          </cell>
          <cell r="H371">
            <v>1</v>
          </cell>
          <cell r="I371">
            <v>0</v>
          </cell>
          <cell r="J371">
            <v>0</v>
          </cell>
          <cell r="K371">
            <v>0</v>
          </cell>
        </row>
        <row r="372">
          <cell r="E372">
            <v>380</v>
          </cell>
          <cell r="F372">
            <v>200611</v>
          </cell>
          <cell r="G372">
            <v>45</v>
          </cell>
          <cell r="H372">
            <v>7</v>
          </cell>
          <cell r="I372">
            <v>1</v>
          </cell>
          <cell r="J372">
            <v>1</v>
          </cell>
          <cell r="K372">
            <v>0</v>
          </cell>
        </row>
        <row r="373">
          <cell r="E373">
            <v>390</v>
          </cell>
          <cell r="F373">
            <v>200611</v>
          </cell>
          <cell r="G373">
            <v>34</v>
          </cell>
          <cell r="H373">
            <v>5</v>
          </cell>
          <cell r="I373">
            <v>2</v>
          </cell>
          <cell r="J373">
            <v>0</v>
          </cell>
          <cell r="K373">
            <v>0</v>
          </cell>
        </row>
        <row r="374">
          <cell r="E374">
            <v>395</v>
          </cell>
          <cell r="F374">
            <v>200611</v>
          </cell>
          <cell r="G374">
            <v>4</v>
          </cell>
          <cell r="H374">
            <v>1</v>
          </cell>
          <cell r="I374">
            <v>0</v>
          </cell>
          <cell r="J374">
            <v>0</v>
          </cell>
          <cell r="K374">
            <v>0</v>
          </cell>
        </row>
        <row r="375">
          <cell r="E375">
            <v>420</v>
          </cell>
          <cell r="F375">
            <v>200611</v>
          </cell>
          <cell r="G375">
            <v>187</v>
          </cell>
          <cell r="H375">
            <v>29</v>
          </cell>
          <cell r="I375">
            <v>9</v>
          </cell>
          <cell r="J375">
            <v>1</v>
          </cell>
          <cell r="K375">
            <v>0</v>
          </cell>
        </row>
        <row r="376">
          <cell r="E376">
            <v>450</v>
          </cell>
          <cell r="F376">
            <v>200611</v>
          </cell>
          <cell r="G376">
            <v>36</v>
          </cell>
          <cell r="H376">
            <v>8</v>
          </cell>
          <cell r="I376">
            <v>1</v>
          </cell>
          <cell r="J376">
            <v>0</v>
          </cell>
          <cell r="K376">
            <v>0</v>
          </cell>
        </row>
        <row r="377">
          <cell r="E377">
            <v>455</v>
          </cell>
          <cell r="F377">
            <v>200611</v>
          </cell>
          <cell r="G377">
            <v>49</v>
          </cell>
          <cell r="H377">
            <v>11</v>
          </cell>
          <cell r="I377">
            <v>2</v>
          </cell>
          <cell r="J377">
            <v>0</v>
          </cell>
          <cell r="K377">
            <v>0</v>
          </cell>
        </row>
        <row r="378">
          <cell r="E378">
            <v>460</v>
          </cell>
          <cell r="F378">
            <v>200611</v>
          </cell>
          <cell r="G378">
            <v>201</v>
          </cell>
          <cell r="H378">
            <v>29</v>
          </cell>
          <cell r="I378">
            <v>10</v>
          </cell>
          <cell r="J378">
            <v>0</v>
          </cell>
          <cell r="K378">
            <v>0</v>
          </cell>
        </row>
        <row r="379">
          <cell r="E379">
            <v>461</v>
          </cell>
          <cell r="F379">
            <v>200611</v>
          </cell>
          <cell r="G379">
            <v>9</v>
          </cell>
          <cell r="H379">
            <v>3</v>
          </cell>
          <cell r="I379">
            <v>0</v>
          </cell>
          <cell r="J379">
            <v>0</v>
          </cell>
          <cell r="K379">
            <v>0</v>
          </cell>
        </row>
        <row r="380">
          <cell r="E380">
            <v>480</v>
          </cell>
          <cell r="F380">
            <v>200611</v>
          </cell>
          <cell r="G380">
            <v>129</v>
          </cell>
          <cell r="H380">
            <v>21</v>
          </cell>
          <cell r="I380">
            <v>5</v>
          </cell>
          <cell r="J380">
            <v>0</v>
          </cell>
          <cell r="K380">
            <v>0</v>
          </cell>
        </row>
        <row r="381">
          <cell r="E381">
            <v>491</v>
          </cell>
          <cell r="F381">
            <v>200611</v>
          </cell>
          <cell r="G381">
            <v>186</v>
          </cell>
          <cell r="H381">
            <v>20</v>
          </cell>
          <cell r="I381">
            <v>9</v>
          </cell>
          <cell r="J381">
            <v>2</v>
          </cell>
          <cell r="K381">
            <v>0</v>
          </cell>
        </row>
        <row r="382">
          <cell r="E382">
            <v>495</v>
          </cell>
          <cell r="F382">
            <v>200611</v>
          </cell>
          <cell r="G382">
            <v>6</v>
          </cell>
          <cell r="H382">
            <v>1</v>
          </cell>
          <cell r="I382">
            <v>0</v>
          </cell>
          <cell r="J382">
            <v>0</v>
          </cell>
          <cell r="K382">
            <v>0</v>
          </cell>
        </row>
        <row r="383">
          <cell r="E383">
            <v>500</v>
          </cell>
          <cell r="F383">
            <v>200611</v>
          </cell>
          <cell r="G383">
            <v>122</v>
          </cell>
          <cell r="H383">
            <v>10</v>
          </cell>
          <cell r="I383">
            <v>8</v>
          </cell>
          <cell r="J383">
            <v>0</v>
          </cell>
          <cell r="K383">
            <v>0</v>
          </cell>
        </row>
        <row r="384">
          <cell r="E384">
            <v>505</v>
          </cell>
          <cell r="F384">
            <v>200611</v>
          </cell>
          <cell r="G384">
            <v>283</v>
          </cell>
          <cell r="H384">
            <v>60</v>
          </cell>
          <cell r="I384">
            <v>10</v>
          </cell>
          <cell r="J384">
            <v>0</v>
          </cell>
          <cell r="K384">
            <v>0</v>
          </cell>
        </row>
        <row r="385">
          <cell r="E385">
            <v>510</v>
          </cell>
          <cell r="F385">
            <v>200611</v>
          </cell>
          <cell r="G385">
            <v>68</v>
          </cell>
          <cell r="H385">
            <v>12</v>
          </cell>
          <cell r="I385">
            <v>2</v>
          </cell>
          <cell r="J385">
            <v>1</v>
          </cell>
          <cell r="K385">
            <v>0</v>
          </cell>
        </row>
        <row r="386">
          <cell r="E386">
            <v>530</v>
          </cell>
          <cell r="F386">
            <v>200611</v>
          </cell>
          <cell r="G386">
            <v>59</v>
          </cell>
          <cell r="H386">
            <v>5</v>
          </cell>
          <cell r="I386">
            <v>2</v>
          </cell>
          <cell r="J386">
            <v>1</v>
          </cell>
          <cell r="K386">
            <v>0</v>
          </cell>
        </row>
        <row r="387">
          <cell r="E387">
            <v>540</v>
          </cell>
          <cell r="F387">
            <v>200611</v>
          </cell>
          <cell r="G387">
            <v>118</v>
          </cell>
          <cell r="H387">
            <v>9</v>
          </cell>
          <cell r="I387">
            <v>9</v>
          </cell>
          <cell r="J387">
            <v>0</v>
          </cell>
          <cell r="K387">
            <v>0</v>
          </cell>
        </row>
        <row r="388">
          <cell r="E388">
            <v>560</v>
          </cell>
          <cell r="F388">
            <v>200611</v>
          </cell>
          <cell r="G388">
            <v>80</v>
          </cell>
          <cell r="H388">
            <v>7</v>
          </cell>
          <cell r="I388">
            <v>5</v>
          </cell>
          <cell r="J388">
            <v>0</v>
          </cell>
          <cell r="K388">
            <v>0</v>
          </cell>
        </row>
        <row r="389">
          <cell r="E389">
            <v>561</v>
          </cell>
          <cell r="F389">
            <v>200611</v>
          </cell>
          <cell r="G389">
            <v>12</v>
          </cell>
          <cell r="H389">
            <v>0</v>
          </cell>
          <cell r="I389">
            <v>1</v>
          </cell>
          <cell r="J389">
            <v>0</v>
          </cell>
          <cell r="K389">
            <v>0</v>
          </cell>
        </row>
        <row r="390">
          <cell r="E390">
            <v>600</v>
          </cell>
          <cell r="F390">
            <v>200611</v>
          </cell>
          <cell r="G390">
            <v>181</v>
          </cell>
          <cell r="H390">
            <v>52</v>
          </cell>
          <cell r="I390">
            <v>3</v>
          </cell>
          <cell r="J390">
            <v>0</v>
          </cell>
          <cell r="K390">
            <v>0</v>
          </cell>
        </row>
        <row r="391">
          <cell r="E391">
            <v>610</v>
          </cell>
          <cell r="F391">
            <v>200611</v>
          </cell>
          <cell r="G391">
            <v>410</v>
          </cell>
          <cell r="H391">
            <v>64</v>
          </cell>
          <cell r="I391">
            <v>16</v>
          </cell>
          <cell r="J391">
            <v>0</v>
          </cell>
          <cell r="K391">
            <v>1</v>
          </cell>
        </row>
        <row r="392">
          <cell r="E392">
            <v>615</v>
          </cell>
          <cell r="F392">
            <v>200611</v>
          </cell>
          <cell r="G392">
            <v>116</v>
          </cell>
          <cell r="H392">
            <v>20</v>
          </cell>
          <cell r="I392">
            <v>5</v>
          </cell>
          <cell r="J392">
            <v>1</v>
          </cell>
          <cell r="K392">
            <v>0</v>
          </cell>
        </row>
        <row r="393">
          <cell r="E393">
            <v>616</v>
          </cell>
          <cell r="F393">
            <v>200611</v>
          </cell>
          <cell r="G393">
            <v>2</v>
          </cell>
          <cell r="H393">
            <v>1</v>
          </cell>
          <cell r="I393">
            <v>0</v>
          </cell>
          <cell r="J393">
            <v>0</v>
          </cell>
          <cell r="K393">
            <v>0</v>
          </cell>
        </row>
        <row r="394">
          <cell r="E394">
            <v>710</v>
          </cell>
          <cell r="F394">
            <v>200611</v>
          </cell>
          <cell r="G394">
            <v>17</v>
          </cell>
          <cell r="H394">
            <v>7</v>
          </cell>
          <cell r="I394">
            <v>0</v>
          </cell>
          <cell r="J394">
            <v>0</v>
          </cell>
          <cell r="K394">
            <v>0</v>
          </cell>
        </row>
        <row r="395">
          <cell r="E395">
            <v>720</v>
          </cell>
          <cell r="F395">
            <v>200611</v>
          </cell>
          <cell r="G395">
            <v>39</v>
          </cell>
          <cell r="H395">
            <v>10</v>
          </cell>
          <cell r="I395">
            <v>0</v>
          </cell>
          <cell r="J395">
            <v>1</v>
          </cell>
          <cell r="K395">
            <v>0</v>
          </cell>
        </row>
        <row r="396">
          <cell r="E396">
            <v>725</v>
          </cell>
          <cell r="F396">
            <v>200611</v>
          </cell>
          <cell r="G396">
            <v>145</v>
          </cell>
          <cell r="H396">
            <v>29</v>
          </cell>
          <cell r="I396">
            <v>3</v>
          </cell>
          <cell r="J396">
            <v>0</v>
          </cell>
          <cell r="K396">
            <v>0</v>
          </cell>
        </row>
        <row r="397">
          <cell r="E397">
            <v>735</v>
          </cell>
          <cell r="F397">
            <v>200611</v>
          </cell>
          <cell r="G397">
            <v>10</v>
          </cell>
          <cell r="H397">
            <v>3</v>
          </cell>
          <cell r="I397">
            <v>0</v>
          </cell>
          <cell r="J397">
            <v>0</v>
          </cell>
          <cell r="K397">
            <v>0</v>
          </cell>
        </row>
        <row r="398">
          <cell r="E398">
            <v>740</v>
          </cell>
          <cell r="F398">
            <v>200611</v>
          </cell>
          <cell r="G398">
            <v>134</v>
          </cell>
          <cell r="H398">
            <v>26</v>
          </cell>
          <cell r="I398">
            <v>3</v>
          </cell>
          <cell r="J398">
            <v>1</v>
          </cell>
          <cell r="K398">
            <v>0</v>
          </cell>
        </row>
        <row r="399">
          <cell r="E399">
            <v>741</v>
          </cell>
          <cell r="F399">
            <v>200611</v>
          </cell>
          <cell r="G399">
            <v>450</v>
          </cell>
          <cell r="H399">
            <v>90</v>
          </cell>
          <cell r="I399">
            <v>16</v>
          </cell>
          <cell r="J399">
            <v>0</v>
          </cell>
          <cell r="K399">
            <v>0</v>
          </cell>
        </row>
        <row r="400">
          <cell r="E400">
            <v>742</v>
          </cell>
          <cell r="F400">
            <v>200611</v>
          </cell>
          <cell r="G400">
            <v>80</v>
          </cell>
          <cell r="H400">
            <v>14</v>
          </cell>
          <cell r="I400">
            <v>2</v>
          </cell>
          <cell r="J400">
            <v>0</v>
          </cell>
          <cell r="K400">
            <v>0</v>
          </cell>
        </row>
        <row r="401">
          <cell r="E401">
            <v>745</v>
          </cell>
          <cell r="F401">
            <v>200611</v>
          </cell>
          <cell r="G401">
            <v>95</v>
          </cell>
          <cell r="H401">
            <v>19</v>
          </cell>
          <cell r="I401">
            <v>2</v>
          </cell>
          <cell r="J401">
            <v>0</v>
          </cell>
          <cell r="K401">
            <v>0</v>
          </cell>
        </row>
        <row r="402">
          <cell r="E402">
            <v>746</v>
          </cell>
          <cell r="F402">
            <v>200611</v>
          </cell>
          <cell r="G402">
            <v>60</v>
          </cell>
          <cell r="H402">
            <v>11</v>
          </cell>
          <cell r="I402">
            <v>1</v>
          </cell>
          <cell r="J402">
            <v>0</v>
          </cell>
          <cell r="K402">
            <v>0</v>
          </cell>
        </row>
        <row r="403">
          <cell r="E403">
            <v>750</v>
          </cell>
          <cell r="F403">
            <v>200611</v>
          </cell>
          <cell r="G403">
            <v>426</v>
          </cell>
          <cell r="H403">
            <v>61</v>
          </cell>
          <cell r="I403">
            <v>23</v>
          </cell>
          <cell r="J403">
            <v>1</v>
          </cell>
          <cell r="K403">
            <v>0</v>
          </cell>
        </row>
        <row r="404">
          <cell r="E404">
            <v>760</v>
          </cell>
          <cell r="F404">
            <v>200611</v>
          </cell>
          <cell r="G404">
            <v>39</v>
          </cell>
          <cell r="H404">
            <v>7</v>
          </cell>
          <cell r="I404">
            <v>0</v>
          </cell>
          <cell r="J404">
            <v>1</v>
          </cell>
          <cell r="K404">
            <v>0</v>
          </cell>
        </row>
        <row r="405">
          <cell r="E405">
            <v>300</v>
          </cell>
          <cell r="F405">
            <v>200612</v>
          </cell>
          <cell r="G405">
            <v>100</v>
          </cell>
          <cell r="H405">
            <v>17</v>
          </cell>
          <cell r="I405">
            <v>0</v>
          </cell>
          <cell r="J405">
            <v>1</v>
          </cell>
          <cell r="K405">
            <v>0</v>
          </cell>
        </row>
        <row r="406">
          <cell r="E406">
            <v>310</v>
          </cell>
          <cell r="F406">
            <v>200612</v>
          </cell>
          <cell r="G406">
            <v>99</v>
          </cell>
          <cell r="H406">
            <v>20</v>
          </cell>
          <cell r="I406">
            <v>2</v>
          </cell>
          <cell r="J406">
            <v>1</v>
          </cell>
          <cell r="K406">
            <v>0</v>
          </cell>
        </row>
        <row r="407">
          <cell r="E407">
            <v>311</v>
          </cell>
          <cell r="F407">
            <v>200612</v>
          </cell>
          <cell r="G407">
            <v>4</v>
          </cell>
          <cell r="H407">
            <v>1</v>
          </cell>
          <cell r="I407">
            <v>0</v>
          </cell>
          <cell r="J407">
            <v>0</v>
          </cell>
          <cell r="K407">
            <v>0</v>
          </cell>
        </row>
        <row r="408">
          <cell r="E408">
            <v>320</v>
          </cell>
          <cell r="F408">
            <v>200612</v>
          </cell>
          <cell r="G408">
            <v>83</v>
          </cell>
          <cell r="H408">
            <v>14</v>
          </cell>
          <cell r="I408">
            <v>3</v>
          </cell>
          <cell r="J408">
            <v>0</v>
          </cell>
          <cell r="K408">
            <v>0</v>
          </cell>
        </row>
        <row r="409">
          <cell r="E409">
            <v>380</v>
          </cell>
          <cell r="F409">
            <v>200612</v>
          </cell>
          <cell r="G409">
            <v>50</v>
          </cell>
          <cell r="H409">
            <v>8</v>
          </cell>
          <cell r="I409">
            <v>3</v>
          </cell>
          <cell r="J409">
            <v>0</v>
          </cell>
          <cell r="K409">
            <v>0</v>
          </cell>
        </row>
        <row r="410">
          <cell r="E410">
            <v>390</v>
          </cell>
          <cell r="F410">
            <v>200612</v>
          </cell>
          <cell r="G410">
            <v>5</v>
          </cell>
          <cell r="H410">
            <v>2</v>
          </cell>
          <cell r="I410">
            <v>0</v>
          </cell>
          <cell r="J410">
            <v>0</v>
          </cell>
          <cell r="K410">
            <v>0</v>
          </cell>
        </row>
        <row r="411">
          <cell r="E411">
            <v>395</v>
          </cell>
          <cell r="F411">
            <v>200612</v>
          </cell>
          <cell r="G411">
            <v>8</v>
          </cell>
          <cell r="H411">
            <v>3</v>
          </cell>
          <cell r="I411">
            <v>0</v>
          </cell>
          <cell r="J411">
            <v>0</v>
          </cell>
          <cell r="K411">
            <v>0</v>
          </cell>
        </row>
        <row r="412">
          <cell r="E412">
            <v>420</v>
          </cell>
          <cell r="F412">
            <v>200612</v>
          </cell>
          <cell r="G412">
            <v>245</v>
          </cell>
          <cell r="H412">
            <v>23</v>
          </cell>
          <cell r="I412">
            <v>2</v>
          </cell>
          <cell r="J412">
            <v>8</v>
          </cell>
          <cell r="K412">
            <v>0</v>
          </cell>
        </row>
        <row r="413">
          <cell r="E413">
            <v>450</v>
          </cell>
          <cell r="F413">
            <v>200612</v>
          </cell>
          <cell r="G413">
            <v>42</v>
          </cell>
          <cell r="H413">
            <v>6</v>
          </cell>
          <cell r="I413">
            <v>2</v>
          </cell>
          <cell r="J413">
            <v>0</v>
          </cell>
          <cell r="K413">
            <v>0</v>
          </cell>
        </row>
        <row r="414">
          <cell r="E414">
            <v>451</v>
          </cell>
          <cell r="F414">
            <v>200612</v>
          </cell>
          <cell r="G414">
            <v>2</v>
          </cell>
          <cell r="H414">
            <v>1</v>
          </cell>
          <cell r="I414">
            <v>0</v>
          </cell>
          <cell r="J414">
            <v>0</v>
          </cell>
          <cell r="K414">
            <v>0</v>
          </cell>
        </row>
        <row r="415">
          <cell r="E415">
            <v>455</v>
          </cell>
          <cell r="F415">
            <v>200612</v>
          </cell>
          <cell r="G415">
            <v>40</v>
          </cell>
          <cell r="H415">
            <v>13</v>
          </cell>
          <cell r="I415">
            <v>0</v>
          </cell>
          <cell r="J415">
            <v>0</v>
          </cell>
          <cell r="K415">
            <v>0</v>
          </cell>
        </row>
        <row r="416">
          <cell r="E416">
            <v>460</v>
          </cell>
          <cell r="F416">
            <v>200612</v>
          </cell>
          <cell r="G416">
            <v>296</v>
          </cell>
          <cell r="H416">
            <v>39</v>
          </cell>
          <cell r="I416">
            <v>4</v>
          </cell>
          <cell r="J416">
            <v>8</v>
          </cell>
          <cell r="K416">
            <v>0</v>
          </cell>
        </row>
        <row r="417">
          <cell r="E417">
            <v>480</v>
          </cell>
          <cell r="F417">
            <v>200612</v>
          </cell>
          <cell r="G417">
            <v>150</v>
          </cell>
          <cell r="H417">
            <v>15</v>
          </cell>
          <cell r="I417">
            <v>7</v>
          </cell>
          <cell r="J417">
            <v>1</v>
          </cell>
          <cell r="K417">
            <v>0</v>
          </cell>
        </row>
        <row r="418">
          <cell r="E418">
            <v>491</v>
          </cell>
          <cell r="F418">
            <v>200612</v>
          </cell>
          <cell r="G418">
            <v>207</v>
          </cell>
          <cell r="H418">
            <v>16</v>
          </cell>
          <cell r="I418">
            <v>8</v>
          </cell>
          <cell r="J418">
            <v>4</v>
          </cell>
          <cell r="K418">
            <v>0</v>
          </cell>
        </row>
        <row r="419">
          <cell r="E419">
            <v>493</v>
          </cell>
          <cell r="F419">
            <v>200612</v>
          </cell>
          <cell r="G419">
            <v>5</v>
          </cell>
          <cell r="H419">
            <v>1</v>
          </cell>
          <cell r="I419">
            <v>0</v>
          </cell>
          <cell r="J419">
            <v>0</v>
          </cell>
          <cell r="K419">
            <v>0</v>
          </cell>
        </row>
        <row r="420">
          <cell r="E420">
            <v>495</v>
          </cell>
          <cell r="F420">
            <v>200612</v>
          </cell>
          <cell r="G420">
            <v>5</v>
          </cell>
          <cell r="H420">
            <v>2</v>
          </cell>
          <cell r="I420">
            <v>0</v>
          </cell>
          <cell r="J420">
            <v>0</v>
          </cell>
          <cell r="K420">
            <v>0</v>
          </cell>
        </row>
        <row r="421">
          <cell r="E421">
            <v>500</v>
          </cell>
          <cell r="F421">
            <v>200612</v>
          </cell>
          <cell r="G421">
            <v>190</v>
          </cell>
          <cell r="H421">
            <v>16</v>
          </cell>
          <cell r="I421">
            <v>5</v>
          </cell>
          <cell r="J421">
            <v>7</v>
          </cell>
          <cell r="K421">
            <v>0</v>
          </cell>
        </row>
        <row r="422">
          <cell r="E422">
            <v>505</v>
          </cell>
          <cell r="F422">
            <v>200612</v>
          </cell>
          <cell r="G422">
            <v>255</v>
          </cell>
          <cell r="H422">
            <v>45</v>
          </cell>
          <cell r="I422">
            <v>7</v>
          </cell>
          <cell r="J422">
            <v>3</v>
          </cell>
          <cell r="K422">
            <v>0</v>
          </cell>
        </row>
        <row r="423">
          <cell r="E423">
            <v>510</v>
          </cell>
          <cell r="F423">
            <v>200612</v>
          </cell>
          <cell r="G423">
            <v>56</v>
          </cell>
          <cell r="H423">
            <v>10</v>
          </cell>
          <cell r="I423">
            <v>1</v>
          </cell>
          <cell r="J423">
            <v>1</v>
          </cell>
          <cell r="K423">
            <v>0</v>
          </cell>
        </row>
        <row r="424">
          <cell r="E424">
            <v>511</v>
          </cell>
          <cell r="F424">
            <v>200612</v>
          </cell>
          <cell r="G424">
            <v>5</v>
          </cell>
          <cell r="H424">
            <v>1</v>
          </cell>
          <cell r="I424">
            <v>0</v>
          </cell>
          <cell r="J424">
            <v>0</v>
          </cell>
          <cell r="K424">
            <v>0</v>
          </cell>
        </row>
        <row r="425">
          <cell r="E425">
            <v>530</v>
          </cell>
          <cell r="F425">
            <v>200612</v>
          </cell>
          <cell r="G425">
            <v>45</v>
          </cell>
          <cell r="H425">
            <v>2</v>
          </cell>
          <cell r="I425">
            <v>2</v>
          </cell>
          <cell r="J425">
            <v>1</v>
          </cell>
          <cell r="K425">
            <v>0</v>
          </cell>
        </row>
        <row r="426">
          <cell r="E426">
            <v>540</v>
          </cell>
          <cell r="F426">
            <v>200612</v>
          </cell>
          <cell r="G426">
            <v>61</v>
          </cell>
          <cell r="H426">
            <v>9</v>
          </cell>
          <cell r="I426">
            <v>3</v>
          </cell>
          <cell r="J426">
            <v>0</v>
          </cell>
          <cell r="K426">
            <v>0</v>
          </cell>
        </row>
        <row r="427">
          <cell r="E427">
            <v>560</v>
          </cell>
          <cell r="F427">
            <v>200612</v>
          </cell>
          <cell r="G427">
            <v>68</v>
          </cell>
          <cell r="H427">
            <v>5</v>
          </cell>
          <cell r="I427">
            <v>2</v>
          </cell>
          <cell r="J427">
            <v>2</v>
          </cell>
          <cell r="K427">
            <v>0</v>
          </cell>
        </row>
        <row r="428">
          <cell r="E428">
            <v>600</v>
          </cell>
          <cell r="F428">
            <v>200612</v>
          </cell>
          <cell r="G428">
            <v>297</v>
          </cell>
          <cell r="H428">
            <v>41</v>
          </cell>
          <cell r="I428">
            <v>8</v>
          </cell>
          <cell r="J428">
            <v>8</v>
          </cell>
          <cell r="K428">
            <v>0</v>
          </cell>
        </row>
        <row r="429">
          <cell r="E429">
            <v>610</v>
          </cell>
          <cell r="F429">
            <v>200612</v>
          </cell>
          <cell r="G429">
            <v>296</v>
          </cell>
          <cell r="H429">
            <v>26</v>
          </cell>
          <cell r="I429">
            <v>18</v>
          </cell>
          <cell r="J429">
            <v>2</v>
          </cell>
          <cell r="K429">
            <v>0</v>
          </cell>
        </row>
        <row r="430">
          <cell r="E430">
            <v>615</v>
          </cell>
          <cell r="F430">
            <v>200612</v>
          </cell>
          <cell r="G430">
            <v>188</v>
          </cell>
          <cell r="H430">
            <v>18</v>
          </cell>
          <cell r="I430">
            <v>1</v>
          </cell>
          <cell r="J430">
            <v>8</v>
          </cell>
          <cell r="K430">
            <v>0</v>
          </cell>
        </row>
        <row r="431">
          <cell r="E431">
            <v>710</v>
          </cell>
          <cell r="F431">
            <v>200612</v>
          </cell>
          <cell r="G431">
            <v>105</v>
          </cell>
          <cell r="H431">
            <v>11</v>
          </cell>
          <cell r="I431">
            <v>3</v>
          </cell>
          <cell r="J431">
            <v>2</v>
          </cell>
          <cell r="K431">
            <v>0</v>
          </cell>
        </row>
        <row r="432">
          <cell r="E432">
            <v>720</v>
          </cell>
          <cell r="F432">
            <v>200612</v>
          </cell>
          <cell r="G432">
            <v>37</v>
          </cell>
          <cell r="H432">
            <v>10</v>
          </cell>
          <cell r="I432">
            <v>0</v>
          </cell>
          <cell r="J432">
            <v>1</v>
          </cell>
          <cell r="K432">
            <v>0</v>
          </cell>
        </row>
        <row r="433">
          <cell r="E433">
            <v>725</v>
          </cell>
          <cell r="F433">
            <v>200612</v>
          </cell>
          <cell r="G433">
            <v>123</v>
          </cell>
          <cell r="H433">
            <v>25</v>
          </cell>
          <cell r="I433">
            <v>2</v>
          </cell>
          <cell r="J433">
            <v>1</v>
          </cell>
          <cell r="K433">
            <v>0</v>
          </cell>
        </row>
        <row r="434">
          <cell r="E434">
            <v>735</v>
          </cell>
          <cell r="F434">
            <v>200612</v>
          </cell>
          <cell r="G434">
            <v>37</v>
          </cell>
          <cell r="H434">
            <v>3</v>
          </cell>
          <cell r="I434">
            <v>3</v>
          </cell>
          <cell r="J434">
            <v>0</v>
          </cell>
          <cell r="K434">
            <v>0</v>
          </cell>
        </row>
        <row r="435">
          <cell r="E435">
            <v>740</v>
          </cell>
          <cell r="F435">
            <v>200612</v>
          </cell>
          <cell r="G435">
            <v>173</v>
          </cell>
          <cell r="H435">
            <v>23</v>
          </cell>
          <cell r="I435">
            <v>3</v>
          </cell>
          <cell r="J435">
            <v>4</v>
          </cell>
          <cell r="K435">
            <v>0</v>
          </cell>
        </row>
        <row r="436">
          <cell r="E436">
            <v>741</v>
          </cell>
          <cell r="F436">
            <v>200612</v>
          </cell>
          <cell r="G436">
            <v>366</v>
          </cell>
          <cell r="H436">
            <v>59</v>
          </cell>
          <cell r="I436">
            <v>11</v>
          </cell>
          <cell r="J436">
            <v>6</v>
          </cell>
          <cell r="K436">
            <v>0</v>
          </cell>
        </row>
        <row r="437">
          <cell r="E437">
            <v>742</v>
          </cell>
          <cell r="F437">
            <v>200612</v>
          </cell>
          <cell r="G437">
            <v>143</v>
          </cell>
          <cell r="H437">
            <v>15</v>
          </cell>
          <cell r="I437">
            <v>7</v>
          </cell>
          <cell r="J437">
            <v>2</v>
          </cell>
          <cell r="K437">
            <v>0</v>
          </cell>
        </row>
        <row r="438">
          <cell r="E438">
            <v>745</v>
          </cell>
          <cell r="F438">
            <v>200612</v>
          </cell>
          <cell r="G438">
            <v>88</v>
          </cell>
          <cell r="H438">
            <v>10</v>
          </cell>
          <cell r="I438">
            <v>2</v>
          </cell>
          <cell r="J438">
            <v>2</v>
          </cell>
          <cell r="K438">
            <v>0</v>
          </cell>
        </row>
        <row r="439">
          <cell r="E439">
            <v>746</v>
          </cell>
          <cell r="F439">
            <v>200612</v>
          </cell>
          <cell r="G439">
            <v>181</v>
          </cell>
          <cell r="H439">
            <v>15</v>
          </cell>
          <cell r="I439">
            <v>7</v>
          </cell>
          <cell r="J439">
            <v>4</v>
          </cell>
          <cell r="K439">
            <v>0</v>
          </cell>
        </row>
        <row r="440">
          <cell r="E440">
            <v>750</v>
          </cell>
          <cell r="F440">
            <v>200612</v>
          </cell>
          <cell r="G440">
            <v>382</v>
          </cell>
          <cell r="H440">
            <v>37</v>
          </cell>
          <cell r="I440">
            <v>10</v>
          </cell>
          <cell r="J440">
            <v>9</v>
          </cell>
          <cell r="K440">
            <v>0</v>
          </cell>
        </row>
        <row r="441">
          <cell r="E441">
            <v>760</v>
          </cell>
          <cell r="F441">
            <v>200612</v>
          </cell>
          <cell r="G441">
            <v>45</v>
          </cell>
          <cell r="H441">
            <v>7</v>
          </cell>
          <cell r="I441">
            <v>1</v>
          </cell>
          <cell r="J441">
            <v>1</v>
          </cell>
          <cell r="K441">
            <v>0</v>
          </cell>
        </row>
      </sheetData>
      <sheetData sheetId="12" refreshError="1">
        <row r="2">
          <cell r="J2" t="str">
            <v>Subloc</v>
          </cell>
          <cell r="K2" t="str">
            <v>Date</v>
          </cell>
          <cell r="L2" t="str">
            <v>Count</v>
          </cell>
          <cell r="M2" t="str">
            <v>Amt</v>
          </cell>
          <cell r="R2" t="str">
            <v>Subloc</v>
          </cell>
          <cell r="S2" t="str">
            <v>Date</v>
          </cell>
          <cell r="T2" t="str">
            <v>Amt</v>
          </cell>
          <cell r="Z2" t="str">
            <v>Subloc</v>
          </cell>
          <cell r="AA2" t="str">
            <v>Date</v>
          </cell>
          <cell r="AB2" t="str">
            <v>Cnt</v>
          </cell>
          <cell r="AF2" t="str">
            <v>Subloc</v>
          </cell>
          <cell r="AG2" t="str">
            <v>Date</v>
          </cell>
          <cell r="AH2" t="str">
            <v>Cnt</v>
          </cell>
          <cell r="AL2" t="str">
            <v>Subloc</v>
          </cell>
          <cell r="AM2" t="str">
            <v>Date</v>
          </cell>
          <cell r="AN2" t="str">
            <v>Cnt</v>
          </cell>
          <cell r="AR2" t="str">
            <v>Subloc</v>
          </cell>
          <cell r="AS2" t="str">
            <v>Date</v>
          </cell>
          <cell r="AT2" t="str">
            <v>Cnt</v>
          </cell>
          <cell r="AX2" t="str">
            <v>Subloc</v>
          </cell>
          <cell r="AY2" t="str">
            <v>Date</v>
          </cell>
          <cell r="AZ2" t="str">
            <v>Cnt</v>
          </cell>
          <cell r="BD2" t="str">
            <v>Subloc</v>
          </cell>
          <cell r="BE2" t="str">
            <v>Date</v>
          </cell>
          <cell r="BF2" t="str">
            <v>Amt</v>
          </cell>
          <cell r="BJ2" t="str">
            <v>Subloc</v>
          </cell>
          <cell r="BK2" t="str">
            <v>Date</v>
          </cell>
          <cell r="BL2" t="str">
            <v>Amt</v>
          </cell>
        </row>
        <row r="3">
          <cell r="J3">
            <v>1</v>
          </cell>
          <cell r="K3">
            <v>38718</v>
          </cell>
          <cell r="L3">
            <v>438</v>
          </cell>
          <cell r="M3">
            <v>62797</v>
          </cell>
          <cell r="R3">
            <v>1</v>
          </cell>
          <cell r="S3">
            <v>38718</v>
          </cell>
          <cell r="T3">
            <v>-155</v>
          </cell>
          <cell r="Z3">
            <v>1</v>
          </cell>
          <cell r="AA3">
            <v>38718</v>
          </cell>
          <cell r="AB3">
            <v>551</v>
          </cell>
          <cell r="AF3">
            <v>1</v>
          </cell>
          <cell r="AG3">
            <v>38718</v>
          </cell>
          <cell r="AH3">
            <v>149</v>
          </cell>
          <cell r="AL3">
            <v>1</v>
          </cell>
          <cell r="AM3">
            <v>38718</v>
          </cell>
          <cell r="AN3">
            <v>436</v>
          </cell>
          <cell r="AR3">
            <v>1</v>
          </cell>
          <cell r="AS3">
            <v>38718</v>
          </cell>
          <cell r="AT3">
            <v>46</v>
          </cell>
          <cell r="AX3">
            <v>1</v>
          </cell>
          <cell r="AY3">
            <v>38718</v>
          </cell>
          <cell r="AZ3">
            <v>55</v>
          </cell>
          <cell r="BD3">
            <v>1</v>
          </cell>
          <cell r="BE3">
            <v>38718</v>
          </cell>
          <cell r="BF3">
            <v>62762</v>
          </cell>
          <cell r="BJ3">
            <v>1</v>
          </cell>
          <cell r="BK3">
            <v>38838</v>
          </cell>
          <cell r="BL3">
            <v>4005.2</v>
          </cell>
        </row>
        <row r="4">
          <cell r="J4">
            <v>1</v>
          </cell>
          <cell r="K4">
            <v>38749</v>
          </cell>
          <cell r="L4">
            <v>363</v>
          </cell>
          <cell r="M4">
            <v>49987.45</v>
          </cell>
          <cell r="R4">
            <v>1</v>
          </cell>
          <cell r="S4">
            <v>38749</v>
          </cell>
          <cell r="T4">
            <v>-475</v>
          </cell>
          <cell r="Z4">
            <v>1</v>
          </cell>
          <cell r="AA4">
            <v>38749</v>
          </cell>
          <cell r="AB4">
            <v>536</v>
          </cell>
          <cell r="AF4">
            <v>1</v>
          </cell>
          <cell r="AG4">
            <v>38749</v>
          </cell>
          <cell r="AH4">
            <v>141</v>
          </cell>
          <cell r="AL4">
            <v>1</v>
          </cell>
          <cell r="AM4">
            <v>38749</v>
          </cell>
          <cell r="AN4">
            <v>427</v>
          </cell>
          <cell r="AR4">
            <v>1</v>
          </cell>
          <cell r="AS4">
            <v>38749</v>
          </cell>
          <cell r="AT4">
            <v>45</v>
          </cell>
          <cell r="AX4">
            <v>1</v>
          </cell>
          <cell r="AY4">
            <v>38749</v>
          </cell>
          <cell r="AZ4">
            <v>54</v>
          </cell>
          <cell r="BD4">
            <v>1</v>
          </cell>
          <cell r="BE4">
            <v>38749</v>
          </cell>
          <cell r="BF4">
            <v>49512.45</v>
          </cell>
          <cell r="BJ4">
            <v>1</v>
          </cell>
          <cell r="BK4">
            <v>39052</v>
          </cell>
          <cell r="BL4">
            <v>0</v>
          </cell>
        </row>
        <row r="5">
          <cell r="J5">
            <v>1</v>
          </cell>
          <cell r="K5">
            <v>38777</v>
          </cell>
          <cell r="L5">
            <v>462</v>
          </cell>
          <cell r="M5">
            <v>70269.2</v>
          </cell>
          <cell r="R5">
            <v>1</v>
          </cell>
          <cell r="S5">
            <v>38777</v>
          </cell>
          <cell r="T5">
            <v>-369</v>
          </cell>
          <cell r="Z5">
            <v>1</v>
          </cell>
          <cell r="AA5">
            <v>38777</v>
          </cell>
          <cell r="AB5">
            <v>532</v>
          </cell>
          <cell r="AF5">
            <v>1</v>
          </cell>
          <cell r="AG5">
            <v>38777</v>
          </cell>
          <cell r="AH5">
            <v>141</v>
          </cell>
          <cell r="AL5">
            <v>1</v>
          </cell>
          <cell r="AM5">
            <v>38777</v>
          </cell>
          <cell r="AN5">
            <v>425</v>
          </cell>
          <cell r="AR5">
            <v>1</v>
          </cell>
          <cell r="AS5">
            <v>38777</v>
          </cell>
          <cell r="AT5">
            <v>45</v>
          </cell>
          <cell r="AX5">
            <v>1</v>
          </cell>
          <cell r="AY5">
            <v>38777</v>
          </cell>
          <cell r="AZ5">
            <v>54</v>
          </cell>
          <cell r="BD5">
            <v>1</v>
          </cell>
          <cell r="BE5">
            <v>38777</v>
          </cell>
          <cell r="BF5">
            <v>69900.2</v>
          </cell>
          <cell r="BJ5">
            <v>1</v>
          </cell>
          <cell r="BK5">
            <v>38899</v>
          </cell>
          <cell r="BL5">
            <v>3852.2</v>
          </cell>
        </row>
        <row r="6">
          <cell r="J6">
            <v>1</v>
          </cell>
          <cell r="K6">
            <v>38808</v>
          </cell>
          <cell r="L6">
            <v>302</v>
          </cell>
          <cell r="M6">
            <v>47376.1</v>
          </cell>
          <cell r="R6">
            <v>1</v>
          </cell>
          <cell r="S6">
            <v>38808</v>
          </cell>
          <cell r="T6">
            <v>-57.4</v>
          </cell>
          <cell r="Z6">
            <v>1</v>
          </cell>
          <cell r="AA6">
            <v>38808</v>
          </cell>
          <cell r="AB6">
            <v>525</v>
          </cell>
          <cell r="AF6">
            <v>1</v>
          </cell>
          <cell r="AG6">
            <v>38808</v>
          </cell>
          <cell r="AH6">
            <v>141</v>
          </cell>
          <cell r="AL6">
            <v>1</v>
          </cell>
          <cell r="AM6">
            <v>38808</v>
          </cell>
          <cell r="AN6">
            <v>423</v>
          </cell>
          <cell r="AR6">
            <v>1</v>
          </cell>
          <cell r="AS6">
            <v>38808</v>
          </cell>
          <cell r="AT6">
            <v>44</v>
          </cell>
          <cell r="AX6">
            <v>1</v>
          </cell>
          <cell r="AY6">
            <v>38808</v>
          </cell>
          <cell r="AZ6">
            <v>53</v>
          </cell>
          <cell r="BD6">
            <v>1</v>
          </cell>
          <cell r="BE6">
            <v>38808</v>
          </cell>
          <cell r="BF6">
            <v>47318.7</v>
          </cell>
          <cell r="BJ6">
            <v>1</v>
          </cell>
          <cell r="BK6">
            <v>38930</v>
          </cell>
          <cell r="BL6">
            <v>13198.8</v>
          </cell>
        </row>
        <row r="7">
          <cell r="J7">
            <v>1</v>
          </cell>
          <cell r="K7">
            <v>38838</v>
          </cell>
          <cell r="L7">
            <v>417</v>
          </cell>
          <cell r="M7">
            <v>59455.55</v>
          </cell>
          <cell r="R7">
            <v>1</v>
          </cell>
          <cell r="S7">
            <v>38838</v>
          </cell>
          <cell r="T7">
            <v>-1214.5</v>
          </cell>
          <cell r="Z7">
            <v>1</v>
          </cell>
          <cell r="AA7">
            <v>38838</v>
          </cell>
          <cell r="AB7">
            <v>517</v>
          </cell>
          <cell r="AF7">
            <v>1</v>
          </cell>
          <cell r="AG7">
            <v>38838</v>
          </cell>
          <cell r="AH7">
            <v>139</v>
          </cell>
          <cell r="AL7">
            <v>1</v>
          </cell>
          <cell r="AM7">
            <v>38838</v>
          </cell>
          <cell r="AN7">
            <v>419</v>
          </cell>
          <cell r="AR7">
            <v>1</v>
          </cell>
          <cell r="AS7">
            <v>38838</v>
          </cell>
          <cell r="AT7">
            <v>44</v>
          </cell>
          <cell r="AX7">
            <v>1</v>
          </cell>
          <cell r="AY7">
            <v>38838</v>
          </cell>
          <cell r="AZ7">
            <v>53</v>
          </cell>
          <cell r="BD7">
            <v>1</v>
          </cell>
          <cell r="BE7">
            <v>38838</v>
          </cell>
          <cell r="BF7">
            <v>58241.05</v>
          </cell>
          <cell r="BJ7">
            <v>1</v>
          </cell>
          <cell r="BK7">
            <v>38961</v>
          </cell>
          <cell r="BL7">
            <v>5751.37</v>
          </cell>
        </row>
        <row r="8">
          <cell r="J8">
            <v>1</v>
          </cell>
          <cell r="K8">
            <v>38869</v>
          </cell>
          <cell r="L8">
            <v>428</v>
          </cell>
          <cell r="M8">
            <v>58168.5</v>
          </cell>
          <cell r="R8">
            <v>1</v>
          </cell>
          <cell r="S8">
            <v>38869</v>
          </cell>
          <cell r="T8">
            <v>-109</v>
          </cell>
          <cell r="Z8">
            <v>1</v>
          </cell>
          <cell r="AA8">
            <v>38869</v>
          </cell>
          <cell r="AB8">
            <v>507</v>
          </cell>
          <cell r="AF8">
            <v>1</v>
          </cell>
          <cell r="AG8">
            <v>38869</v>
          </cell>
          <cell r="AH8">
            <v>138</v>
          </cell>
          <cell r="AL8">
            <v>1</v>
          </cell>
          <cell r="AM8">
            <v>38869</v>
          </cell>
          <cell r="AN8">
            <v>411</v>
          </cell>
          <cell r="AR8">
            <v>1</v>
          </cell>
          <cell r="AS8">
            <v>38869</v>
          </cell>
          <cell r="AT8">
            <v>45</v>
          </cell>
          <cell r="AX8">
            <v>1</v>
          </cell>
          <cell r="AY8">
            <v>38869</v>
          </cell>
          <cell r="AZ8">
            <v>48</v>
          </cell>
          <cell r="BD8">
            <v>1</v>
          </cell>
          <cell r="BE8">
            <v>38869</v>
          </cell>
          <cell r="BF8">
            <v>58059.5</v>
          </cell>
          <cell r="BJ8">
            <v>1</v>
          </cell>
          <cell r="BK8">
            <v>38718</v>
          </cell>
          <cell r="BL8">
            <v>3659.99</v>
          </cell>
        </row>
        <row r="9">
          <cell r="J9">
            <v>1</v>
          </cell>
          <cell r="K9">
            <v>38899</v>
          </cell>
          <cell r="L9">
            <v>297</v>
          </cell>
          <cell r="M9">
            <v>40397.9</v>
          </cell>
          <cell r="R9">
            <v>1</v>
          </cell>
          <cell r="S9">
            <v>38899</v>
          </cell>
          <cell r="T9">
            <v>-80</v>
          </cell>
          <cell r="Z9">
            <v>1</v>
          </cell>
          <cell r="AA9">
            <v>38899</v>
          </cell>
          <cell r="AB9">
            <v>498</v>
          </cell>
          <cell r="AF9">
            <v>1</v>
          </cell>
          <cell r="AG9">
            <v>38899</v>
          </cell>
          <cell r="AH9">
            <v>137</v>
          </cell>
          <cell r="AL9">
            <v>1</v>
          </cell>
          <cell r="AM9">
            <v>38899</v>
          </cell>
          <cell r="AN9">
            <v>409</v>
          </cell>
          <cell r="AR9">
            <v>1</v>
          </cell>
          <cell r="AS9">
            <v>38899</v>
          </cell>
          <cell r="AT9">
            <v>45</v>
          </cell>
          <cell r="AX9">
            <v>1</v>
          </cell>
          <cell r="AY9">
            <v>38899</v>
          </cell>
          <cell r="AZ9">
            <v>47</v>
          </cell>
          <cell r="BD9">
            <v>1</v>
          </cell>
          <cell r="BE9">
            <v>38899</v>
          </cell>
          <cell r="BF9">
            <v>40317.9</v>
          </cell>
          <cell r="BJ9">
            <v>1</v>
          </cell>
          <cell r="BK9">
            <v>38749</v>
          </cell>
          <cell r="BL9">
            <v>4192.2</v>
          </cell>
        </row>
        <row r="10">
          <cell r="J10">
            <v>1</v>
          </cell>
          <cell r="K10">
            <v>38930</v>
          </cell>
          <cell r="L10">
            <v>380</v>
          </cell>
          <cell r="M10">
            <v>51262.5</v>
          </cell>
          <cell r="R10">
            <v>1</v>
          </cell>
          <cell r="S10">
            <v>38961</v>
          </cell>
          <cell r="T10">
            <v>-705.5</v>
          </cell>
          <cell r="Z10">
            <v>1</v>
          </cell>
          <cell r="AA10">
            <v>38930</v>
          </cell>
          <cell r="AB10">
            <v>494</v>
          </cell>
          <cell r="AF10">
            <v>1</v>
          </cell>
          <cell r="AG10">
            <v>38930</v>
          </cell>
          <cell r="AH10">
            <v>136</v>
          </cell>
          <cell r="AL10">
            <v>1</v>
          </cell>
          <cell r="AM10">
            <v>38930</v>
          </cell>
          <cell r="AN10">
            <v>409</v>
          </cell>
          <cell r="AR10">
            <v>1</v>
          </cell>
          <cell r="AS10">
            <v>38930</v>
          </cell>
          <cell r="AT10">
            <v>44</v>
          </cell>
          <cell r="AX10">
            <v>1</v>
          </cell>
          <cell r="AY10">
            <v>38930</v>
          </cell>
          <cell r="AZ10">
            <v>46</v>
          </cell>
          <cell r="BD10">
            <v>1</v>
          </cell>
          <cell r="BE10">
            <v>38930</v>
          </cell>
          <cell r="BF10">
            <v>51262.5</v>
          </cell>
          <cell r="BJ10">
            <v>1</v>
          </cell>
          <cell r="BK10">
            <v>38869</v>
          </cell>
          <cell r="BL10">
            <v>3916.8</v>
          </cell>
        </row>
        <row r="11">
          <cell r="J11">
            <v>1</v>
          </cell>
          <cell r="K11">
            <v>38961</v>
          </cell>
          <cell r="L11">
            <v>350</v>
          </cell>
          <cell r="M11">
            <v>48440.53</v>
          </cell>
          <cell r="R11">
            <v>1</v>
          </cell>
          <cell r="S11">
            <v>38991</v>
          </cell>
          <cell r="T11">
            <v>-1738.4</v>
          </cell>
          <cell r="Z11">
            <v>1</v>
          </cell>
          <cell r="AA11">
            <v>38961</v>
          </cell>
          <cell r="AB11">
            <v>482</v>
          </cell>
          <cell r="AF11">
            <v>1</v>
          </cell>
          <cell r="AG11">
            <v>38961</v>
          </cell>
          <cell r="AH11">
            <v>136</v>
          </cell>
          <cell r="AL11">
            <v>1</v>
          </cell>
          <cell r="AM11">
            <v>38961</v>
          </cell>
          <cell r="AN11">
            <v>403</v>
          </cell>
          <cell r="AR11">
            <v>1</v>
          </cell>
          <cell r="AS11">
            <v>38961</v>
          </cell>
          <cell r="AT11">
            <v>42</v>
          </cell>
          <cell r="AX11">
            <v>1</v>
          </cell>
          <cell r="AY11">
            <v>38961</v>
          </cell>
          <cell r="AZ11">
            <v>45</v>
          </cell>
          <cell r="BD11">
            <v>1</v>
          </cell>
          <cell r="BE11">
            <v>38961</v>
          </cell>
          <cell r="BF11">
            <v>52392.18</v>
          </cell>
          <cell r="BJ11">
            <v>1</v>
          </cell>
          <cell r="BK11">
            <v>38991</v>
          </cell>
          <cell r="BL11">
            <v>3848.8</v>
          </cell>
        </row>
        <row r="12">
          <cell r="J12">
            <v>1</v>
          </cell>
          <cell r="K12">
            <v>38991</v>
          </cell>
          <cell r="L12">
            <v>403</v>
          </cell>
          <cell r="M12">
            <v>57379.65</v>
          </cell>
          <cell r="R12">
            <v>3</v>
          </cell>
          <cell r="S12">
            <v>38777</v>
          </cell>
          <cell r="T12">
            <v>-235.5</v>
          </cell>
          <cell r="Z12">
            <v>1</v>
          </cell>
          <cell r="AA12">
            <v>38991</v>
          </cell>
          <cell r="AB12">
            <v>472</v>
          </cell>
          <cell r="AF12">
            <v>1</v>
          </cell>
          <cell r="AG12">
            <v>38991</v>
          </cell>
          <cell r="AH12">
            <v>137</v>
          </cell>
          <cell r="AL12">
            <v>1</v>
          </cell>
          <cell r="AM12">
            <v>38991</v>
          </cell>
          <cell r="AN12">
            <v>392</v>
          </cell>
          <cell r="AR12">
            <v>1</v>
          </cell>
          <cell r="AS12">
            <v>38991</v>
          </cell>
          <cell r="AT12">
            <v>43</v>
          </cell>
          <cell r="AX12">
            <v>1</v>
          </cell>
          <cell r="AY12">
            <v>38991</v>
          </cell>
          <cell r="AZ12">
            <v>48</v>
          </cell>
          <cell r="BD12">
            <v>1</v>
          </cell>
          <cell r="BE12">
            <v>38991</v>
          </cell>
          <cell r="BF12">
            <v>55641.25</v>
          </cell>
          <cell r="BJ12">
            <v>1</v>
          </cell>
          <cell r="BK12">
            <v>38777</v>
          </cell>
          <cell r="BL12">
            <v>4071.66</v>
          </cell>
        </row>
        <row r="13">
          <cell r="J13">
            <v>1</v>
          </cell>
          <cell r="K13">
            <v>39022</v>
          </cell>
          <cell r="L13">
            <v>305</v>
          </cell>
          <cell r="M13">
            <v>42380</v>
          </cell>
          <cell r="R13">
            <v>3</v>
          </cell>
          <cell r="S13">
            <v>38961</v>
          </cell>
          <cell r="T13">
            <v>-115</v>
          </cell>
          <cell r="Z13">
            <v>1</v>
          </cell>
          <cell r="AA13">
            <v>39022</v>
          </cell>
          <cell r="AB13">
            <v>466</v>
          </cell>
          <cell r="AF13">
            <v>1</v>
          </cell>
          <cell r="AG13">
            <v>39022</v>
          </cell>
          <cell r="AH13">
            <v>135</v>
          </cell>
          <cell r="AL13">
            <v>1</v>
          </cell>
          <cell r="AM13">
            <v>39022</v>
          </cell>
          <cell r="AN13">
            <v>388</v>
          </cell>
          <cell r="AR13">
            <v>1</v>
          </cell>
          <cell r="AS13">
            <v>39022</v>
          </cell>
          <cell r="AT13">
            <v>42</v>
          </cell>
          <cell r="AX13">
            <v>1</v>
          </cell>
          <cell r="AY13">
            <v>39022</v>
          </cell>
          <cell r="AZ13">
            <v>48</v>
          </cell>
          <cell r="BD13">
            <v>1</v>
          </cell>
          <cell r="BE13">
            <v>39022</v>
          </cell>
          <cell r="BF13">
            <v>42380</v>
          </cell>
          <cell r="BJ13">
            <v>1</v>
          </cell>
          <cell r="BK13">
            <v>38808</v>
          </cell>
          <cell r="BL13">
            <v>4046</v>
          </cell>
        </row>
        <row r="14">
          <cell r="J14">
            <v>1</v>
          </cell>
          <cell r="K14">
            <v>39052</v>
          </cell>
          <cell r="L14">
            <v>345</v>
          </cell>
          <cell r="M14">
            <v>48391.35</v>
          </cell>
          <cell r="R14">
            <v>3</v>
          </cell>
          <cell r="S14">
            <v>38991</v>
          </cell>
          <cell r="T14">
            <v>-132</v>
          </cell>
          <cell r="Z14">
            <v>1</v>
          </cell>
          <cell r="AA14">
            <v>39052</v>
          </cell>
          <cell r="AB14">
            <v>462</v>
          </cell>
          <cell r="AF14">
            <v>1</v>
          </cell>
          <cell r="AG14">
            <v>39052</v>
          </cell>
          <cell r="AH14">
            <v>136</v>
          </cell>
          <cell r="AL14">
            <v>1</v>
          </cell>
          <cell r="AM14">
            <v>39052</v>
          </cell>
          <cell r="AN14">
            <v>386</v>
          </cell>
          <cell r="AR14">
            <v>1</v>
          </cell>
          <cell r="AS14">
            <v>39052</v>
          </cell>
          <cell r="AT14">
            <v>42</v>
          </cell>
          <cell r="AX14">
            <v>1</v>
          </cell>
          <cell r="AY14">
            <v>39052</v>
          </cell>
          <cell r="AZ14">
            <v>48</v>
          </cell>
          <cell r="BD14">
            <v>1</v>
          </cell>
          <cell r="BE14">
            <v>39052</v>
          </cell>
          <cell r="BF14">
            <v>40975.599999999999</v>
          </cell>
          <cell r="BJ14">
            <v>1</v>
          </cell>
          <cell r="BK14">
            <v>39022</v>
          </cell>
          <cell r="BL14">
            <v>3648.2</v>
          </cell>
        </row>
        <row r="15">
          <cell r="J15">
            <v>2</v>
          </cell>
          <cell r="K15">
            <v>38718</v>
          </cell>
          <cell r="L15">
            <v>4</v>
          </cell>
          <cell r="M15">
            <v>655.7</v>
          </cell>
          <cell r="R15">
            <v>10</v>
          </cell>
          <cell r="S15">
            <v>38718</v>
          </cell>
          <cell r="T15">
            <v>-787</v>
          </cell>
          <cell r="Z15">
            <v>2</v>
          </cell>
          <cell r="AA15">
            <v>38718</v>
          </cell>
          <cell r="AB15">
            <v>14</v>
          </cell>
          <cell r="AF15">
            <v>2</v>
          </cell>
          <cell r="AG15">
            <v>38718</v>
          </cell>
          <cell r="AH15">
            <v>1</v>
          </cell>
          <cell r="AL15">
            <v>2</v>
          </cell>
          <cell r="AM15">
            <v>38718</v>
          </cell>
          <cell r="AN15">
            <v>4</v>
          </cell>
          <cell r="AR15">
            <v>2</v>
          </cell>
          <cell r="AS15">
            <v>38718</v>
          </cell>
          <cell r="AT15">
            <v>1</v>
          </cell>
          <cell r="AX15">
            <v>3</v>
          </cell>
          <cell r="AY15">
            <v>38718</v>
          </cell>
          <cell r="AZ15">
            <v>6</v>
          </cell>
          <cell r="BD15">
            <v>2</v>
          </cell>
          <cell r="BE15">
            <v>38718</v>
          </cell>
          <cell r="BF15">
            <v>535.70000000000005</v>
          </cell>
          <cell r="BJ15">
            <v>2</v>
          </cell>
          <cell r="BK15">
            <v>38930</v>
          </cell>
          <cell r="BL15">
            <v>0</v>
          </cell>
        </row>
        <row r="16">
          <cell r="J16">
            <v>2</v>
          </cell>
          <cell r="K16">
            <v>38749</v>
          </cell>
          <cell r="L16">
            <v>2</v>
          </cell>
          <cell r="M16">
            <v>1600</v>
          </cell>
          <cell r="R16">
            <v>10</v>
          </cell>
          <cell r="S16">
            <v>38749</v>
          </cell>
          <cell r="T16">
            <v>-55</v>
          </cell>
          <cell r="Z16">
            <v>2</v>
          </cell>
          <cell r="AA16">
            <v>38749</v>
          </cell>
          <cell r="AB16">
            <v>13</v>
          </cell>
          <cell r="AF16">
            <v>2</v>
          </cell>
          <cell r="AG16">
            <v>38749</v>
          </cell>
          <cell r="AH16">
            <v>1</v>
          </cell>
          <cell r="AL16">
            <v>2</v>
          </cell>
          <cell r="AM16">
            <v>38749</v>
          </cell>
          <cell r="AN16">
            <v>4</v>
          </cell>
          <cell r="AR16">
            <v>2</v>
          </cell>
          <cell r="AS16">
            <v>38749</v>
          </cell>
          <cell r="AT16">
            <v>1</v>
          </cell>
          <cell r="AX16">
            <v>3</v>
          </cell>
          <cell r="AY16">
            <v>38749</v>
          </cell>
          <cell r="AZ16">
            <v>7</v>
          </cell>
          <cell r="BD16">
            <v>2</v>
          </cell>
          <cell r="BE16">
            <v>38749</v>
          </cell>
          <cell r="BF16">
            <v>1600</v>
          </cell>
          <cell r="BJ16">
            <v>2</v>
          </cell>
          <cell r="BK16">
            <v>38961</v>
          </cell>
          <cell r="BL16">
            <v>64.599999999999994</v>
          </cell>
        </row>
        <row r="17">
          <cell r="J17">
            <v>2</v>
          </cell>
          <cell r="K17">
            <v>38777</v>
          </cell>
          <cell r="L17">
            <v>3</v>
          </cell>
          <cell r="M17">
            <v>291</v>
          </cell>
          <cell r="R17">
            <v>10</v>
          </cell>
          <cell r="S17">
            <v>38777</v>
          </cell>
          <cell r="T17">
            <v>-530.20000000000005</v>
          </cell>
          <cell r="Z17">
            <v>2</v>
          </cell>
          <cell r="AA17">
            <v>38777</v>
          </cell>
          <cell r="AB17">
            <v>13</v>
          </cell>
          <cell r="AF17">
            <v>2</v>
          </cell>
          <cell r="AG17">
            <v>38777</v>
          </cell>
          <cell r="AH17">
            <v>1</v>
          </cell>
          <cell r="AL17">
            <v>2</v>
          </cell>
          <cell r="AM17">
            <v>38777</v>
          </cell>
          <cell r="AN17">
            <v>4</v>
          </cell>
          <cell r="AR17">
            <v>2</v>
          </cell>
          <cell r="AS17">
            <v>38777</v>
          </cell>
          <cell r="AT17">
            <v>1</v>
          </cell>
          <cell r="AX17">
            <v>3</v>
          </cell>
          <cell r="AY17">
            <v>38777</v>
          </cell>
          <cell r="AZ17">
            <v>7</v>
          </cell>
          <cell r="BD17">
            <v>2</v>
          </cell>
          <cell r="BE17">
            <v>38777</v>
          </cell>
          <cell r="BF17">
            <v>291</v>
          </cell>
          <cell r="BJ17">
            <v>2</v>
          </cell>
          <cell r="BK17">
            <v>39052</v>
          </cell>
          <cell r="BL17">
            <v>0</v>
          </cell>
        </row>
        <row r="18">
          <cell r="J18">
            <v>2</v>
          </cell>
          <cell r="K18">
            <v>38808</v>
          </cell>
          <cell r="L18">
            <v>3</v>
          </cell>
          <cell r="M18">
            <v>961.3</v>
          </cell>
          <cell r="R18">
            <v>10</v>
          </cell>
          <cell r="S18">
            <v>38808</v>
          </cell>
          <cell r="T18">
            <v>-195.22</v>
          </cell>
          <cell r="Z18">
            <v>2</v>
          </cell>
          <cell r="AA18">
            <v>38808</v>
          </cell>
          <cell r="AB18">
            <v>13</v>
          </cell>
          <cell r="AF18">
            <v>2</v>
          </cell>
          <cell r="AG18">
            <v>38808</v>
          </cell>
          <cell r="AH18">
            <v>1</v>
          </cell>
          <cell r="AL18">
            <v>2</v>
          </cell>
          <cell r="AM18">
            <v>38808</v>
          </cell>
          <cell r="AN18">
            <v>4</v>
          </cell>
          <cell r="AR18">
            <v>2</v>
          </cell>
          <cell r="AS18">
            <v>38808</v>
          </cell>
          <cell r="AT18">
            <v>1</v>
          </cell>
          <cell r="AX18">
            <v>3</v>
          </cell>
          <cell r="AY18">
            <v>38808</v>
          </cell>
          <cell r="AZ18">
            <v>7</v>
          </cell>
          <cell r="BD18">
            <v>2</v>
          </cell>
          <cell r="BE18">
            <v>38808</v>
          </cell>
          <cell r="BF18">
            <v>961.3</v>
          </cell>
          <cell r="BJ18">
            <v>2</v>
          </cell>
          <cell r="BK18">
            <v>38718</v>
          </cell>
          <cell r="BL18">
            <v>64.599999999999994</v>
          </cell>
        </row>
        <row r="19">
          <cell r="J19">
            <v>2</v>
          </cell>
          <cell r="K19">
            <v>38838</v>
          </cell>
          <cell r="L19">
            <v>8</v>
          </cell>
          <cell r="M19">
            <v>1120.9000000000001</v>
          </cell>
          <cell r="R19">
            <v>10</v>
          </cell>
          <cell r="S19">
            <v>38838</v>
          </cell>
          <cell r="T19">
            <v>-800.83</v>
          </cell>
          <cell r="Z19">
            <v>2</v>
          </cell>
          <cell r="AA19">
            <v>38838</v>
          </cell>
          <cell r="AB19">
            <v>13</v>
          </cell>
          <cell r="AF19">
            <v>2</v>
          </cell>
          <cell r="AG19">
            <v>38838</v>
          </cell>
          <cell r="AH19">
            <v>1</v>
          </cell>
          <cell r="AL19">
            <v>2</v>
          </cell>
          <cell r="AM19">
            <v>38838</v>
          </cell>
          <cell r="AN19">
            <v>4</v>
          </cell>
          <cell r="AR19">
            <v>2</v>
          </cell>
          <cell r="AS19">
            <v>38838</v>
          </cell>
          <cell r="AT19">
            <v>1</v>
          </cell>
          <cell r="AX19">
            <v>3</v>
          </cell>
          <cell r="AY19">
            <v>38838</v>
          </cell>
          <cell r="AZ19">
            <v>7</v>
          </cell>
          <cell r="BD19">
            <v>2</v>
          </cell>
          <cell r="BE19">
            <v>38838</v>
          </cell>
          <cell r="BF19">
            <v>1120.9000000000001</v>
          </cell>
          <cell r="BJ19">
            <v>2</v>
          </cell>
          <cell r="BK19">
            <v>38838</v>
          </cell>
          <cell r="BL19">
            <v>64.599999999999994</v>
          </cell>
        </row>
        <row r="20">
          <cell r="J20">
            <v>2</v>
          </cell>
          <cell r="K20">
            <v>38869</v>
          </cell>
          <cell r="L20">
            <v>4</v>
          </cell>
          <cell r="M20">
            <v>626</v>
          </cell>
          <cell r="R20">
            <v>10</v>
          </cell>
          <cell r="S20">
            <v>38869</v>
          </cell>
          <cell r="T20">
            <v>-188.3</v>
          </cell>
          <cell r="Z20">
            <v>2</v>
          </cell>
          <cell r="AA20">
            <v>38869</v>
          </cell>
          <cell r="AB20">
            <v>13</v>
          </cell>
          <cell r="AF20">
            <v>2</v>
          </cell>
          <cell r="AG20">
            <v>38869</v>
          </cell>
          <cell r="AH20">
            <v>1</v>
          </cell>
          <cell r="AL20">
            <v>2</v>
          </cell>
          <cell r="AM20">
            <v>38869</v>
          </cell>
          <cell r="AN20">
            <v>4</v>
          </cell>
          <cell r="AR20">
            <v>2</v>
          </cell>
          <cell r="AS20">
            <v>38869</v>
          </cell>
          <cell r="AT20">
            <v>1</v>
          </cell>
          <cell r="AX20">
            <v>3</v>
          </cell>
          <cell r="AY20">
            <v>38869</v>
          </cell>
          <cell r="AZ20">
            <v>8</v>
          </cell>
          <cell r="BD20">
            <v>2</v>
          </cell>
          <cell r="BE20">
            <v>38869</v>
          </cell>
          <cell r="BF20">
            <v>626</v>
          </cell>
          <cell r="BJ20">
            <v>2</v>
          </cell>
          <cell r="BK20">
            <v>38869</v>
          </cell>
          <cell r="BL20">
            <v>64.599999999999994</v>
          </cell>
        </row>
        <row r="21">
          <cell r="J21">
            <v>2</v>
          </cell>
          <cell r="K21">
            <v>38899</v>
          </cell>
          <cell r="L21">
            <v>4</v>
          </cell>
          <cell r="M21">
            <v>435.4</v>
          </cell>
          <cell r="R21">
            <v>10</v>
          </cell>
          <cell r="S21">
            <v>38899</v>
          </cell>
          <cell r="T21">
            <v>-641</v>
          </cell>
          <cell r="Z21">
            <v>2</v>
          </cell>
          <cell r="AA21">
            <v>38899</v>
          </cell>
          <cell r="AB21">
            <v>13</v>
          </cell>
          <cell r="AF21">
            <v>2</v>
          </cell>
          <cell r="AG21">
            <v>38899</v>
          </cell>
          <cell r="AH21">
            <v>1</v>
          </cell>
          <cell r="AL21">
            <v>2</v>
          </cell>
          <cell r="AM21">
            <v>38899</v>
          </cell>
          <cell r="AN21">
            <v>4</v>
          </cell>
          <cell r="AR21">
            <v>2</v>
          </cell>
          <cell r="AS21">
            <v>38899</v>
          </cell>
          <cell r="AT21">
            <v>1</v>
          </cell>
          <cell r="AX21">
            <v>3</v>
          </cell>
          <cell r="AY21">
            <v>38899</v>
          </cell>
          <cell r="AZ21">
            <v>8</v>
          </cell>
          <cell r="BD21">
            <v>2</v>
          </cell>
          <cell r="BE21">
            <v>38899</v>
          </cell>
          <cell r="BF21">
            <v>435.4</v>
          </cell>
          <cell r="BJ21">
            <v>2</v>
          </cell>
          <cell r="BK21">
            <v>38777</v>
          </cell>
          <cell r="BL21">
            <v>61.2</v>
          </cell>
        </row>
        <row r="22">
          <cell r="J22">
            <v>2</v>
          </cell>
          <cell r="K22">
            <v>38930</v>
          </cell>
          <cell r="L22">
            <v>3</v>
          </cell>
          <cell r="M22">
            <v>258.10000000000002</v>
          </cell>
          <cell r="R22">
            <v>10</v>
          </cell>
          <cell r="S22">
            <v>38930</v>
          </cell>
          <cell r="T22">
            <v>-752.5</v>
          </cell>
          <cell r="Z22">
            <v>2</v>
          </cell>
          <cell r="AA22">
            <v>38930</v>
          </cell>
          <cell r="AB22">
            <v>12</v>
          </cell>
          <cell r="AF22">
            <v>2</v>
          </cell>
          <cell r="AG22">
            <v>38930</v>
          </cell>
          <cell r="AH22">
            <v>1</v>
          </cell>
          <cell r="AL22">
            <v>2</v>
          </cell>
          <cell r="AM22">
            <v>38930</v>
          </cell>
          <cell r="AN22">
            <v>4</v>
          </cell>
          <cell r="AR22">
            <v>2</v>
          </cell>
          <cell r="AS22">
            <v>38930</v>
          </cell>
          <cell r="AT22">
            <v>1</v>
          </cell>
          <cell r="AX22">
            <v>3</v>
          </cell>
          <cell r="AY22">
            <v>38930</v>
          </cell>
          <cell r="AZ22">
            <v>8</v>
          </cell>
          <cell r="BD22">
            <v>2</v>
          </cell>
          <cell r="BE22">
            <v>38930</v>
          </cell>
          <cell r="BF22">
            <v>258.10000000000002</v>
          </cell>
          <cell r="BJ22">
            <v>2</v>
          </cell>
          <cell r="BK22">
            <v>38808</v>
          </cell>
          <cell r="BL22">
            <v>64.599999999999994</v>
          </cell>
        </row>
        <row r="23">
          <cell r="J23">
            <v>2</v>
          </cell>
          <cell r="K23">
            <v>38961</v>
          </cell>
          <cell r="L23">
            <v>2</v>
          </cell>
          <cell r="M23">
            <v>143</v>
          </cell>
          <cell r="R23">
            <v>10</v>
          </cell>
          <cell r="S23">
            <v>38961</v>
          </cell>
          <cell r="T23">
            <v>-196.89</v>
          </cell>
          <cell r="Z23">
            <v>2</v>
          </cell>
          <cell r="AA23">
            <v>38961</v>
          </cell>
          <cell r="AB23">
            <v>13</v>
          </cell>
          <cell r="AF23">
            <v>2</v>
          </cell>
          <cell r="AG23">
            <v>38961</v>
          </cell>
          <cell r="AH23">
            <v>1</v>
          </cell>
          <cell r="AL23">
            <v>2</v>
          </cell>
          <cell r="AM23">
            <v>38961</v>
          </cell>
          <cell r="AN23">
            <v>4</v>
          </cell>
          <cell r="AR23">
            <v>2</v>
          </cell>
          <cell r="AS23">
            <v>38961</v>
          </cell>
          <cell r="AT23">
            <v>1</v>
          </cell>
          <cell r="AX23">
            <v>3</v>
          </cell>
          <cell r="AY23">
            <v>38961</v>
          </cell>
          <cell r="AZ23">
            <v>8</v>
          </cell>
          <cell r="BD23">
            <v>2</v>
          </cell>
          <cell r="BE23">
            <v>38961</v>
          </cell>
          <cell r="BF23">
            <v>56</v>
          </cell>
          <cell r="BJ23">
            <v>2</v>
          </cell>
          <cell r="BK23">
            <v>38899</v>
          </cell>
          <cell r="BL23">
            <v>64.599999999999994</v>
          </cell>
        </row>
        <row r="24">
          <cell r="J24">
            <v>2</v>
          </cell>
          <cell r="K24">
            <v>38991</v>
          </cell>
          <cell r="L24">
            <v>4</v>
          </cell>
          <cell r="M24">
            <v>192.5</v>
          </cell>
          <cell r="R24">
            <v>10</v>
          </cell>
          <cell r="S24">
            <v>38991</v>
          </cell>
          <cell r="T24">
            <v>-194.5</v>
          </cell>
          <cell r="Z24">
            <v>2</v>
          </cell>
          <cell r="AA24">
            <v>38991</v>
          </cell>
          <cell r="AB24">
            <v>11</v>
          </cell>
          <cell r="AF24">
            <v>2</v>
          </cell>
          <cell r="AG24">
            <v>38991</v>
          </cell>
          <cell r="AH24">
            <v>2</v>
          </cell>
          <cell r="AL24">
            <v>2</v>
          </cell>
          <cell r="AM24">
            <v>38991</v>
          </cell>
          <cell r="AN24">
            <v>3</v>
          </cell>
          <cell r="AR24">
            <v>2</v>
          </cell>
          <cell r="AS24">
            <v>38991</v>
          </cell>
          <cell r="AT24">
            <v>1</v>
          </cell>
          <cell r="AX24">
            <v>3</v>
          </cell>
          <cell r="AY24">
            <v>38991</v>
          </cell>
          <cell r="AZ24">
            <v>8</v>
          </cell>
          <cell r="BD24">
            <v>2</v>
          </cell>
          <cell r="BE24">
            <v>38991</v>
          </cell>
          <cell r="BF24">
            <v>192.5</v>
          </cell>
          <cell r="BJ24">
            <v>2</v>
          </cell>
          <cell r="BK24">
            <v>38749</v>
          </cell>
          <cell r="BL24">
            <v>68</v>
          </cell>
        </row>
        <row r="25">
          <cell r="J25">
            <v>2</v>
          </cell>
          <cell r="K25">
            <v>39022</v>
          </cell>
          <cell r="L25">
            <v>6</v>
          </cell>
          <cell r="M25">
            <v>400</v>
          </cell>
          <cell r="R25">
            <v>10</v>
          </cell>
          <cell r="S25">
            <v>39022</v>
          </cell>
          <cell r="T25">
            <v>-207</v>
          </cell>
          <cell r="Z25">
            <v>2</v>
          </cell>
          <cell r="AA25">
            <v>39022</v>
          </cell>
          <cell r="AB25">
            <v>12</v>
          </cell>
          <cell r="AF25">
            <v>2</v>
          </cell>
          <cell r="AG25">
            <v>39022</v>
          </cell>
          <cell r="AH25">
            <v>2</v>
          </cell>
          <cell r="AL25">
            <v>2</v>
          </cell>
          <cell r="AM25">
            <v>39022</v>
          </cell>
          <cell r="AN25">
            <v>3</v>
          </cell>
          <cell r="AR25">
            <v>2</v>
          </cell>
          <cell r="AS25">
            <v>39022</v>
          </cell>
          <cell r="AT25">
            <v>1</v>
          </cell>
          <cell r="AX25">
            <v>3</v>
          </cell>
          <cell r="AY25">
            <v>39022</v>
          </cell>
          <cell r="AZ25">
            <v>8</v>
          </cell>
          <cell r="BD25">
            <v>2</v>
          </cell>
          <cell r="BE25">
            <v>39022</v>
          </cell>
          <cell r="BF25">
            <v>400</v>
          </cell>
          <cell r="BJ25">
            <v>2</v>
          </cell>
          <cell r="BK25">
            <v>38991</v>
          </cell>
          <cell r="BL25">
            <v>61.2</v>
          </cell>
        </row>
        <row r="26">
          <cell r="J26">
            <v>2</v>
          </cell>
          <cell r="K26">
            <v>39052</v>
          </cell>
          <cell r="L26">
            <v>4</v>
          </cell>
          <cell r="M26">
            <v>748.6</v>
          </cell>
          <cell r="R26">
            <v>90</v>
          </cell>
          <cell r="S26">
            <v>38808</v>
          </cell>
          <cell r="T26">
            <v>-184.7</v>
          </cell>
          <cell r="Z26">
            <v>2</v>
          </cell>
          <cell r="AA26">
            <v>39052</v>
          </cell>
          <cell r="AB26">
            <v>12</v>
          </cell>
          <cell r="AF26">
            <v>2</v>
          </cell>
          <cell r="AG26">
            <v>39052</v>
          </cell>
          <cell r="AH26">
            <v>2</v>
          </cell>
          <cell r="AL26">
            <v>2</v>
          </cell>
          <cell r="AM26">
            <v>39052</v>
          </cell>
          <cell r="AN26">
            <v>3</v>
          </cell>
          <cell r="AR26">
            <v>2</v>
          </cell>
          <cell r="AS26">
            <v>39052</v>
          </cell>
          <cell r="AT26">
            <v>1</v>
          </cell>
          <cell r="AX26">
            <v>3</v>
          </cell>
          <cell r="AY26">
            <v>39052</v>
          </cell>
          <cell r="AZ26">
            <v>9</v>
          </cell>
          <cell r="BD26">
            <v>2</v>
          </cell>
          <cell r="BE26">
            <v>39052</v>
          </cell>
          <cell r="BF26">
            <v>748.6</v>
          </cell>
          <cell r="BJ26">
            <v>2</v>
          </cell>
          <cell r="BK26">
            <v>39022</v>
          </cell>
          <cell r="BL26">
            <v>64.599999999999994</v>
          </cell>
        </row>
        <row r="27">
          <cell r="J27">
            <v>3</v>
          </cell>
          <cell r="K27">
            <v>38718</v>
          </cell>
          <cell r="L27">
            <v>109</v>
          </cell>
          <cell r="M27">
            <v>13095.1</v>
          </cell>
          <cell r="Z27">
            <v>3</v>
          </cell>
          <cell r="AA27">
            <v>38718</v>
          </cell>
          <cell r="AB27">
            <v>40</v>
          </cell>
          <cell r="AF27">
            <v>3</v>
          </cell>
          <cell r="AG27">
            <v>38718</v>
          </cell>
          <cell r="AH27">
            <v>52</v>
          </cell>
          <cell r="AL27">
            <v>3</v>
          </cell>
          <cell r="AM27">
            <v>38718</v>
          </cell>
          <cell r="AN27">
            <v>152</v>
          </cell>
          <cell r="AR27">
            <v>3</v>
          </cell>
          <cell r="AS27">
            <v>38718</v>
          </cell>
          <cell r="AT27">
            <v>11</v>
          </cell>
          <cell r="AX27">
            <v>10</v>
          </cell>
          <cell r="AY27">
            <v>38718</v>
          </cell>
          <cell r="AZ27">
            <v>79</v>
          </cell>
          <cell r="BD27">
            <v>3</v>
          </cell>
          <cell r="BE27">
            <v>38718</v>
          </cell>
          <cell r="BF27">
            <v>13095.1</v>
          </cell>
          <cell r="BJ27">
            <v>3</v>
          </cell>
          <cell r="BK27">
            <v>38961</v>
          </cell>
          <cell r="BL27">
            <v>911.2</v>
          </cell>
        </row>
        <row r="28">
          <cell r="J28">
            <v>3</v>
          </cell>
          <cell r="K28">
            <v>38749</v>
          </cell>
          <cell r="L28">
            <v>91</v>
          </cell>
          <cell r="M28">
            <v>14758.2</v>
          </cell>
          <cell r="Z28">
            <v>3</v>
          </cell>
          <cell r="AA28">
            <v>38749</v>
          </cell>
          <cell r="AB28">
            <v>40</v>
          </cell>
          <cell r="AF28">
            <v>3</v>
          </cell>
          <cell r="AG28">
            <v>38749</v>
          </cell>
          <cell r="AH28">
            <v>52</v>
          </cell>
          <cell r="AL28">
            <v>3</v>
          </cell>
          <cell r="AM28">
            <v>38749</v>
          </cell>
          <cell r="AN28">
            <v>150</v>
          </cell>
          <cell r="AR28">
            <v>3</v>
          </cell>
          <cell r="AS28">
            <v>38749</v>
          </cell>
          <cell r="AT28">
            <v>12</v>
          </cell>
          <cell r="AX28">
            <v>10</v>
          </cell>
          <cell r="AY28">
            <v>38749</v>
          </cell>
          <cell r="AZ28">
            <v>78</v>
          </cell>
          <cell r="BD28">
            <v>3</v>
          </cell>
          <cell r="BE28">
            <v>38749</v>
          </cell>
          <cell r="BF28">
            <v>14758.2</v>
          </cell>
          <cell r="BJ28">
            <v>3</v>
          </cell>
          <cell r="BK28">
            <v>39052</v>
          </cell>
          <cell r="BL28">
            <v>0</v>
          </cell>
        </row>
        <row r="29">
          <cell r="J29">
            <v>3</v>
          </cell>
          <cell r="K29">
            <v>38777</v>
          </cell>
          <cell r="L29">
            <v>105</v>
          </cell>
          <cell r="M29">
            <v>12729.7</v>
          </cell>
          <cell r="Z29">
            <v>3</v>
          </cell>
          <cell r="AA29">
            <v>38777</v>
          </cell>
          <cell r="AB29">
            <v>40</v>
          </cell>
          <cell r="AF29">
            <v>3</v>
          </cell>
          <cell r="AG29">
            <v>38777</v>
          </cell>
          <cell r="AH29">
            <v>51</v>
          </cell>
          <cell r="AL29">
            <v>3</v>
          </cell>
          <cell r="AM29">
            <v>38777</v>
          </cell>
          <cell r="AN29">
            <v>151</v>
          </cell>
          <cell r="AR29">
            <v>3</v>
          </cell>
          <cell r="AS29">
            <v>38777</v>
          </cell>
          <cell r="AT29">
            <v>11</v>
          </cell>
          <cell r="AX29">
            <v>10</v>
          </cell>
          <cell r="AY29">
            <v>38777</v>
          </cell>
          <cell r="AZ29">
            <v>81</v>
          </cell>
          <cell r="BD29">
            <v>3</v>
          </cell>
          <cell r="BE29">
            <v>38777</v>
          </cell>
          <cell r="BF29">
            <v>12494.2</v>
          </cell>
          <cell r="BJ29">
            <v>3</v>
          </cell>
          <cell r="BK29">
            <v>38808</v>
          </cell>
          <cell r="BL29">
            <v>873.8</v>
          </cell>
        </row>
        <row r="30">
          <cell r="J30">
            <v>3</v>
          </cell>
          <cell r="K30">
            <v>38808</v>
          </cell>
          <cell r="L30">
            <v>105</v>
          </cell>
          <cell r="M30">
            <v>13634.1</v>
          </cell>
          <cell r="Z30">
            <v>3</v>
          </cell>
          <cell r="AA30">
            <v>38808</v>
          </cell>
          <cell r="AB30">
            <v>40</v>
          </cell>
          <cell r="AF30">
            <v>3</v>
          </cell>
          <cell r="AG30">
            <v>38808</v>
          </cell>
          <cell r="AH30">
            <v>51</v>
          </cell>
          <cell r="AL30">
            <v>3</v>
          </cell>
          <cell r="AM30">
            <v>38808</v>
          </cell>
          <cell r="AN30">
            <v>146</v>
          </cell>
          <cell r="AR30">
            <v>3</v>
          </cell>
          <cell r="AS30">
            <v>38808</v>
          </cell>
          <cell r="AT30">
            <v>13</v>
          </cell>
          <cell r="AX30">
            <v>10</v>
          </cell>
          <cell r="AY30">
            <v>38808</v>
          </cell>
          <cell r="AZ30">
            <v>79</v>
          </cell>
          <cell r="BD30">
            <v>3</v>
          </cell>
          <cell r="BE30">
            <v>38808</v>
          </cell>
          <cell r="BF30">
            <v>13634.1</v>
          </cell>
          <cell r="BJ30">
            <v>3</v>
          </cell>
          <cell r="BK30">
            <v>38899</v>
          </cell>
          <cell r="BL30">
            <v>918</v>
          </cell>
        </row>
        <row r="31">
          <cell r="J31">
            <v>3</v>
          </cell>
          <cell r="K31">
            <v>38838</v>
          </cell>
          <cell r="L31">
            <v>95</v>
          </cell>
          <cell r="M31">
            <v>11477.7</v>
          </cell>
          <cell r="Z31">
            <v>3</v>
          </cell>
          <cell r="AA31">
            <v>38838</v>
          </cell>
          <cell r="AB31">
            <v>40</v>
          </cell>
          <cell r="AF31">
            <v>3</v>
          </cell>
          <cell r="AG31">
            <v>38838</v>
          </cell>
          <cell r="AH31">
            <v>49</v>
          </cell>
          <cell r="AL31">
            <v>3</v>
          </cell>
          <cell r="AM31">
            <v>38838</v>
          </cell>
          <cell r="AN31">
            <v>148</v>
          </cell>
          <cell r="AR31">
            <v>3</v>
          </cell>
          <cell r="AS31">
            <v>38838</v>
          </cell>
          <cell r="AT31">
            <v>14</v>
          </cell>
          <cell r="AX31">
            <v>10</v>
          </cell>
          <cell r="AY31">
            <v>38838</v>
          </cell>
          <cell r="AZ31">
            <v>81</v>
          </cell>
          <cell r="BD31">
            <v>3</v>
          </cell>
          <cell r="BE31">
            <v>38838</v>
          </cell>
          <cell r="BF31">
            <v>11477.7</v>
          </cell>
          <cell r="BJ31">
            <v>3</v>
          </cell>
          <cell r="BK31">
            <v>38930</v>
          </cell>
          <cell r="BL31">
            <v>0</v>
          </cell>
        </row>
        <row r="32">
          <cell r="J32">
            <v>3</v>
          </cell>
          <cell r="K32">
            <v>38869</v>
          </cell>
          <cell r="L32">
            <v>66</v>
          </cell>
          <cell r="M32">
            <v>10518.7</v>
          </cell>
          <cell r="Z32">
            <v>3</v>
          </cell>
          <cell r="AA32">
            <v>38869</v>
          </cell>
          <cell r="AB32">
            <v>46</v>
          </cell>
          <cell r="AF32">
            <v>3</v>
          </cell>
          <cell r="AG32">
            <v>38869</v>
          </cell>
          <cell r="AH32">
            <v>50</v>
          </cell>
          <cell r="AL32">
            <v>3</v>
          </cell>
          <cell r="AM32">
            <v>38869</v>
          </cell>
          <cell r="AN32">
            <v>149</v>
          </cell>
          <cell r="AR32">
            <v>3</v>
          </cell>
          <cell r="AS32">
            <v>38869</v>
          </cell>
          <cell r="AT32">
            <v>11</v>
          </cell>
          <cell r="AX32">
            <v>10</v>
          </cell>
          <cell r="AY32">
            <v>38869</v>
          </cell>
          <cell r="AZ32">
            <v>79</v>
          </cell>
          <cell r="BD32">
            <v>3</v>
          </cell>
          <cell r="BE32">
            <v>38869</v>
          </cell>
          <cell r="BF32">
            <v>10518.7</v>
          </cell>
          <cell r="BJ32">
            <v>3</v>
          </cell>
          <cell r="BK32">
            <v>38718</v>
          </cell>
          <cell r="BL32">
            <v>897.6</v>
          </cell>
        </row>
        <row r="33">
          <cell r="J33">
            <v>3</v>
          </cell>
          <cell r="K33">
            <v>38899</v>
          </cell>
          <cell r="L33">
            <v>72</v>
          </cell>
          <cell r="M33">
            <v>7751.1</v>
          </cell>
          <cell r="Z33">
            <v>3</v>
          </cell>
          <cell r="AA33">
            <v>38899</v>
          </cell>
          <cell r="AB33">
            <v>46</v>
          </cell>
          <cell r="AF33">
            <v>3</v>
          </cell>
          <cell r="AG33">
            <v>38899</v>
          </cell>
          <cell r="AH33">
            <v>51</v>
          </cell>
          <cell r="AL33">
            <v>3</v>
          </cell>
          <cell r="AM33">
            <v>38899</v>
          </cell>
          <cell r="AN33">
            <v>150</v>
          </cell>
          <cell r="AR33">
            <v>3</v>
          </cell>
          <cell r="AS33">
            <v>38899</v>
          </cell>
          <cell r="AT33">
            <v>10</v>
          </cell>
          <cell r="AX33">
            <v>10</v>
          </cell>
          <cell r="AY33">
            <v>38899</v>
          </cell>
          <cell r="AZ33">
            <v>79</v>
          </cell>
          <cell r="BD33">
            <v>3</v>
          </cell>
          <cell r="BE33">
            <v>38899</v>
          </cell>
          <cell r="BF33">
            <v>7751.1</v>
          </cell>
          <cell r="BJ33">
            <v>3</v>
          </cell>
          <cell r="BK33">
            <v>38749</v>
          </cell>
          <cell r="BL33">
            <v>887.4</v>
          </cell>
        </row>
        <row r="34">
          <cell r="J34">
            <v>3</v>
          </cell>
          <cell r="K34">
            <v>38930</v>
          </cell>
          <cell r="L34">
            <v>109</v>
          </cell>
          <cell r="M34">
            <v>12927.5</v>
          </cell>
          <cell r="Z34">
            <v>3</v>
          </cell>
          <cell r="AA34">
            <v>38930</v>
          </cell>
          <cell r="AB34">
            <v>46</v>
          </cell>
          <cell r="AF34">
            <v>3</v>
          </cell>
          <cell r="AG34">
            <v>38930</v>
          </cell>
          <cell r="AH34">
            <v>52</v>
          </cell>
          <cell r="AL34">
            <v>3</v>
          </cell>
          <cell r="AM34">
            <v>38930</v>
          </cell>
          <cell r="AN34">
            <v>150</v>
          </cell>
          <cell r="AR34">
            <v>3</v>
          </cell>
          <cell r="AS34">
            <v>38930</v>
          </cell>
          <cell r="AT34">
            <v>10</v>
          </cell>
          <cell r="AX34">
            <v>10</v>
          </cell>
          <cell r="AY34">
            <v>38930</v>
          </cell>
          <cell r="AZ34">
            <v>78</v>
          </cell>
          <cell r="BD34">
            <v>3</v>
          </cell>
          <cell r="BE34">
            <v>38930</v>
          </cell>
          <cell r="BF34">
            <v>12927.5</v>
          </cell>
          <cell r="BJ34">
            <v>3</v>
          </cell>
          <cell r="BK34">
            <v>38838</v>
          </cell>
          <cell r="BL34">
            <v>873.8</v>
          </cell>
        </row>
        <row r="35">
          <cell r="J35">
            <v>3</v>
          </cell>
          <cell r="K35">
            <v>38961</v>
          </cell>
          <cell r="L35">
            <v>102</v>
          </cell>
          <cell r="M35">
            <v>10827.7</v>
          </cell>
          <cell r="Z35">
            <v>3</v>
          </cell>
          <cell r="AA35">
            <v>38961</v>
          </cell>
          <cell r="AB35">
            <v>46</v>
          </cell>
          <cell r="AF35">
            <v>3</v>
          </cell>
          <cell r="AG35">
            <v>38961</v>
          </cell>
          <cell r="AH35">
            <v>56</v>
          </cell>
          <cell r="AL35">
            <v>3</v>
          </cell>
          <cell r="AM35">
            <v>38961</v>
          </cell>
          <cell r="AN35">
            <v>147</v>
          </cell>
          <cell r="AR35">
            <v>3</v>
          </cell>
          <cell r="AS35">
            <v>38961</v>
          </cell>
          <cell r="AT35">
            <v>10</v>
          </cell>
          <cell r="AX35">
            <v>10</v>
          </cell>
          <cell r="AY35">
            <v>38961</v>
          </cell>
          <cell r="AZ35">
            <v>76</v>
          </cell>
          <cell r="BD35">
            <v>3</v>
          </cell>
          <cell r="BE35">
            <v>38961</v>
          </cell>
          <cell r="BF35">
            <v>3378.5</v>
          </cell>
          <cell r="BJ35">
            <v>3</v>
          </cell>
          <cell r="BK35">
            <v>38869</v>
          </cell>
          <cell r="BL35">
            <v>877.2</v>
          </cell>
        </row>
        <row r="36">
          <cell r="J36">
            <v>3</v>
          </cell>
          <cell r="K36">
            <v>38991</v>
          </cell>
          <cell r="L36">
            <v>119</v>
          </cell>
          <cell r="M36">
            <v>16291.1</v>
          </cell>
          <cell r="Z36">
            <v>3</v>
          </cell>
          <cell r="AA36">
            <v>38991</v>
          </cell>
          <cell r="AB36">
            <v>42</v>
          </cell>
          <cell r="AF36">
            <v>3</v>
          </cell>
          <cell r="AG36">
            <v>38991</v>
          </cell>
          <cell r="AH36">
            <v>55</v>
          </cell>
          <cell r="AL36">
            <v>3</v>
          </cell>
          <cell r="AM36">
            <v>38991</v>
          </cell>
          <cell r="AN36">
            <v>146</v>
          </cell>
          <cell r="AR36">
            <v>3</v>
          </cell>
          <cell r="AS36">
            <v>38991</v>
          </cell>
          <cell r="AT36">
            <v>10</v>
          </cell>
          <cell r="AX36">
            <v>10</v>
          </cell>
          <cell r="AY36">
            <v>38991</v>
          </cell>
          <cell r="AZ36">
            <v>76</v>
          </cell>
          <cell r="BD36">
            <v>3</v>
          </cell>
          <cell r="BE36">
            <v>38991</v>
          </cell>
          <cell r="BF36">
            <v>16159.1</v>
          </cell>
          <cell r="BJ36">
            <v>3</v>
          </cell>
          <cell r="BK36">
            <v>38777</v>
          </cell>
          <cell r="BL36">
            <v>890.8</v>
          </cell>
        </row>
        <row r="37">
          <cell r="J37">
            <v>3</v>
          </cell>
          <cell r="K37">
            <v>39022</v>
          </cell>
          <cell r="L37">
            <v>85</v>
          </cell>
          <cell r="M37">
            <v>8069.6</v>
          </cell>
          <cell r="Z37">
            <v>3</v>
          </cell>
          <cell r="AA37">
            <v>39022</v>
          </cell>
          <cell r="AB37">
            <v>42</v>
          </cell>
          <cell r="AF37">
            <v>3</v>
          </cell>
          <cell r="AG37">
            <v>39022</v>
          </cell>
          <cell r="AH37">
            <v>55</v>
          </cell>
          <cell r="AL37">
            <v>3</v>
          </cell>
          <cell r="AM37">
            <v>39022</v>
          </cell>
          <cell r="AN37">
            <v>145</v>
          </cell>
          <cell r="AR37">
            <v>3</v>
          </cell>
          <cell r="AS37">
            <v>39022</v>
          </cell>
          <cell r="AT37">
            <v>10</v>
          </cell>
          <cell r="AX37">
            <v>10</v>
          </cell>
          <cell r="AY37">
            <v>39022</v>
          </cell>
          <cell r="AZ37">
            <v>75</v>
          </cell>
          <cell r="BD37">
            <v>3</v>
          </cell>
          <cell r="BE37">
            <v>39022</v>
          </cell>
          <cell r="BF37">
            <v>8069.6</v>
          </cell>
          <cell r="BJ37">
            <v>3</v>
          </cell>
          <cell r="BK37">
            <v>38991</v>
          </cell>
          <cell r="BL37">
            <v>904.4</v>
          </cell>
        </row>
        <row r="38">
          <cell r="J38">
            <v>3</v>
          </cell>
          <cell r="K38">
            <v>39052</v>
          </cell>
          <cell r="L38">
            <v>97</v>
          </cell>
          <cell r="M38">
            <v>10837.9</v>
          </cell>
          <cell r="Z38">
            <v>3</v>
          </cell>
          <cell r="AA38">
            <v>39052</v>
          </cell>
          <cell r="AB38">
            <v>41</v>
          </cell>
          <cell r="AF38">
            <v>3</v>
          </cell>
          <cell r="AG38">
            <v>39052</v>
          </cell>
          <cell r="AH38">
            <v>55</v>
          </cell>
          <cell r="AL38">
            <v>3</v>
          </cell>
          <cell r="AM38">
            <v>39052</v>
          </cell>
          <cell r="AN38">
            <v>145</v>
          </cell>
          <cell r="AR38">
            <v>3</v>
          </cell>
          <cell r="AS38">
            <v>39052</v>
          </cell>
          <cell r="AT38">
            <v>11</v>
          </cell>
          <cell r="AX38">
            <v>10</v>
          </cell>
          <cell r="AY38">
            <v>39052</v>
          </cell>
          <cell r="AZ38">
            <v>76</v>
          </cell>
          <cell r="BD38">
            <v>3</v>
          </cell>
          <cell r="BE38">
            <v>39052</v>
          </cell>
          <cell r="BF38">
            <v>8623.9</v>
          </cell>
          <cell r="BJ38">
            <v>3</v>
          </cell>
          <cell r="BK38">
            <v>39022</v>
          </cell>
          <cell r="BL38">
            <v>860.2</v>
          </cell>
        </row>
        <row r="39">
          <cell r="J39">
            <v>10</v>
          </cell>
          <cell r="K39">
            <v>38718</v>
          </cell>
          <cell r="L39">
            <v>518</v>
          </cell>
          <cell r="M39">
            <v>83897.9</v>
          </cell>
          <cell r="Z39">
            <v>10</v>
          </cell>
          <cell r="AA39">
            <v>38718</v>
          </cell>
          <cell r="AB39">
            <v>1110</v>
          </cell>
          <cell r="AF39">
            <v>10</v>
          </cell>
          <cell r="AG39">
            <v>38718</v>
          </cell>
          <cell r="AH39">
            <v>443</v>
          </cell>
          <cell r="AL39">
            <v>10</v>
          </cell>
          <cell r="AM39">
            <v>38718</v>
          </cell>
          <cell r="AN39">
            <v>557</v>
          </cell>
          <cell r="AR39">
            <v>10</v>
          </cell>
          <cell r="AS39">
            <v>38718</v>
          </cell>
          <cell r="AT39">
            <v>212</v>
          </cell>
          <cell r="AX39">
            <v>20</v>
          </cell>
          <cell r="AY39">
            <v>38869</v>
          </cell>
          <cell r="AZ39">
            <v>1</v>
          </cell>
          <cell r="BD39">
            <v>10</v>
          </cell>
          <cell r="BE39">
            <v>38718</v>
          </cell>
          <cell r="BF39">
            <v>83110.899999999994</v>
          </cell>
          <cell r="BJ39">
            <v>10</v>
          </cell>
          <cell r="BK39">
            <v>38749</v>
          </cell>
          <cell r="BL39">
            <v>8095.4</v>
          </cell>
        </row>
        <row r="40">
          <cell r="J40">
            <v>10</v>
          </cell>
          <cell r="K40">
            <v>38749</v>
          </cell>
          <cell r="L40">
            <v>442</v>
          </cell>
          <cell r="M40">
            <v>61617.8</v>
          </cell>
          <cell r="Z40">
            <v>10</v>
          </cell>
          <cell r="AA40">
            <v>38749</v>
          </cell>
          <cell r="AB40">
            <v>1122</v>
          </cell>
          <cell r="AF40">
            <v>10</v>
          </cell>
          <cell r="AG40">
            <v>38749</v>
          </cell>
          <cell r="AH40">
            <v>444</v>
          </cell>
          <cell r="AL40">
            <v>10</v>
          </cell>
          <cell r="AM40">
            <v>38749</v>
          </cell>
          <cell r="AN40">
            <v>573</v>
          </cell>
          <cell r="AR40">
            <v>10</v>
          </cell>
          <cell r="AS40">
            <v>38749</v>
          </cell>
          <cell r="AT40">
            <v>216</v>
          </cell>
          <cell r="AX40">
            <v>20</v>
          </cell>
          <cell r="AY40">
            <v>38899</v>
          </cell>
          <cell r="AZ40">
            <v>1</v>
          </cell>
          <cell r="BD40">
            <v>10</v>
          </cell>
          <cell r="BE40">
            <v>38749</v>
          </cell>
          <cell r="BF40">
            <v>61562.8</v>
          </cell>
          <cell r="BJ40">
            <v>10</v>
          </cell>
          <cell r="BK40">
            <v>38991</v>
          </cell>
          <cell r="BL40">
            <v>8078.4</v>
          </cell>
        </row>
        <row r="41">
          <cell r="J41">
            <v>10</v>
          </cell>
          <cell r="K41">
            <v>38777</v>
          </cell>
          <cell r="L41">
            <v>621</v>
          </cell>
          <cell r="M41">
            <v>95419.03</v>
          </cell>
          <cell r="Z41">
            <v>10</v>
          </cell>
          <cell r="AA41">
            <v>38777</v>
          </cell>
          <cell r="AB41">
            <v>1136</v>
          </cell>
          <cell r="AF41">
            <v>10</v>
          </cell>
          <cell r="AG41">
            <v>38777</v>
          </cell>
          <cell r="AH41">
            <v>450</v>
          </cell>
          <cell r="AL41">
            <v>10</v>
          </cell>
          <cell r="AM41">
            <v>38777</v>
          </cell>
          <cell r="AN41">
            <v>584</v>
          </cell>
          <cell r="AR41">
            <v>10</v>
          </cell>
          <cell r="AS41">
            <v>38777</v>
          </cell>
          <cell r="AT41">
            <v>214</v>
          </cell>
          <cell r="AX41">
            <v>20</v>
          </cell>
          <cell r="AY41">
            <v>38930</v>
          </cell>
          <cell r="AZ41">
            <v>1</v>
          </cell>
          <cell r="BD41">
            <v>10</v>
          </cell>
          <cell r="BE41">
            <v>38777</v>
          </cell>
          <cell r="BF41">
            <v>94888.83</v>
          </cell>
          <cell r="BJ41">
            <v>10</v>
          </cell>
          <cell r="BK41">
            <v>39022</v>
          </cell>
          <cell r="BL41">
            <v>8224.6</v>
          </cell>
        </row>
        <row r="42">
          <cell r="J42">
            <v>10</v>
          </cell>
          <cell r="K42">
            <v>38808</v>
          </cell>
          <cell r="L42">
            <v>599</v>
          </cell>
          <cell r="M42">
            <v>83781.649999999994</v>
          </cell>
          <cell r="Z42">
            <v>10</v>
          </cell>
          <cell r="AA42">
            <v>38808</v>
          </cell>
          <cell r="AB42">
            <v>1087</v>
          </cell>
          <cell r="AF42">
            <v>10</v>
          </cell>
          <cell r="AG42">
            <v>38808</v>
          </cell>
          <cell r="AH42">
            <v>437</v>
          </cell>
          <cell r="AL42">
            <v>10</v>
          </cell>
          <cell r="AM42">
            <v>38808</v>
          </cell>
          <cell r="AN42">
            <v>574</v>
          </cell>
          <cell r="AR42">
            <v>10</v>
          </cell>
          <cell r="AS42">
            <v>38808</v>
          </cell>
          <cell r="AT42">
            <v>211</v>
          </cell>
          <cell r="AX42">
            <v>20</v>
          </cell>
          <cell r="AY42">
            <v>38961</v>
          </cell>
          <cell r="AZ42">
            <v>1</v>
          </cell>
          <cell r="BD42">
            <v>10</v>
          </cell>
          <cell r="BE42">
            <v>38808</v>
          </cell>
          <cell r="BF42">
            <v>83586.429999999993</v>
          </cell>
          <cell r="BJ42">
            <v>10</v>
          </cell>
          <cell r="BK42">
            <v>38777</v>
          </cell>
          <cell r="BL42">
            <v>8197.4</v>
          </cell>
        </row>
        <row r="43">
          <cell r="J43">
            <v>10</v>
          </cell>
          <cell r="K43">
            <v>38838</v>
          </cell>
          <cell r="L43">
            <v>525</v>
          </cell>
          <cell r="M43">
            <v>75297.149999999994</v>
          </cell>
          <cell r="Z43">
            <v>10</v>
          </cell>
          <cell r="AA43">
            <v>38838</v>
          </cell>
          <cell r="AB43">
            <v>1092</v>
          </cell>
          <cell r="AF43">
            <v>10</v>
          </cell>
          <cell r="AG43">
            <v>38838</v>
          </cell>
          <cell r="AH43">
            <v>440</v>
          </cell>
          <cell r="AL43">
            <v>10</v>
          </cell>
          <cell r="AM43">
            <v>38838</v>
          </cell>
          <cell r="AN43">
            <v>570</v>
          </cell>
          <cell r="AR43">
            <v>10</v>
          </cell>
          <cell r="AS43">
            <v>38838</v>
          </cell>
          <cell r="AT43">
            <v>211</v>
          </cell>
          <cell r="AX43">
            <v>20</v>
          </cell>
          <cell r="AY43">
            <v>38991</v>
          </cell>
          <cell r="AZ43">
            <v>1</v>
          </cell>
          <cell r="BD43">
            <v>10</v>
          </cell>
          <cell r="BE43">
            <v>38838</v>
          </cell>
          <cell r="BF43">
            <v>74496.320000000007</v>
          </cell>
          <cell r="BJ43">
            <v>10</v>
          </cell>
          <cell r="BK43">
            <v>38808</v>
          </cell>
          <cell r="BL43">
            <v>8119.2</v>
          </cell>
        </row>
        <row r="44">
          <cell r="J44">
            <v>10</v>
          </cell>
          <cell r="K44">
            <v>38869</v>
          </cell>
          <cell r="L44">
            <v>460</v>
          </cell>
          <cell r="M44">
            <v>65972.7</v>
          </cell>
          <cell r="Z44">
            <v>10</v>
          </cell>
          <cell r="AA44">
            <v>38869</v>
          </cell>
          <cell r="AB44">
            <v>1087</v>
          </cell>
          <cell r="AF44">
            <v>10</v>
          </cell>
          <cell r="AG44">
            <v>38869</v>
          </cell>
          <cell r="AH44">
            <v>446</v>
          </cell>
          <cell r="AL44">
            <v>10</v>
          </cell>
          <cell r="AM44">
            <v>38869</v>
          </cell>
          <cell r="AN44">
            <v>564</v>
          </cell>
          <cell r="AR44">
            <v>10</v>
          </cell>
          <cell r="AS44">
            <v>38869</v>
          </cell>
          <cell r="AT44">
            <v>207</v>
          </cell>
          <cell r="AX44">
            <v>20</v>
          </cell>
          <cell r="AY44">
            <v>39022</v>
          </cell>
          <cell r="AZ44">
            <v>1</v>
          </cell>
          <cell r="BD44">
            <v>10</v>
          </cell>
          <cell r="BE44">
            <v>38869</v>
          </cell>
          <cell r="BF44">
            <v>65784.399999999994</v>
          </cell>
          <cell r="BJ44">
            <v>10</v>
          </cell>
          <cell r="BK44">
            <v>38899</v>
          </cell>
          <cell r="BL44">
            <v>8105.6</v>
          </cell>
        </row>
        <row r="45">
          <cell r="J45">
            <v>10</v>
          </cell>
          <cell r="K45">
            <v>38899</v>
          </cell>
          <cell r="L45">
            <v>415</v>
          </cell>
          <cell r="M45">
            <v>60355.55</v>
          </cell>
          <cell r="Z45">
            <v>10</v>
          </cell>
          <cell r="AA45">
            <v>38899</v>
          </cell>
          <cell r="AB45">
            <v>1080</v>
          </cell>
          <cell r="AF45">
            <v>10</v>
          </cell>
          <cell r="AG45">
            <v>38899</v>
          </cell>
          <cell r="AH45">
            <v>444</v>
          </cell>
          <cell r="AL45">
            <v>10</v>
          </cell>
          <cell r="AM45">
            <v>38899</v>
          </cell>
          <cell r="AN45">
            <v>565</v>
          </cell>
          <cell r="AR45">
            <v>10</v>
          </cell>
          <cell r="AS45">
            <v>38899</v>
          </cell>
          <cell r="AT45">
            <v>209</v>
          </cell>
          <cell r="AX45">
            <v>20</v>
          </cell>
          <cell r="AY45">
            <v>39052</v>
          </cell>
          <cell r="AZ45">
            <v>1</v>
          </cell>
          <cell r="BD45">
            <v>10</v>
          </cell>
          <cell r="BE45">
            <v>38899</v>
          </cell>
          <cell r="BF45">
            <v>59714.55</v>
          </cell>
          <cell r="BJ45">
            <v>10</v>
          </cell>
          <cell r="BK45">
            <v>38718</v>
          </cell>
          <cell r="BL45">
            <v>8325.01</v>
          </cell>
        </row>
        <row r="46">
          <cell r="J46">
            <v>10</v>
          </cell>
          <cell r="K46">
            <v>38930</v>
          </cell>
          <cell r="L46">
            <v>531</v>
          </cell>
          <cell r="M46">
            <v>81015.990000000005</v>
          </cell>
          <cell r="Z46">
            <v>10</v>
          </cell>
          <cell r="AA46">
            <v>38930</v>
          </cell>
          <cell r="AB46">
            <v>1065</v>
          </cell>
          <cell r="AF46">
            <v>10</v>
          </cell>
          <cell r="AG46">
            <v>38930</v>
          </cell>
          <cell r="AH46">
            <v>450</v>
          </cell>
          <cell r="AL46">
            <v>10</v>
          </cell>
          <cell r="AM46">
            <v>38930</v>
          </cell>
          <cell r="AN46">
            <v>562</v>
          </cell>
          <cell r="AR46">
            <v>10</v>
          </cell>
          <cell r="AS46">
            <v>38930</v>
          </cell>
          <cell r="AT46">
            <v>211</v>
          </cell>
          <cell r="AX46">
            <v>90</v>
          </cell>
          <cell r="AY46">
            <v>38718</v>
          </cell>
          <cell r="AZ46">
            <v>1</v>
          </cell>
          <cell r="BD46">
            <v>10</v>
          </cell>
          <cell r="BE46">
            <v>38930</v>
          </cell>
          <cell r="BF46">
            <v>80263.490000000005</v>
          </cell>
          <cell r="BJ46">
            <v>10</v>
          </cell>
          <cell r="BK46">
            <v>38838</v>
          </cell>
          <cell r="BL46">
            <v>8102.2</v>
          </cell>
        </row>
        <row r="47">
          <cell r="J47">
            <v>10</v>
          </cell>
          <cell r="K47">
            <v>38961</v>
          </cell>
          <cell r="L47">
            <v>498</v>
          </cell>
          <cell r="M47">
            <v>67579.199999999997</v>
          </cell>
          <cell r="Z47">
            <v>10</v>
          </cell>
          <cell r="AA47">
            <v>38961</v>
          </cell>
          <cell r="AB47">
            <v>1077</v>
          </cell>
          <cell r="AF47">
            <v>10</v>
          </cell>
          <cell r="AG47">
            <v>38961</v>
          </cell>
          <cell r="AH47">
            <v>458</v>
          </cell>
          <cell r="AL47">
            <v>10</v>
          </cell>
          <cell r="AM47">
            <v>38961</v>
          </cell>
          <cell r="AN47">
            <v>563</v>
          </cell>
          <cell r="AR47">
            <v>10</v>
          </cell>
          <cell r="AS47">
            <v>38961</v>
          </cell>
          <cell r="AT47">
            <v>211</v>
          </cell>
          <cell r="AX47">
            <v>90</v>
          </cell>
          <cell r="AY47">
            <v>38749</v>
          </cell>
          <cell r="AZ47">
            <v>1</v>
          </cell>
          <cell r="BD47">
            <v>10</v>
          </cell>
          <cell r="BE47">
            <v>38961</v>
          </cell>
          <cell r="BF47">
            <v>21110.11</v>
          </cell>
          <cell r="BJ47">
            <v>10</v>
          </cell>
          <cell r="BK47">
            <v>38869</v>
          </cell>
          <cell r="BL47">
            <v>8149.8</v>
          </cell>
        </row>
        <row r="48">
          <cell r="J48">
            <v>10</v>
          </cell>
          <cell r="K48">
            <v>38991</v>
          </cell>
          <cell r="L48">
            <v>582</v>
          </cell>
          <cell r="M48">
            <v>80537.3</v>
          </cell>
          <cell r="Z48">
            <v>10</v>
          </cell>
          <cell r="AA48">
            <v>38991</v>
          </cell>
          <cell r="AB48">
            <v>1096</v>
          </cell>
          <cell r="AF48">
            <v>10</v>
          </cell>
          <cell r="AG48">
            <v>38991</v>
          </cell>
          <cell r="AH48">
            <v>458</v>
          </cell>
          <cell r="AL48">
            <v>10</v>
          </cell>
          <cell r="AM48">
            <v>38991</v>
          </cell>
          <cell r="AN48">
            <v>564</v>
          </cell>
          <cell r="AR48">
            <v>10</v>
          </cell>
          <cell r="AS48">
            <v>38991</v>
          </cell>
          <cell r="AT48">
            <v>211</v>
          </cell>
          <cell r="AX48">
            <v>90</v>
          </cell>
          <cell r="AY48">
            <v>38777</v>
          </cell>
          <cell r="AZ48">
            <v>1</v>
          </cell>
          <cell r="BD48">
            <v>10</v>
          </cell>
          <cell r="BE48">
            <v>38991</v>
          </cell>
          <cell r="BF48">
            <v>80342.8</v>
          </cell>
          <cell r="BJ48">
            <v>10</v>
          </cell>
          <cell r="BK48">
            <v>38930</v>
          </cell>
          <cell r="BL48">
            <v>0</v>
          </cell>
        </row>
        <row r="49">
          <cell r="J49">
            <v>10</v>
          </cell>
          <cell r="K49">
            <v>39022</v>
          </cell>
          <cell r="L49">
            <v>471</v>
          </cell>
          <cell r="M49">
            <v>63595.35</v>
          </cell>
          <cell r="Z49">
            <v>10</v>
          </cell>
          <cell r="AA49">
            <v>39022</v>
          </cell>
          <cell r="AB49">
            <v>1113</v>
          </cell>
          <cell r="AF49">
            <v>10</v>
          </cell>
          <cell r="AG49">
            <v>39022</v>
          </cell>
          <cell r="AH49">
            <v>461</v>
          </cell>
          <cell r="AL49">
            <v>10</v>
          </cell>
          <cell r="AM49">
            <v>39022</v>
          </cell>
          <cell r="AN49">
            <v>568</v>
          </cell>
          <cell r="AR49">
            <v>10</v>
          </cell>
          <cell r="AS49">
            <v>39022</v>
          </cell>
          <cell r="AT49">
            <v>204</v>
          </cell>
          <cell r="AX49">
            <v>90</v>
          </cell>
          <cell r="AY49">
            <v>38869</v>
          </cell>
          <cell r="AZ49">
            <v>1</v>
          </cell>
          <cell r="BD49">
            <v>10</v>
          </cell>
          <cell r="BE49">
            <v>39022</v>
          </cell>
          <cell r="BF49">
            <v>63388.35</v>
          </cell>
          <cell r="BJ49">
            <v>10</v>
          </cell>
          <cell r="BK49">
            <v>38961</v>
          </cell>
          <cell r="BL49">
            <v>8160</v>
          </cell>
        </row>
        <row r="50">
          <cell r="J50">
            <v>10</v>
          </cell>
          <cell r="K50">
            <v>39052</v>
          </cell>
          <cell r="L50">
            <v>511</v>
          </cell>
          <cell r="M50">
            <v>68806.8</v>
          </cell>
          <cell r="Z50">
            <v>10</v>
          </cell>
          <cell r="AA50">
            <v>39052</v>
          </cell>
          <cell r="AB50">
            <v>1128</v>
          </cell>
          <cell r="AF50">
            <v>10</v>
          </cell>
          <cell r="AG50">
            <v>39052</v>
          </cell>
          <cell r="AH50">
            <v>463</v>
          </cell>
          <cell r="AL50">
            <v>10</v>
          </cell>
          <cell r="AM50">
            <v>39052</v>
          </cell>
          <cell r="AN50">
            <v>578</v>
          </cell>
          <cell r="AR50">
            <v>10</v>
          </cell>
          <cell r="AS50">
            <v>39052</v>
          </cell>
          <cell r="AT50">
            <v>206</v>
          </cell>
          <cell r="AX50">
            <v>90</v>
          </cell>
          <cell r="AY50">
            <v>38899</v>
          </cell>
          <cell r="AZ50">
            <v>2</v>
          </cell>
          <cell r="BD50">
            <v>10</v>
          </cell>
          <cell r="BE50">
            <v>39052</v>
          </cell>
          <cell r="BF50">
            <v>58391.7</v>
          </cell>
          <cell r="BJ50">
            <v>10</v>
          </cell>
          <cell r="BK50">
            <v>39052</v>
          </cell>
          <cell r="BL50">
            <v>0</v>
          </cell>
        </row>
        <row r="51">
          <cell r="J51">
            <v>20</v>
          </cell>
          <cell r="K51">
            <v>38718</v>
          </cell>
          <cell r="L51">
            <v>1</v>
          </cell>
          <cell r="M51">
            <v>41</v>
          </cell>
          <cell r="Z51">
            <v>20</v>
          </cell>
          <cell r="AA51">
            <v>38718</v>
          </cell>
          <cell r="AB51">
            <v>4</v>
          </cell>
          <cell r="AF51">
            <v>20</v>
          </cell>
          <cell r="AG51">
            <v>38718</v>
          </cell>
          <cell r="AH51">
            <v>1</v>
          </cell>
          <cell r="AL51">
            <v>20</v>
          </cell>
          <cell r="AM51">
            <v>38718</v>
          </cell>
          <cell r="AN51">
            <v>1</v>
          </cell>
          <cell r="AR51">
            <v>90</v>
          </cell>
          <cell r="AS51">
            <v>38718</v>
          </cell>
          <cell r="AT51">
            <v>1</v>
          </cell>
          <cell r="AX51">
            <v>90</v>
          </cell>
          <cell r="AY51">
            <v>38930</v>
          </cell>
          <cell r="AZ51">
            <v>2</v>
          </cell>
          <cell r="BD51">
            <v>20</v>
          </cell>
          <cell r="BE51">
            <v>38718</v>
          </cell>
          <cell r="BF51">
            <v>41</v>
          </cell>
          <cell r="BJ51">
            <v>20</v>
          </cell>
          <cell r="BK51">
            <v>38808</v>
          </cell>
          <cell r="BL51">
            <v>20.399999999999999</v>
          </cell>
        </row>
        <row r="52">
          <cell r="J52">
            <v>20</v>
          </cell>
          <cell r="K52">
            <v>38777</v>
          </cell>
          <cell r="L52">
            <v>2</v>
          </cell>
          <cell r="M52">
            <v>246</v>
          </cell>
          <cell r="Z52">
            <v>20</v>
          </cell>
          <cell r="AA52">
            <v>38749</v>
          </cell>
          <cell r="AB52">
            <v>4</v>
          </cell>
          <cell r="AF52">
            <v>20</v>
          </cell>
          <cell r="AG52">
            <v>38749</v>
          </cell>
          <cell r="AH52">
            <v>1</v>
          </cell>
          <cell r="AL52">
            <v>20</v>
          </cell>
          <cell r="AM52">
            <v>38749</v>
          </cell>
          <cell r="AN52">
            <v>1</v>
          </cell>
          <cell r="AR52">
            <v>90</v>
          </cell>
          <cell r="AS52">
            <v>38749</v>
          </cell>
          <cell r="AT52">
            <v>1</v>
          </cell>
          <cell r="AX52">
            <v>90</v>
          </cell>
          <cell r="AY52">
            <v>38961</v>
          </cell>
          <cell r="AZ52">
            <v>2</v>
          </cell>
          <cell r="BD52">
            <v>20</v>
          </cell>
          <cell r="BE52">
            <v>38749</v>
          </cell>
          <cell r="BF52">
            <v>0</v>
          </cell>
          <cell r="BJ52">
            <v>20</v>
          </cell>
          <cell r="BK52">
            <v>38899</v>
          </cell>
          <cell r="BL52">
            <v>23.8</v>
          </cell>
        </row>
        <row r="53">
          <cell r="J53">
            <v>20</v>
          </cell>
          <cell r="K53">
            <v>38808</v>
          </cell>
          <cell r="L53">
            <v>4</v>
          </cell>
          <cell r="M53">
            <v>784.5</v>
          </cell>
          <cell r="Z53">
            <v>20</v>
          </cell>
          <cell r="AA53">
            <v>38777</v>
          </cell>
          <cell r="AB53">
            <v>4</v>
          </cell>
          <cell r="AF53">
            <v>20</v>
          </cell>
          <cell r="AG53">
            <v>38777</v>
          </cell>
          <cell r="AH53">
            <v>1</v>
          </cell>
          <cell r="AL53">
            <v>20</v>
          </cell>
          <cell r="AM53">
            <v>38777</v>
          </cell>
          <cell r="AN53">
            <v>1</v>
          </cell>
          <cell r="AR53">
            <v>90</v>
          </cell>
          <cell r="AS53">
            <v>38777</v>
          </cell>
          <cell r="AT53">
            <v>2</v>
          </cell>
          <cell r="AX53">
            <v>90</v>
          </cell>
          <cell r="AY53">
            <v>38991</v>
          </cell>
          <cell r="AZ53">
            <v>2</v>
          </cell>
          <cell r="BD53">
            <v>20</v>
          </cell>
          <cell r="BE53">
            <v>38777</v>
          </cell>
          <cell r="BF53">
            <v>246</v>
          </cell>
          <cell r="BJ53">
            <v>20</v>
          </cell>
          <cell r="BK53">
            <v>38961</v>
          </cell>
          <cell r="BL53">
            <v>23.8</v>
          </cell>
        </row>
        <row r="54">
          <cell r="J54">
            <v>20</v>
          </cell>
          <cell r="K54">
            <v>38869</v>
          </cell>
          <cell r="L54">
            <v>2</v>
          </cell>
          <cell r="M54">
            <v>398.8</v>
          </cell>
          <cell r="Z54">
            <v>20</v>
          </cell>
          <cell r="AA54">
            <v>38808</v>
          </cell>
          <cell r="AB54">
            <v>5</v>
          </cell>
          <cell r="AF54">
            <v>20</v>
          </cell>
          <cell r="AG54">
            <v>38808</v>
          </cell>
          <cell r="AH54">
            <v>1</v>
          </cell>
          <cell r="AL54">
            <v>20</v>
          </cell>
          <cell r="AM54">
            <v>38808</v>
          </cell>
          <cell r="AN54">
            <v>1</v>
          </cell>
          <cell r="AR54">
            <v>90</v>
          </cell>
          <cell r="AS54">
            <v>38808</v>
          </cell>
          <cell r="AT54">
            <v>2</v>
          </cell>
          <cell r="AX54">
            <v>90</v>
          </cell>
          <cell r="AY54">
            <v>39022</v>
          </cell>
          <cell r="AZ54">
            <v>2</v>
          </cell>
          <cell r="BD54">
            <v>20</v>
          </cell>
          <cell r="BE54">
            <v>38808</v>
          </cell>
          <cell r="BF54">
            <v>784.5</v>
          </cell>
          <cell r="BJ54">
            <v>20</v>
          </cell>
          <cell r="BK54">
            <v>38777</v>
          </cell>
          <cell r="BL54">
            <v>20.399999999999999</v>
          </cell>
        </row>
        <row r="55">
          <cell r="J55">
            <v>20</v>
          </cell>
          <cell r="K55">
            <v>38899</v>
          </cell>
          <cell r="L55">
            <v>2</v>
          </cell>
          <cell r="M55">
            <v>0</v>
          </cell>
          <cell r="Z55">
            <v>20</v>
          </cell>
          <cell r="AA55">
            <v>38838</v>
          </cell>
          <cell r="AB55">
            <v>5</v>
          </cell>
          <cell r="AF55">
            <v>20</v>
          </cell>
          <cell r="AG55">
            <v>38838</v>
          </cell>
          <cell r="AH55">
            <v>1</v>
          </cell>
          <cell r="AL55">
            <v>20</v>
          </cell>
          <cell r="AM55">
            <v>38838</v>
          </cell>
          <cell r="AN55">
            <v>1</v>
          </cell>
          <cell r="AR55">
            <v>90</v>
          </cell>
          <cell r="AS55">
            <v>38838</v>
          </cell>
          <cell r="AT55">
            <v>3</v>
          </cell>
          <cell r="AX55">
            <v>90</v>
          </cell>
          <cell r="AY55">
            <v>39052</v>
          </cell>
          <cell r="AZ55">
            <v>1</v>
          </cell>
          <cell r="BD55">
            <v>20</v>
          </cell>
          <cell r="BE55">
            <v>38838</v>
          </cell>
          <cell r="BF55">
            <v>0</v>
          </cell>
          <cell r="BJ55">
            <v>20</v>
          </cell>
          <cell r="BK55">
            <v>38991</v>
          </cell>
          <cell r="BL55">
            <v>23.8</v>
          </cell>
        </row>
        <row r="56">
          <cell r="J56">
            <v>20</v>
          </cell>
          <cell r="K56">
            <v>38961</v>
          </cell>
          <cell r="L56">
            <v>5</v>
          </cell>
          <cell r="M56">
            <v>629</v>
          </cell>
          <cell r="Z56">
            <v>20</v>
          </cell>
          <cell r="AA56">
            <v>38869</v>
          </cell>
          <cell r="AB56">
            <v>4</v>
          </cell>
          <cell r="AF56">
            <v>20</v>
          </cell>
          <cell r="AG56">
            <v>38869</v>
          </cell>
          <cell r="AH56">
            <v>1</v>
          </cell>
          <cell r="AL56">
            <v>20</v>
          </cell>
          <cell r="AM56">
            <v>38869</v>
          </cell>
          <cell r="AN56">
            <v>1</v>
          </cell>
          <cell r="AR56">
            <v>90</v>
          </cell>
          <cell r="AS56">
            <v>38869</v>
          </cell>
          <cell r="AT56">
            <v>2</v>
          </cell>
          <cell r="AX56">
            <v>9999</v>
          </cell>
          <cell r="AY56">
            <v>38718</v>
          </cell>
          <cell r="AZ56">
            <v>1</v>
          </cell>
          <cell r="BD56">
            <v>20</v>
          </cell>
          <cell r="BE56">
            <v>38869</v>
          </cell>
          <cell r="BF56">
            <v>398.8</v>
          </cell>
          <cell r="BJ56">
            <v>20</v>
          </cell>
          <cell r="BK56">
            <v>39022</v>
          </cell>
          <cell r="BL56">
            <v>23.8</v>
          </cell>
        </row>
        <row r="57">
          <cell r="J57">
            <v>20</v>
          </cell>
          <cell r="K57">
            <v>38991</v>
          </cell>
          <cell r="L57">
            <v>1</v>
          </cell>
          <cell r="M57">
            <v>43</v>
          </cell>
          <cell r="Z57">
            <v>20</v>
          </cell>
          <cell r="AA57">
            <v>38899</v>
          </cell>
          <cell r="AB57">
            <v>4</v>
          </cell>
          <cell r="AF57">
            <v>20</v>
          </cell>
          <cell r="AG57">
            <v>38899</v>
          </cell>
          <cell r="AH57">
            <v>1</v>
          </cell>
          <cell r="AL57">
            <v>20</v>
          </cell>
          <cell r="AM57">
            <v>38899</v>
          </cell>
          <cell r="AN57">
            <v>1</v>
          </cell>
          <cell r="AR57">
            <v>90</v>
          </cell>
          <cell r="AS57">
            <v>38899</v>
          </cell>
          <cell r="AT57">
            <v>1</v>
          </cell>
          <cell r="BD57">
            <v>20</v>
          </cell>
          <cell r="BE57">
            <v>38899</v>
          </cell>
          <cell r="BF57">
            <v>0</v>
          </cell>
          <cell r="BJ57">
            <v>20</v>
          </cell>
          <cell r="BK57">
            <v>38718</v>
          </cell>
          <cell r="BL57">
            <v>17</v>
          </cell>
        </row>
        <row r="58">
          <cell r="J58">
            <v>20</v>
          </cell>
          <cell r="K58">
            <v>39022</v>
          </cell>
          <cell r="L58">
            <v>1</v>
          </cell>
          <cell r="M58">
            <v>0</v>
          </cell>
          <cell r="Z58">
            <v>20</v>
          </cell>
          <cell r="AA58">
            <v>38930</v>
          </cell>
          <cell r="AB58">
            <v>4</v>
          </cell>
          <cell r="AF58">
            <v>20</v>
          </cell>
          <cell r="AG58">
            <v>38930</v>
          </cell>
          <cell r="AH58">
            <v>1</v>
          </cell>
          <cell r="AL58">
            <v>20</v>
          </cell>
          <cell r="AM58">
            <v>38930</v>
          </cell>
          <cell r="AN58">
            <v>1</v>
          </cell>
          <cell r="AR58">
            <v>90</v>
          </cell>
          <cell r="AS58">
            <v>38930</v>
          </cell>
          <cell r="AT58">
            <v>1</v>
          </cell>
          <cell r="BD58">
            <v>20</v>
          </cell>
          <cell r="BE58">
            <v>38961</v>
          </cell>
          <cell r="BF58">
            <v>201</v>
          </cell>
          <cell r="BJ58">
            <v>20</v>
          </cell>
          <cell r="BK58">
            <v>38749</v>
          </cell>
          <cell r="BL58">
            <v>20.399999999999999</v>
          </cell>
        </row>
        <row r="59">
          <cell r="J59">
            <v>20</v>
          </cell>
          <cell r="K59">
            <v>39052</v>
          </cell>
          <cell r="L59">
            <v>2</v>
          </cell>
          <cell r="M59">
            <v>108</v>
          </cell>
          <cell r="Z59">
            <v>20</v>
          </cell>
          <cell r="AA59">
            <v>38961</v>
          </cell>
          <cell r="AB59">
            <v>4</v>
          </cell>
          <cell r="AF59">
            <v>20</v>
          </cell>
          <cell r="AG59">
            <v>38961</v>
          </cell>
          <cell r="AH59">
            <v>1</v>
          </cell>
          <cell r="AL59">
            <v>20</v>
          </cell>
          <cell r="AM59">
            <v>38961</v>
          </cell>
          <cell r="AN59">
            <v>1</v>
          </cell>
          <cell r="AR59">
            <v>90</v>
          </cell>
          <cell r="AS59">
            <v>38961</v>
          </cell>
          <cell r="AT59">
            <v>1</v>
          </cell>
          <cell r="BD59">
            <v>20</v>
          </cell>
          <cell r="BE59">
            <v>38991</v>
          </cell>
          <cell r="BF59">
            <v>43</v>
          </cell>
          <cell r="BJ59">
            <v>20</v>
          </cell>
          <cell r="BK59">
            <v>38838</v>
          </cell>
          <cell r="BL59">
            <v>20.399999999999999</v>
          </cell>
        </row>
        <row r="60">
          <cell r="J60">
            <v>90</v>
          </cell>
          <cell r="K60">
            <v>38718</v>
          </cell>
          <cell r="L60">
            <v>7</v>
          </cell>
          <cell r="M60">
            <v>767</v>
          </cell>
          <cell r="Z60">
            <v>20</v>
          </cell>
          <cell r="AA60">
            <v>38991</v>
          </cell>
          <cell r="AB60">
            <v>4</v>
          </cell>
          <cell r="AF60">
            <v>20</v>
          </cell>
          <cell r="AG60">
            <v>38991</v>
          </cell>
          <cell r="AH60">
            <v>1</v>
          </cell>
          <cell r="AL60">
            <v>20</v>
          </cell>
          <cell r="AM60">
            <v>38991</v>
          </cell>
          <cell r="AN60">
            <v>1</v>
          </cell>
          <cell r="AR60">
            <v>90</v>
          </cell>
          <cell r="AS60">
            <v>38991</v>
          </cell>
          <cell r="AT60">
            <v>1</v>
          </cell>
          <cell r="BD60">
            <v>20</v>
          </cell>
          <cell r="BE60">
            <v>39022</v>
          </cell>
          <cell r="BF60">
            <v>0</v>
          </cell>
          <cell r="BJ60">
            <v>20</v>
          </cell>
          <cell r="BK60">
            <v>38869</v>
          </cell>
          <cell r="BL60">
            <v>30.6</v>
          </cell>
        </row>
        <row r="61">
          <cell r="J61">
            <v>90</v>
          </cell>
          <cell r="K61">
            <v>38749</v>
          </cell>
          <cell r="L61">
            <v>8</v>
          </cell>
          <cell r="M61">
            <v>1029.5999999999999</v>
          </cell>
          <cell r="Z61">
            <v>20</v>
          </cell>
          <cell r="AA61">
            <v>39022</v>
          </cell>
          <cell r="AB61">
            <v>4</v>
          </cell>
          <cell r="AF61">
            <v>20</v>
          </cell>
          <cell r="AG61">
            <v>39022</v>
          </cell>
          <cell r="AH61">
            <v>1</v>
          </cell>
          <cell r="AL61">
            <v>20</v>
          </cell>
          <cell r="AM61">
            <v>39022</v>
          </cell>
          <cell r="AN61">
            <v>1</v>
          </cell>
          <cell r="AR61">
            <v>90</v>
          </cell>
          <cell r="AS61">
            <v>39022</v>
          </cell>
          <cell r="AT61">
            <v>1</v>
          </cell>
          <cell r="BD61">
            <v>90</v>
          </cell>
          <cell r="BE61">
            <v>38718</v>
          </cell>
          <cell r="BF61">
            <v>767</v>
          </cell>
          <cell r="BJ61">
            <v>90</v>
          </cell>
          <cell r="BK61">
            <v>38718</v>
          </cell>
          <cell r="BL61">
            <v>105.4</v>
          </cell>
        </row>
        <row r="62">
          <cell r="J62">
            <v>90</v>
          </cell>
          <cell r="K62">
            <v>38777</v>
          </cell>
          <cell r="L62">
            <v>12</v>
          </cell>
          <cell r="M62">
            <v>2278.8000000000002</v>
          </cell>
          <cell r="Z62">
            <v>20</v>
          </cell>
          <cell r="AA62">
            <v>39052</v>
          </cell>
          <cell r="AB62">
            <v>4</v>
          </cell>
          <cell r="AF62">
            <v>20</v>
          </cell>
          <cell r="AG62">
            <v>39052</v>
          </cell>
          <cell r="AH62">
            <v>1</v>
          </cell>
          <cell r="AL62">
            <v>20</v>
          </cell>
          <cell r="AM62">
            <v>39052</v>
          </cell>
          <cell r="AN62">
            <v>1</v>
          </cell>
          <cell r="AR62">
            <v>90</v>
          </cell>
          <cell r="AS62">
            <v>39052</v>
          </cell>
          <cell r="AT62">
            <v>1</v>
          </cell>
          <cell r="BD62">
            <v>90</v>
          </cell>
          <cell r="BE62">
            <v>38749</v>
          </cell>
          <cell r="BF62">
            <v>1029.5999999999999</v>
          </cell>
          <cell r="BJ62">
            <v>90</v>
          </cell>
          <cell r="BK62">
            <v>38838</v>
          </cell>
          <cell r="BL62">
            <v>91.8</v>
          </cell>
        </row>
        <row r="63">
          <cell r="J63">
            <v>90</v>
          </cell>
          <cell r="K63">
            <v>38808</v>
          </cell>
          <cell r="L63">
            <v>14</v>
          </cell>
          <cell r="M63">
            <v>2480.5</v>
          </cell>
          <cell r="Z63">
            <v>90</v>
          </cell>
          <cell r="AA63">
            <v>38718</v>
          </cell>
          <cell r="AB63">
            <v>17</v>
          </cell>
          <cell r="AF63">
            <v>90</v>
          </cell>
          <cell r="AG63">
            <v>38718</v>
          </cell>
          <cell r="AH63">
            <v>5</v>
          </cell>
          <cell r="AL63">
            <v>90</v>
          </cell>
          <cell r="AM63">
            <v>38718</v>
          </cell>
          <cell r="AN63">
            <v>6</v>
          </cell>
          <cell r="AR63">
            <v>9999</v>
          </cell>
          <cell r="AS63">
            <v>38718</v>
          </cell>
          <cell r="AT63">
            <v>2</v>
          </cell>
          <cell r="BD63">
            <v>90</v>
          </cell>
          <cell r="BE63">
            <v>38777</v>
          </cell>
          <cell r="BF63">
            <v>2278.8000000000002</v>
          </cell>
          <cell r="BJ63">
            <v>90</v>
          </cell>
          <cell r="BK63">
            <v>38869</v>
          </cell>
          <cell r="BL63">
            <v>95.2</v>
          </cell>
        </row>
        <row r="64">
          <cell r="J64">
            <v>90</v>
          </cell>
          <cell r="K64">
            <v>38838</v>
          </cell>
          <cell r="L64">
            <v>17</v>
          </cell>
          <cell r="M64">
            <v>2716.5</v>
          </cell>
          <cell r="Z64">
            <v>90</v>
          </cell>
          <cell r="AA64">
            <v>38749</v>
          </cell>
          <cell r="AB64">
            <v>37</v>
          </cell>
          <cell r="AF64">
            <v>90</v>
          </cell>
          <cell r="AG64">
            <v>38749</v>
          </cell>
          <cell r="AH64">
            <v>3</v>
          </cell>
          <cell r="AL64">
            <v>90</v>
          </cell>
          <cell r="AM64">
            <v>38749</v>
          </cell>
          <cell r="AN64">
            <v>3</v>
          </cell>
          <cell r="AR64">
            <v>9999</v>
          </cell>
          <cell r="AS64">
            <v>38749</v>
          </cell>
          <cell r="AT64">
            <v>2</v>
          </cell>
          <cell r="BD64">
            <v>90</v>
          </cell>
          <cell r="BE64">
            <v>38808</v>
          </cell>
          <cell r="BF64">
            <v>2295.8000000000002</v>
          </cell>
          <cell r="BJ64">
            <v>90</v>
          </cell>
          <cell r="BK64">
            <v>38749</v>
          </cell>
          <cell r="BL64">
            <v>98.6</v>
          </cell>
        </row>
        <row r="65">
          <cell r="J65">
            <v>90</v>
          </cell>
          <cell r="K65">
            <v>38869</v>
          </cell>
          <cell r="L65">
            <v>6</v>
          </cell>
          <cell r="M65">
            <v>1636</v>
          </cell>
          <cell r="Z65">
            <v>90</v>
          </cell>
          <cell r="AA65">
            <v>38777</v>
          </cell>
          <cell r="AB65">
            <v>28</v>
          </cell>
          <cell r="AF65">
            <v>90</v>
          </cell>
          <cell r="AG65">
            <v>38777</v>
          </cell>
          <cell r="AH65">
            <v>7</v>
          </cell>
          <cell r="AL65">
            <v>90</v>
          </cell>
          <cell r="AM65">
            <v>38777</v>
          </cell>
          <cell r="AN65">
            <v>7</v>
          </cell>
          <cell r="AR65">
            <v>9999</v>
          </cell>
          <cell r="AS65">
            <v>38777</v>
          </cell>
          <cell r="AT65">
            <v>2</v>
          </cell>
          <cell r="BD65">
            <v>90</v>
          </cell>
          <cell r="BE65">
            <v>38838</v>
          </cell>
          <cell r="BF65">
            <v>2716.5</v>
          </cell>
          <cell r="BJ65">
            <v>90</v>
          </cell>
          <cell r="BK65">
            <v>38991</v>
          </cell>
          <cell r="BL65">
            <v>156.4</v>
          </cell>
        </row>
        <row r="66">
          <cell r="J66">
            <v>90</v>
          </cell>
          <cell r="K66">
            <v>38899</v>
          </cell>
          <cell r="L66">
            <v>15</v>
          </cell>
          <cell r="M66">
            <v>3099.5</v>
          </cell>
          <cell r="Z66">
            <v>90</v>
          </cell>
          <cell r="AA66">
            <v>38808</v>
          </cell>
          <cell r="AB66">
            <v>15</v>
          </cell>
          <cell r="AF66">
            <v>90</v>
          </cell>
          <cell r="AG66">
            <v>38808</v>
          </cell>
          <cell r="AH66">
            <v>6</v>
          </cell>
          <cell r="AL66">
            <v>90</v>
          </cell>
          <cell r="AM66">
            <v>38808</v>
          </cell>
          <cell r="AN66">
            <v>5</v>
          </cell>
          <cell r="AR66">
            <v>9999</v>
          </cell>
          <cell r="AS66">
            <v>38808</v>
          </cell>
          <cell r="AT66">
            <v>2</v>
          </cell>
          <cell r="BD66">
            <v>90</v>
          </cell>
          <cell r="BE66">
            <v>38869</v>
          </cell>
          <cell r="BF66">
            <v>1636</v>
          </cell>
          <cell r="BJ66">
            <v>90</v>
          </cell>
          <cell r="BK66">
            <v>39022</v>
          </cell>
          <cell r="BL66">
            <v>129.19999999999999</v>
          </cell>
        </row>
        <row r="67">
          <cell r="J67">
            <v>90</v>
          </cell>
          <cell r="K67">
            <v>38930</v>
          </cell>
          <cell r="L67">
            <v>12</v>
          </cell>
          <cell r="M67">
            <v>2883</v>
          </cell>
          <cell r="Z67">
            <v>90</v>
          </cell>
          <cell r="AA67">
            <v>38838</v>
          </cell>
          <cell r="AB67">
            <v>18</v>
          </cell>
          <cell r="AF67">
            <v>90</v>
          </cell>
          <cell r="AG67">
            <v>38838</v>
          </cell>
          <cell r="AH67">
            <v>8</v>
          </cell>
          <cell r="AL67">
            <v>90</v>
          </cell>
          <cell r="AM67">
            <v>38838</v>
          </cell>
          <cell r="AN67">
            <v>4</v>
          </cell>
          <cell r="AR67">
            <v>9999</v>
          </cell>
          <cell r="AS67">
            <v>38838</v>
          </cell>
          <cell r="AT67">
            <v>2</v>
          </cell>
          <cell r="BD67">
            <v>90</v>
          </cell>
          <cell r="BE67">
            <v>38899</v>
          </cell>
          <cell r="BF67">
            <v>3099.5</v>
          </cell>
          <cell r="BJ67">
            <v>90</v>
          </cell>
          <cell r="BK67">
            <v>38930</v>
          </cell>
          <cell r="BL67">
            <v>0</v>
          </cell>
        </row>
        <row r="68">
          <cell r="J68">
            <v>90</v>
          </cell>
          <cell r="K68">
            <v>38961</v>
          </cell>
          <cell r="L68">
            <v>11</v>
          </cell>
          <cell r="M68">
            <v>1130.0999999999999</v>
          </cell>
          <cell r="Z68">
            <v>90</v>
          </cell>
          <cell r="AA68">
            <v>38869</v>
          </cell>
          <cell r="AB68">
            <v>22</v>
          </cell>
          <cell r="AF68">
            <v>90</v>
          </cell>
          <cell r="AG68">
            <v>38869</v>
          </cell>
          <cell r="AH68">
            <v>9</v>
          </cell>
          <cell r="AL68">
            <v>90</v>
          </cell>
          <cell r="AM68">
            <v>38869</v>
          </cell>
          <cell r="AN68">
            <v>4</v>
          </cell>
          <cell r="BD68">
            <v>90</v>
          </cell>
          <cell r="BE68">
            <v>38930</v>
          </cell>
          <cell r="BF68">
            <v>2883</v>
          </cell>
          <cell r="BJ68">
            <v>90</v>
          </cell>
          <cell r="BK68">
            <v>38961</v>
          </cell>
          <cell r="BL68">
            <v>122.4</v>
          </cell>
        </row>
        <row r="69">
          <cell r="J69">
            <v>90</v>
          </cell>
          <cell r="K69">
            <v>38991</v>
          </cell>
          <cell r="L69">
            <v>40</v>
          </cell>
          <cell r="M69">
            <v>5098.3999999999996</v>
          </cell>
          <cell r="Z69">
            <v>90</v>
          </cell>
          <cell r="AA69">
            <v>38899</v>
          </cell>
          <cell r="AB69">
            <v>21</v>
          </cell>
          <cell r="AF69">
            <v>90</v>
          </cell>
          <cell r="AG69">
            <v>38899</v>
          </cell>
          <cell r="AH69">
            <v>10</v>
          </cell>
          <cell r="AL69">
            <v>90</v>
          </cell>
          <cell r="AM69">
            <v>38899</v>
          </cell>
          <cell r="AN69">
            <v>5</v>
          </cell>
          <cell r="BD69">
            <v>90</v>
          </cell>
          <cell r="BE69">
            <v>38961</v>
          </cell>
          <cell r="BF69">
            <v>121</v>
          </cell>
          <cell r="BJ69">
            <v>90</v>
          </cell>
          <cell r="BK69">
            <v>39052</v>
          </cell>
          <cell r="BL69">
            <v>0</v>
          </cell>
        </row>
        <row r="70">
          <cell r="J70">
            <v>90</v>
          </cell>
          <cell r="K70">
            <v>39022</v>
          </cell>
          <cell r="L70">
            <v>13</v>
          </cell>
          <cell r="M70">
            <v>2260.6999999999998</v>
          </cell>
          <cell r="Z70">
            <v>90</v>
          </cell>
          <cell r="AA70">
            <v>38930</v>
          </cell>
          <cell r="AB70">
            <v>19</v>
          </cell>
          <cell r="AF70">
            <v>90</v>
          </cell>
          <cell r="AG70">
            <v>38930</v>
          </cell>
          <cell r="AH70">
            <v>11</v>
          </cell>
          <cell r="AL70">
            <v>90</v>
          </cell>
          <cell r="AM70">
            <v>38930</v>
          </cell>
          <cell r="AN70">
            <v>6</v>
          </cell>
          <cell r="BD70">
            <v>90</v>
          </cell>
          <cell r="BE70">
            <v>38991</v>
          </cell>
          <cell r="BF70">
            <v>5098.3999999999996</v>
          </cell>
          <cell r="BJ70">
            <v>90</v>
          </cell>
          <cell r="BK70">
            <v>38777</v>
          </cell>
          <cell r="BL70">
            <v>98.6</v>
          </cell>
        </row>
        <row r="71">
          <cell r="J71">
            <v>90</v>
          </cell>
          <cell r="K71">
            <v>39052</v>
          </cell>
          <cell r="L71">
            <v>22</v>
          </cell>
          <cell r="M71">
            <v>3300.6</v>
          </cell>
          <cell r="Z71">
            <v>90</v>
          </cell>
          <cell r="AA71">
            <v>38961</v>
          </cell>
          <cell r="AB71">
            <v>22</v>
          </cell>
          <cell r="AF71">
            <v>90</v>
          </cell>
          <cell r="AG71">
            <v>38961</v>
          </cell>
          <cell r="AH71">
            <v>11</v>
          </cell>
          <cell r="AL71">
            <v>90</v>
          </cell>
          <cell r="AM71">
            <v>38961</v>
          </cell>
          <cell r="AN71">
            <v>7</v>
          </cell>
          <cell r="BD71">
            <v>90</v>
          </cell>
          <cell r="BE71">
            <v>39022</v>
          </cell>
          <cell r="BF71">
            <v>2260.6999999999998</v>
          </cell>
          <cell r="BJ71">
            <v>90</v>
          </cell>
          <cell r="BK71">
            <v>38808</v>
          </cell>
          <cell r="BL71">
            <v>85</v>
          </cell>
        </row>
        <row r="72">
          <cell r="J72">
            <v>8888</v>
          </cell>
          <cell r="K72">
            <v>38718</v>
          </cell>
          <cell r="L72">
            <v>3</v>
          </cell>
          <cell r="M72">
            <v>423</v>
          </cell>
          <cell r="Z72">
            <v>90</v>
          </cell>
          <cell r="AA72">
            <v>38991</v>
          </cell>
          <cell r="AB72">
            <v>21</v>
          </cell>
          <cell r="AF72">
            <v>90</v>
          </cell>
          <cell r="AG72">
            <v>38991</v>
          </cell>
          <cell r="AH72">
            <v>11</v>
          </cell>
          <cell r="AL72">
            <v>90</v>
          </cell>
          <cell r="AM72">
            <v>38991</v>
          </cell>
          <cell r="AN72">
            <v>8</v>
          </cell>
          <cell r="BD72">
            <v>90</v>
          </cell>
          <cell r="BE72">
            <v>39052</v>
          </cell>
          <cell r="BF72">
            <v>2060.6</v>
          </cell>
          <cell r="BJ72">
            <v>90</v>
          </cell>
          <cell r="BK72">
            <v>38899</v>
          </cell>
          <cell r="BL72">
            <v>159.80000000000001</v>
          </cell>
        </row>
        <row r="73">
          <cell r="J73">
            <v>8888</v>
          </cell>
          <cell r="K73">
            <v>38749</v>
          </cell>
          <cell r="L73">
            <v>4</v>
          </cell>
          <cell r="M73">
            <v>815</v>
          </cell>
          <cell r="Z73">
            <v>90</v>
          </cell>
          <cell r="AA73">
            <v>39022</v>
          </cell>
          <cell r="AB73">
            <v>21</v>
          </cell>
          <cell r="AF73">
            <v>90</v>
          </cell>
          <cell r="AG73">
            <v>39022</v>
          </cell>
          <cell r="AH73">
            <v>11</v>
          </cell>
          <cell r="AL73">
            <v>90</v>
          </cell>
          <cell r="AM73">
            <v>39022</v>
          </cell>
          <cell r="AN73">
            <v>9</v>
          </cell>
          <cell r="BD73">
            <v>8888</v>
          </cell>
          <cell r="BE73">
            <v>38718</v>
          </cell>
          <cell r="BF73">
            <v>423</v>
          </cell>
          <cell r="BJ73">
            <v>8888</v>
          </cell>
          <cell r="BK73">
            <v>38718</v>
          </cell>
          <cell r="BL73">
            <v>20.399999999999999</v>
          </cell>
        </row>
        <row r="74">
          <cell r="J74">
            <v>8888</v>
          </cell>
          <cell r="K74">
            <v>38777</v>
          </cell>
          <cell r="L74">
            <v>3</v>
          </cell>
          <cell r="M74">
            <v>1256</v>
          </cell>
          <cell r="Z74">
            <v>90</v>
          </cell>
          <cell r="AA74">
            <v>39052</v>
          </cell>
          <cell r="AB74">
            <v>20</v>
          </cell>
          <cell r="AF74">
            <v>90</v>
          </cell>
          <cell r="AG74">
            <v>39052</v>
          </cell>
          <cell r="AH74">
            <v>11</v>
          </cell>
          <cell r="AL74">
            <v>90</v>
          </cell>
          <cell r="AM74">
            <v>39052</v>
          </cell>
          <cell r="AN74">
            <v>9</v>
          </cell>
          <cell r="BD74">
            <v>8888</v>
          </cell>
          <cell r="BE74">
            <v>38749</v>
          </cell>
          <cell r="BF74">
            <v>815</v>
          </cell>
          <cell r="BJ74">
            <v>8888</v>
          </cell>
          <cell r="BK74">
            <v>38749</v>
          </cell>
          <cell r="BL74">
            <v>20.399999999999999</v>
          </cell>
        </row>
        <row r="75">
          <cell r="J75">
            <v>8888</v>
          </cell>
          <cell r="K75">
            <v>38808</v>
          </cell>
          <cell r="L75">
            <v>2</v>
          </cell>
          <cell r="M75">
            <v>402.5</v>
          </cell>
          <cell r="Z75">
            <v>8888</v>
          </cell>
          <cell r="AA75">
            <v>38718</v>
          </cell>
          <cell r="AB75">
            <v>3</v>
          </cell>
          <cell r="AF75">
            <v>8888</v>
          </cell>
          <cell r="AG75">
            <v>38718</v>
          </cell>
          <cell r="AH75">
            <v>1</v>
          </cell>
          <cell r="AL75">
            <v>8888</v>
          </cell>
          <cell r="AM75">
            <v>38718</v>
          </cell>
          <cell r="AN75">
            <v>1</v>
          </cell>
          <cell r="BD75">
            <v>8888</v>
          </cell>
          <cell r="BE75">
            <v>38777</v>
          </cell>
          <cell r="BF75">
            <v>1256</v>
          </cell>
          <cell r="BJ75">
            <v>8888</v>
          </cell>
          <cell r="BK75">
            <v>38869</v>
          </cell>
          <cell r="BL75">
            <v>10.199999999999999</v>
          </cell>
        </row>
        <row r="76">
          <cell r="J76">
            <v>8888</v>
          </cell>
          <cell r="K76">
            <v>38838</v>
          </cell>
          <cell r="L76">
            <v>3</v>
          </cell>
          <cell r="M76">
            <v>761</v>
          </cell>
          <cell r="Z76">
            <v>8888</v>
          </cell>
          <cell r="AA76">
            <v>38749</v>
          </cell>
          <cell r="AB76">
            <v>2</v>
          </cell>
          <cell r="AF76">
            <v>9999</v>
          </cell>
          <cell r="AG76">
            <v>38718</v>
          </cell>
          <cell r="AH76">
            <v>9</v>
          </cell>
          <cell r="AL76">
            <v>8888</v>
          </cell>
          <cell r="AM76">
            <v>38749</v>
          </cell>
          <cell r="AN76">
            <v>1</v>
          </cell>
          <cell r="BD76">
            <v>8888</v>
          </cell>
          <cell r="BE76">
            <v>38808</v>
          </cell>
          <cell r="BF76">
            <v>402.5</v>
          </cell>
          <cell r="BJ76">
            <v>8888</v>
          </cell>
          <cell r="BK76">
            <v>38991</v>
          </cell>
          <cell r="BL76">
            <v>17</v>
          </cell>
        </row>
        <row r="77">
          <cell r="J77">
            <v>8888</v>
          </cell>
          <cell r="K77">
            <v>38930</v>
          </cell>
          <cell r="L77">
            <v>2</v>
          </cell>
          <cell r="M77">
            <v>386</v>
          </cell>
          <cell r="Z77">
            <v>8888</v>
          </cell>
          <cell r="AA77">
            <v>38777</v>
          </cell>
          <cell r="AB77">
            <v>2</v>
          </cell>
          <cell r="AF77">
            <v>9999</v>
          </cell>
          <cell r="AG77">
            <v>38749</v>
          </cell>
          <cell r="AH77">
            <v>10</v>
          </cell>
          <cell r="AL77">
            <v>8888</v>
          </cell>
          <cell r="AM77">
            <v>38777</v>
          </cell>
          <cell r="AN77">
            <v>1</v>
          </cell>
          <cell r="BD77">
            <v>8888</v>
          </cell>
          <cell r="BE77">
            <v>38838</v>
          </cell>
          <cell r="BF77">
            <v>761</v>
          </cell>
          <cell r="BJ77">
            <v>8888</v>
          </cell>
          <cell r="BK77">
            <v>38777</v>
          </cell>
          <cell r="BL77">
            <v>20.399999999999999</v>
          </cell>
        </row>
        <row r="78">
          <cell r="J78">
            <v>8888</v>
          </cell>
          <cell r="K78">
            <v>38961</v>
          </cell>
          <cell r="L78">
            <v>1</v>
          </cell>
          <cell r="M78">
            <v>117.2</v>
          </cell>
          <cell r="Z78">
            <v>8888</v>
          </cell>
          <cell r="AA78">
            <v>38808</v>
          </cell>
          <cell r="AB78">
            <v>2</v>
          </cell>
          <cell r="AF78">
            <v>9999</v>
          </cell>
          <cell r="AG78">
            <v>38777</v>
          </cell>
          <cell r="AH78">
            <v>11</v>
          </cell>
          <cell r="AL78">
            <v>8888</v>
          </cell>
          <cell r="AM78">
            <v>38808</v>
          </cell>
          <cell r="AN78">
            <v>1</v>
          </cell>
          <cell r="BD78">
            <v>8888</v>
          </cell>
          <cell r="BE78">
            <v>38869</v>
          </cell>
          <cell r="BF78">
            <v>0</v>
          </cell>
          <cell r="BJ78">
            <v>8888</v>
          </cell>
          <cell r="BK78">
            <v>38808</v>
          </cell>
          <cell r="BL78">
            <v>10.199999999999999</v>
          </cell>
        </row>
        <row r="79">
          <cell r="J79">
            <v>9999</v>
          </cell>
          <cell r="K79">
            <v>38718</v>
          </cell>
          <cell r="L79">
            <v>8</v>
          </cell>
          <cell r="M79">
            <v>971.5</v>
          </cell>
          <cell r="Z79">
            <v>8888</v>
          </cell>
          <cell r="AA79">
            <v>38838</v>
          </cell>
          <cell r="AB79">
            <v>3</v>
          </cell>
          <cell r="AF79">
            <v>9999</v>
          </cell>
          <cell r="AG79">
            <v>38808</v>
          </cell>
          <cell r="AH79">
            <v>10</v>
          </cell>
          <cell r="AL79">
            <v>8888</v>
          </cell>
          <cell r="AM79">
            <v>38838</v>
          </cell>
          <cell r="AN79">
            <v>1</v>
          </cell>
          <cell r="BD79">
            <v>8888</v>
          </cell>
          <cell r="BE79">
            <v>38899</v>
          </cell>
          <cell r="BF79">
            <v>0</v>
          </cell>
          <cell r="BJ79">
            <v>8888</v>
          </cell>
          <cell r="BK79">
            <v>39022</v>
          </cell>
          <cell r="BL79">
            <v>3.4</v>
          </cell>
        </row>
        <row r="80">
          <cell r="J80">
            <v>9999</v>
          </cell>
          <cell r="K80">
            <v>38749</v>
          </cell>
          <cell r="L80">
            <v>11</v>
          </cell>
          <cell r="M80">
            <v>1503.4</v>
          </cell>
          <cell r="Z80">
            <v>8888</v>
          </cell>
          <cell r="AA80">
            <v>38869</v>
          </cell>
          <cell r="AB80">
            <v>3</v>
          </cell>
          <cell r="AF80">
            <v>9999</v>
          </cell>
          <cell r="AG80">
            <v>38838</v>
          </cell>
          <cell r="AH80">
            <v>10</v>
          </cell>
          <cell r="AL80">
            <v>8888</v>
          </cell>
          <cell r="AM80">
            <v>38869</v>
          </cell>
          <cell r="AN80">
            <v>1</v>
          </cell>
          <cell r="BD80">
            <v>8888</v>
          </cell>
          <cell r="BE80">
            <v>38930</v>
          </cell>
          <cell r="BF80">
            <v>386</v>
          </cell>
          <cell r="BJ80">
            <v>8888</v>
          </cell>
          <cell r="BK80">
            <v>38838</v>
          </cell>
          <cell r="BL80">
            <v>10.199999999999999</v>
          </cell>
        </row>
        <row r="81">
          <cell r="J81">
            <v>9999</v>
          </cell>
          <cell r="K81">
            <v>38777</v>
          </cell>
          <cell r="L81">
            <v>7</v>
          </cell>
          <cell r="M81">
            <v>1090.2</v>
          </cell>
          <cell r="Z81">
            <v>8888</v>
          </cell>
          <cell r="AA81">
            <v>38899</v>
          </cell>
          <cell r="AB81">
            <v>3</v>
          </cell>
          <cell r="AF81">
            <v>9999</v>
          </cell>
          <cell r="AG81">
            <v>38869</v>
          </cell>
          <cell r="AH81">
            <v>2</v>
          </cell>
          <cell r="AL81">
            <v>9999</v>
          </cell>
          <cell r="AM81">
            <v>38718</v>
          </cell>
          <cell r="AN81">
            <v>8</v>
          </cell>
          <cell r="BD81">
            <v>8888</v>
          </cell>
          <cell r="BE81">
            <v>38961</v>
          </cell>
          <cell r="BF81">
            <v>0</v>
          </cell>
          <cell r="BJ81">
            <v>8888</v>
          </cell>
          <cell r="BK81">
            <v>38899</v>
          </cell>
          <cell r="BL81">
            <v>10.199999999999999</v>
          </cell>
        </row>
        <row r="82">
          <cell r="J82">
            <v>9999</v>
          </cell>
          <cell r="K82">
            <v>38808</v>
          </cell>
          <cell r="L82">
            <v>4</v>
          </cell>
          <cell r="M82">
            <v>2201.5</v>
          </cell>
          <cell r="Z82">
            <v>8888</v>
          </cell>
          <cell r="AA82">
            <v>38930</v>
          </cell>
          <cell r="AB82">
            <v>3</v>
          </cell>
          <cell r="AF82">
            <v>9999</v>
          </cell>
          <cell r="AG82">
            <v>38899</v>
          </cell>
          <cell r="AH82">
            <v>1</v>
          </cell>
          <cell r="AL82">
            <v>9999</v>
          </cell>
          <cell r="AM82">
            <v>38749</v>
          </cell>
          <cell r="AN82">
            <v>6</v>
          </cell>
          <cell r="BD82">
            <v>8888</v>
          </cell>
          <cell r="BE82">
            <v>38991</v>
          </cell>
          <cell r="BF82">
            <v>0</v>
          </cell>
          <cell r="BJ82">
            <v>8888</v>
          </cell>
          <cell r="BK82">
            <v>38930</v>
          </cell>
          <cell r="BL82">
            <v>0</v>
          </cell>
        </row>
        <row r="83">
          <cell r="J83">
            <v>9999</v>
          </cell>
          <cell r="K83">
            <v>38838</v>
          </cell>
          <cell r="L83">
            <v>8</v>
          </cell>
          <cell r="M83">
            <v>888.2</v>
          </cell>
          <cell r="Z83">
            <v>8888</v>
          </cell>
          <cell r="AA83">
            <v>38961</v>
          </cell>
          <cell r="AB83">
            <v>3</v>
          </cell>
          <cell r="AL83">
            <v>9999</v>
          </cell>
          <cell r="AM83">
            <v>38777</v>
          </cell>
          <cell r="AN83">
            <v>6</v>
          </cell>
          <cell r="BD83">
            <v>8888</v>
          </cell>
          <cell r="BE83">
            <v>39022</v>
          </cell>
          <cell r="BF83">
            <v>0</v>
          </cell>
          <cell r="BJ83">
            <v>8888</v>
          </cell>
          <cell r="BK83">
            <v>38961</v>
          </cell>
          <cell r="BL83">
            <v>17</v>
          </cell>
        </row>
        <row r="84">
          <cell r="J84">
            <v>9999</v>
          </cell>
          <cell r="K84">
            <v>38869</v>
          </cell>
          <cell r="L84">
            <v>12</v>
          </cell>
          <cell r="M84">
            <v>1461.8</v>
          </cell>
          <cell r="Z84">
            <v>8888</v>
          </cell>
          <cell r="AA84">
            <v>38991</v>
          </cell>
          <cell r="AB84">
            <v>3</v>
          </cell>
          <cell r="AL84">
            <v>9999</v>
          </cell>
          <cell r="AM84">
            <v>38808</v>
          </cell>
          <cell r="AN84">
            <v>6</v>
          </cell>
          <cell r="BD84">
            <v>9999</v>
          </cell>
          <cell r="BE84">
            <v>38718</v>
          </cell>
          <cell r="BF84">
            <v>971.5</v>
          </cell>
          <cell r="BJ84">
            <v>9999</v>
          </cell>
          <cell r="BK84">
            <v>38777</v>
          </cell>
          <cell r="BL84">
            <v>200.6</v>
          </cell>
        </row>
        <row r="85">
          <cell r="J85">
            <v>9999</v>
          </cell>
          <cell r="K85">
            <v>38899</v>
          </cell>
          <cell r="L85">
            <v>16</v>
          </cell>
          <cell r="M85">
            <v>1070.9000000000001</v>
          </cell>
          <cell r="Z85">
            <v>8888</v>
          </cell>
          <cell r="AA85">
            <v>39022</v>
          </cell>
          <cell r="AB85">
            <v>3</v>
          </cell>
          <cell r="AL85">
            <v>9999</v>
          </cell>
          <cell r="AM85">
            <v>38838</v>
          </cell>
          <cell r="AN85">
            <v>7</v>
          </cell>
          <cell r="BD85">
            <v>9999</v>
          </cell>
          <cell r="BE85">
            <v>38749</v>
          </cell>
          <cell r="BF85">
            <v>1503.4</v>
          </cell>
          <cell r="BJ85">
            <v>9999</v>
          </cell>
          <cell r="BK85">
            <v>38808</v>
          </cell>
          <cell r="BL85">
            <v>190.4</v>
          </cell>
        </row>
        <row r="86">
          <cell r="J86">
            <v>9999</v>
          </cell>
          <cell r="K86">
            <v>38930</v>
          </cell>
          <cell r="L86">
            <v>3</v>
          </cell>
          <cell r="M86">
            <v>973.6</v>
          </cell>
          <cell r="Z86">
            <v>8888</v>
          </cell>
          <cell r="AA86">
            <v>39052</v>
          </cell>
          <cell r="AB86">
            <v>3</v>
          </cell>
          <cell r="AL86">
            <v>9999</v>
          </cell>
          <cell r="AM86">
            <v>38869</v>
          </cell>
          <cell r="AN86">
            <v>2</v>
          </cell>
          <cell r="BD86">
            <v>9999</v>
          </cell>
          <cell r="BE86">
            <v>38777</v>
          </cell>
          <cell r="BF86">
            <v>1090.2</v>
          </cell>
          <cell r="BJ86">
            <v>9999</v>
          </cell>
          <cell r="BK86">
            <v>39022</v>
          </cell>
          <cell r="BL86">
            <v>34</v>
          </cell>
        </row>
        <row r="87">
          <cell r="J87">
            <v>9999</v>
          </cell>
          <cell r="K87">
            <v>38961</v>
          </cell>
          <cell r="L87">
            <v>1</v>
          </cell>
          <cell r="M87">
            <v>0</v>
          </cell>
          <cell r="Z87">
            <v>9999</v>
          </cell>
          <cell r="AA87">
            <v>38718</v>
          </cell>
          <cell r="AB87">
            <v>42</v>
          </cell>
          <cell r="AL87">
            <v>9999</v>
          </cell>
          <cell r="AM87">
            <v>38899</v>
          </cell>
          <cell r="AN87">
            <v>2</v>
          </cell>
          <cell r="BD87">
            <v>9999</v>
          </cell>
          <cell r="BE87">
            <v>38808</v>
          </cell>
          <cell r="BF87">
            <v>2201.5</v>
          </cell>
          <cell r="BJ87">
            <v>9999</v>
          </cell>
          <cell r="BK87">
            <v>38718</v>
          </cell>
          <cell r="BL87">
            <v>193.8</v>
          </cell>
        </row>
        <row r="88">
          <cell r="J88">
            <v>9999</v>
          </cell>
          <cell r="K88">
            <v>38991</v>
          </cell>
          <cell r="L88">
            <v>3</v>
          </cell>
          <cell r="M88">
            <v>272</v>
          </cell>
          <cell r="Z88">
            <v>9999</v>
          </cell>
          <cell r="AA88">
            <v>38749</v>
          </cell>
          <cell r="AB88">
            <v>35</v>
          </cell>
          <cell r="AL88">
            <v>9999</v>
          </cell>
          <cell r="AM88">
            <v>38930</v>
          </cell>
          <cell r="AN88">
            <v>2</v>
          </cell>
          <cell r="BD88">
            <v>9999</v>
          </cell>
          <cell r="BE88">
            <v>38838</v>
          </cell>
          <cell r="BF88">
            <v>888.2</v>
          </cell>
          <cell r="BJ88">
            <v>9999</v>
          </cell>
          <cell r="BK88">
            <v>38749</v>
          </cell>
          <cell r="BL88">
            <v>214.2</v>
          </cell>
        </row>
        <row r="89">
          <cell r="J89">
            <v>9999</v>
          </cell>
          <cell r="K89">
            <v>39022</v>
          </cell>
          <cell r="L89">
            <v>1</v>
          </cell>
          <cell r="M89">
            <v>170</v>
          </cell>
          <cell r="Z89">
            <v>9999</v>
          </cell>
          <cell r="AA89">
            <v>38777</v>
          </cell>
          <cell r="AB89">
            <v>35</v>
          </cell>
          <cell r="AL89">
            <v>9999</v>
          </cell>
          <cell r="AM89">
            <v>38961</v>
          </cell>
          <cell r="AN89">
            <v>2</v>
          </cell>
          <cell r="BD89">
            <v>9999</v>
          </cell>
          <cell r="BE89">
            <v>38869</v>
          </cell>
          <cell r="BF89">
            <v>1461.8</v>
          </cell>
          <cell r="BJ89">
            <v>9999</v>
          </cell>
          <cell r="BK89">
            <v>38869</v>
          </cell>
          <cell r="BL89">
            <v>-64.599999999999994</v>
          </cell>
        </row>
        <row r="90">
          <cell r="J90">
            <v>9999</v>
          </cell>
          <cell r="K90">
            <v>39052</v>
          </cell>
          <cell r="L90">
            <v>3</v>
          </cell>
          <cell r="M90">
            <v>0</v>
          </cell>
          <cell r="Z90">
            <v>9999</v>
          </cell>
          <cell r="AA90">
            <v>38808</v>
          </cell>
          <cell r="AB90">
            <v>35</v>
          </cell>
          <cell r="AL90">
            <v>9999</v>
          </cell>
          <cell r="AM90">
            <v>38991</v>
          </cell>
          <cell r="AN90">
            <v>3</v>
          </cell>
          <cell r="BD90">
            <v>9999</v>
          </cell>
          <cell r="BE90">
            <v>38899</v>
          </cell>
          <cell r="BF90">
            <v>1070.9000000000001</v>
          </cell>
          <cell r="BJ90">
            <v>9999</v>
          </cell>
          <cell r="BK90">
            <v>38991</v>
          </cell>
          <cell r="BL90">
            <v>27.2</v>
          </cell>
        </row>
        <row r="91">
          <cell r="Z91">
            <v>9999</v>
          </cell>
          <cell r="AA91">
            <v>38838</v>
          </cell>
          <cell r="AB91">
            <v>35</v>
          </cell>
          <cell r="AL91">
            <v>9999</v>
          </cell>
          <cell r="AM91">
            <v>39022</v>
          </cell>
          <cell r="AN91">
            <v>1</v>
          </cell>
          <cell r="BD91">
            <v>9999</v>
          </cell>
          <cell r="BE91">
            <v>38930</v>
          </cell>
          <cell r="BF91">
            <v>973.6</v>
          </cell>
          <cell r="BJ91">
            <v>9999</v>
          </cell>
          <cell r="BK91">
            <v>38899</v>
          </cell>
          <cell r="BL91">
            <v>64.599999999999994</v>
          </cell>
        </row>
        <row r="92">
          <cell r="Z92">
            <v>9999</v>
          </cell>
          <cell r="AA92">
            <v>38899</v>
          </cell>
          <cell r="AB92">
            <v>1</v>
          </cell>
          <cell r="AL92">
            <v>9999</v>
          </cell>
          <cell r="AM92">
            <v>39052</v>
          </cell>
          <cell r="AN92">
            <v>1</v>
          </cell>
          <cell r="BD92">
            <v>9999</v>
          </cell>
          <cell r="BE92">
            <v>38961</v>
          </cell>
          <cell r="BF92">
            <v>0</v>
          </cell>
          <cell r="BJ92">
            <v>9999</v>
          </cell>
          <cell r="BK92">
            <v>38930</v>
          </cell>
          <cell r="BL92">
            <v>0</v>
          </cell>
        </row>
        <row r="93">
          <cell r="Z93">
            <v>9999</v>
          </cell>
          <cell r="AA93">
            <v>38930</v>
          </cell>
          <cell r="AB93">
            <v>1</v>
          </cell>
          <cell r="BD93">
            <v>9999</v>
          </cell>
          <cell r="BE93">
            <v>38991</v>
          </cell>
          <cell r="BF93">
            <v>272</v>
          </cell>
          <cell r="BJ93">
            <v>9999</v>
          </cell>
          <cell r="BK93">
            <v>38961</v>
          </cell>
          <cell r="BL93">
            <v>13.6</v>
          </cell>
        </row>
        <row r="94">
          <cell r="Z94">
            <v>9999</v>
          </cell>
          <cell r="AA94">
            <v>38961</v>
          </cell>
          <cell r="AB94">
            <v>4</v>
          </cell>
          <cell r="BD94">
            <v>9999</v>
          </cell>
          <cell r="BE94">
            <v>39022</v>
          </cell>
          <cell r="BF94">
            <v>170</v>
          </cell>
          <cell r="BJ94">
            <v>9999</v>
          </cell>
          <cell r="BK94">
            <v>38838</v>
          </cell>
          <cell r="BL94">
            <v>187</v>
          </cell>
        </row>
        <row r="95">
          <cell r="Z95">
            <v>9999</v>
          </cell>
          <cell r="AA95">
            <v>38991</v>
          </cell>
          <cell r="AB95">
            <v>5</v>
          </cell>
        </row>
        <row r="96">
          <cell r="Z96">
            <v>9999</v>
          </cell>
          <cell r="AA96">
            <v>39022</v>
          </cell>
          <cell r="AB96">
            <v>7</v>
          </cell>
        </row>
        <row r="97">
          <cell r="Z97">
            <v>9999</v>
          </cell>
          <cell r="AA97">
            <v>39052</v>
          </cell>
          <cell r="AB97">
            <v>7</v>
          </cell>
        </row>
      </sheetData>
      <sheetData sheetId="13"/>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EXTEND.XLS"/>
      <sheetName val="4TIERREC.XLS"/>
      <sheetName val="COMPOSIT.XLS"/>
      <sheetName val="4tierrecoup"/>
      <sheetName val="DEP.XLS"/>
    </sheetNames>
    <sheetDataSet>
      <sheetData sheetId="0"/>
      <sheetData sheetId="1" refreshError="1"/>
      <sheetData sheetId="2" refreshError="1"/>
      <sheetData sheetId="3" refreshError="1"/>
      <sheetData sheetId="4"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END.XLS"/>
      <sheetName val="4TIERREC.XLS"/>
      <sheetName val="COMPOSIT.XLS"/>
      <sheetName val="4tierrecoup"/>
      <sheetName val="DEP.XLS"/>
    </sheetNames>
    <sheetDataSet>
      <sheetData sheetId="0"/>
      <sheetData sheetId="1" refreshError="1"/>
      <sheetData sheetId="2" refreshError="1"/>
      <sheetData sheetId="3" refreshError="1"/>
      <sheetData sheetId="4"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1b Specialty Cover"/>
      <sheetName val="S1b Introduction"/>
      <sheetName val="S1b BioSpec Value"/>
      <sheetName val="S1b Communication &amp; Education"/>
      <sheetName val="S1b Communication &amp; Education 2"/>
      <sheetName val="S1b Clinical and Service Info"/>
      <sheetName val="S2c Improved Adherence"/>
      <sheetName val="S2a Improved Adherence"/>
      <sheetName val="S2b Services and Quality"/>
      <sheetName val="S2a Benefit Trend"/>
      <sheetName val="S2a Population Trend"/>
      <sheetName val="S2c Population Trend"/>
      <sheetName val="S2a Historical Review"/>
      <sheetName val="S2c Historical Review"/>
      <sheetName val="S2a Financial Review"/>
      <sheetName val="S2c Financial Review"/>
      <sheetName val="S2a Top Drugs"/>
      <sheetName val="S2c Top Drugs"/>
      <sheetName val="S2b Top Other Drugs"/>
      <sheetName val="S2a Demographics"/>
      <sheetName val="S2c Demographics"/>
      <sheetName val="S2a New Products"/>
      <sheetName val="S2c New Products"/>
      <sheetName val="S2b Recent Products Trend"/>
      <sheetName val="S2b Services Estimate Fin Value"/>
      <sheetName val="S2b AGM Details &amp; Estimate Valu"/>
      <sheetName val="S3b Marketplace Drivers Prior"/>
      <sheetName val="S3b Marketplace Driver&amp;Bey Curr"/>
      <sheetName val="S3a DistributionPharm"/>
      <sheetName val="S3a DistributionMed"/>
      <sheetName val="S3c Distribution"/>
      <sheetName val="S2c OncologyBioSpecia"/>
      <sheetName val="S2a OncologyBioSpecia"/>
      <sheetName val="S3c Biotechs in the Pipeline"/>
      <sheetName val="S3c Biotechs in the Pipeline 2"/>
      <sheetName val="S3a Biotechs in the Pipeline"/>
      <sheetName val="S3a Biotechs in the Pipeline 2"/>
      <sheetName val="S3b UM Program Definition"/>
      <sheetName val="S3b Guideline Management Summ"/>
      <sheetName val="S3a Potential Savings"/>
      <sheetName val="S3c Potential Savings"/>
      <sheetName val="S4b Accomplishments"/>
      <sheetName val="S4b Recommendations"/>
      <sheetName val="S4b Appendix Cover Sheet"/>
      <sheetName val="S4b Compliance &amp; Educat Progrms"/>
      <sheetName val="S4b Appendix of 2006 New Prod"/>
      <sheetName val="S4b Appendix of 2006 New Prod 2"/>
      <sheetName val="S4b Appendix of 2006 New Prod 3"/>
      <sheetName val="S4b Appendix of 2006 New Prod 4"/>
      <sheetName val="S4b Appendix of 2006 New Prod 5"/>
      <sheetName val="S4b Appendix of 2006 New Prod 6"/>
      <sheetName val="S4b Appendix of 2005 New Prod"/>
      <sheetName val="S4b Appendix of 2004 New Prod"/>
      <sheetName val="S4b Appendix of 2004 New Prod 2"/>
      <sheetName val="S4b Appendix of 2004 New Prod 3"/>
      <sheetName val="S4b Glossary Cover Sheet"/>
      <sheetName val="S4b NewProdGlossary"/>
      <sheetName val="S4b NewProdGlossary 2"/>
      <sheetName val="S4b Testimonials"/>
      <sheetName val="DATA"/>
      <sheetName val="CTS Clients"/>
      <sheetName val="CTS Clients_2"/>
      <sheetName val="CTS Clients_3"/>
      <sheetName val="LADVP_SP_OWNER"/>
      <sheetName val="LADVP_SP_OWNER_2"/>
      <sheetName val="LADVP_SP_OWNER_3"/>
      <sheetName val="LADVP_NONSP_OWNER"/>
      <sheetName val="LADVP_NONSP_OWNER_2"/>
      <sheetName val="LADVP_NONSP_OWNER_3"/>
      <sheetName val="MSRA_TTL_HC_CST_SVNG"/>
      <sheetName val="AGM and Prevalence Assumptions"/>
      <sheetName val="LADVP_OWNERNAME"/>
      <sheetName val="LCMK_OWNERNAME"/>
      <sheetName val="LADVP_ELIGIBILITY"/>
      <sheetName val="LADVP_PBM_SPDRUGS"/>
      <sheetName val="LCMK_DR_CLS"/>
      <sheetName val="LCMK_ALL_BKD_AMT"/>
      <sheetName val="LCMK_TOP_DR_COST_NOTOTHER"/>
      <sheetName val="LCMK_MCO_PNTS_ACTIVATION"/>
      <sheetName val="LCMK_SAVINGS_REVIEW_ORDERS"/>
      <sheetName val="LCMK_SAVINGS"/>
      <sheetName val="LCMK_SAVINGS_ANC"/>
      <sheetName val="LCMK_SAVINGS_GENSUBS"/>
      <sheetName val="LCMK_NEW_PROD"/>
      <sheetName val="LCMK_HGH"/>
      <sheetName val="LCMK_HGH_CACHEXIA&lt;=91"/>
      <sheetName val="LCMK_HGH_CACHEXIA&gt;91"/>
      <sheetName val="LCMK_HGH_SHORT_BOWEL_SYN&lt;=31"/>
      <sheetName val="LCMK_HGH_SHORT_BOWEL_SYN&gt;31"/>
      <sheetName val="LCMK_SHORT_STATURE_2004"/>
      <sheetName val="LCMK_SHORT_STATURE_2005"/>
      <sheetName val="LCMK_HGH_DIAGNOSIS&lt;13"/>
      <sheetName val="LCMK_HGH_DIAGNOSIS_13_TO_18"/>
      <sheetName val="LCMK_HGH_DIAGNOSIS&gt;18"/>
      <sheetName val="LCMK_RA_DRUGS"/>
      <sheetName val="LCMK_RA_DIAGNOSIS"/>
      <sheetName val="LCMK_RSV_MNTHLY_ENROLL"/>
      <sheetName val="LCMK_RSV_PNTS_BRKDOWN"/>
      <sheetName val="LCMK_HEPC_PNTS_DAYSUPPLY"/>
      <sheetName val="LCMK_HEMO_AGE_RNG_COST"/>
      <sheetName val="LCMK_HEMO_PNTS_COST"/>
      <sheetName val="LCMK_TOP_DR_COST_OTHER"/>
      <sheetName val="LADVP_ASTHMA_BKOB_STATIC"/>
      <sheetName val="NURSING_ASSESS_STATIC"/>
      <sheetName val="DRUG_TREND_BKOB_STATIC"/>
      <sheetName val="LCMK_ASTHMA_X"/>
      <sheetName val="LCMK_ASTHMA_Y"/>
      <sheetName val="LADVP_ASTHMA_X"/>
      <sheetName val="LADVP_ASTHMA_Y"/>
      <sheetName val="LADVP_DRUG_TREND_SPEC"/>
      <sheetName val="LADVP_DRUG_TREND_ALL"/>
      <sheetName val="LCMK_DEMOGRAPHICS"/>
      <sheetName val="LCMK_HEPC_APP_COMB_DS_181-365"/>
      <sheetName val="LCMK_HEPC_APP_COMB_DS_1-180"/>
      <sheetName val="LCMK_HEPC_INAPP_LOTH_366-730"/>
      <sheetName val="LCMK_HEPC_INAPPR_LOTH&gt;730"/>
      <sheetName val="LCMK_HEPC_MT_INTERFERONS_1-180"/>
      <sheetName val="LCMK_HEPC_MT_INTERFERON_181-365"/>
      <sheetName val="LCMK_HEPC_MT_RIBAVIRIN_1-180"/>
      <sheetName val="LCMK_HEPC_MT_RIBAVIRIN_181-365"/>
      <sheetName val="LCMK_RA_PNTS_POTENTIAL_MISUSE"/>
      <sheetName val="LCMK_RA_PNTS_APPR_USAGE_MED"/>
      <sheetName val="LCMK_RA_PNTS_APPR_USAGE_FDA"/>
      <sheetName val="LCMK_RA_CNTS_COST_POTEN_MISUSE"/>
      <sheetName val="LADVP_RA_PNTS_APPROPRIATE_USAGE"/>
      <sheetName val="LADVP_RA_PNTS_APPR_USAGE_DMARD"/>
      <sheetName val="LADVP_RA_PNTS_PT_MUSE_NODMARD"/>
      <sheetName val="LADVP_RA_CNTS_COST_PT_MUSE_NODM"/>
      <sheetName val="LADVP_DR_CLS_NCMK"/>
      <sheetName val="LADVP_DISTRIBUTION"/>
      <sheetName val="BKOB_DR_CLS_RANK"/>
      <sheetName val="LADVP_NEW_PROD_NCMK"/>
      <sheetName val="LADVP_TOP_DR_NOTOTHER_NCMK"/>
      <sheetName val="Pipeline RxN ReportEDW"/>
      <sheetName val="Pipeline RxN ReportLCMK"/>
      <sheetName val="Pipeline Model Inputs by Market"/>
      <sheetName val="BKOB_TOP20_DRUGS"/>
      <sheetName val="BKOB_TOP3_DRUGSCLASS_AGE10"/>
      <sheetName val="LCMK_GUID_MGT_SUM"/>
      <sheetName val="LCMK_ONCOL_BIOSPEC"/>
      <sheetName val="LCMK_HEMA_BIOSPEC"/>
      <sheetName val="LCMK_ONCOL_BIOSPEC_COMB"/>
      <sheetName val="LCMK_RECENT_LAUNCH"/>
      <sheetName val="LADVP_ALL_BKD_AMT_SPECS"/>
      <sheetName val="LADVP_RECENT_LAUNCH"/>
      <sheetName val="LADVP_ONCOL_BIOSPEC"/>
      <sheetName val="LADVP_HEMA_BIOSPEC"/>
      <sheetName val="LADVP_ONCOL_BIOSPEC_COMB"/>
      <sheetName val="LADVP_GUID_MGT_SUM"/>
      <sheetName val="LADVP_BIOTEC_PIPELINE"/>
      <sheetName val="LCMK_BIOTEC_PIPELINE"/>
      <sheetName val="CTS_Clients_90days"/>
      <sheetName val="LADVP_SP_Owner_90days"/>
      <sheetName val="LADVP_NONSP_Owner_90days"/>
      <sheetName val="LCMK_DEMO_DR_CLS"/>
      <sheetName val="LADVP_DEMO_DR_CLS"/>
      <sheetName val="CATS_PT_IDS_AGM"/>
      <sheetName val="AGM_Reviews"/>
      <sheetName val="AGM_Summary"/>
      <sheetName val="AGM_Summary2"/>
      <sheetName val="Other_IDs"/>
      <sheetName val="LADVP_SAVINGS_REVIEW_ORDERS"/>
      <sheetName val="Named_Ranges"/>
      <sheetName val="ALL_DATASHEET_NAMES"/>
      <sheetName val="FORMULAS"/>
      <sheetName val="Drop Downs"/>
      <sheetName val="S1b_Specialty_Cover"/>
      <sheetName val="S1b_Introduction"/>
      <sheetName val="S1b_BioSpec_Value"/>
      <sheetName val="S1b_Communication_&amp;_Education"/>
      <sheetName val="S1b_Communication_&amp;_Education_2"/>
      <sheetName val="S1b_Clinical_and_Service_Info"/>
      <sheetName val="S2c_Improved_Adherence"/>
      <sheetName val="S2a_Improved_Adherence"/>
      <sheetName val="S2b_Services_and_Quality"/>
      <sheetName val="S2a_Benefit_Trend"/>
      <sheetName val="S2a_Population_Trend"/>
      <sheetName val="S2c_Population_Trend"/>
      <sheetName val="S2a_Historical_Review"/>
      <sheetName val="S2c_Historical_Review"/>
      <sheetName val="S2a_Financial_Review"/>
      <sheetName val="S2c_Financial_Review"/>
      <sheetName val="S2a_Top_Drugs"/>
      <sheetName val="S2c_Top_Drugs"/>
      <sheetName val="S2b_Top_Other_Drugs"/>
      <sheetName val="S2a_Demographics"/>
      <sheetName val="S2c_Demographics"/>
      <sheetName val="S2a_New_Products"/>
      <sheetName val="S2c_New_Products"/>
      <sheetName val="S2b_Recent_Products_Trend"/>
      <sheetName val="S2b_Services_Estimate_Fin_Value"/>
      <sheetName val="S2b_AGM_Details_&amp;_Estimate_Valu"/>
      <sheetName val="S3b_Marketplace_Drivers_Prior"/>
      <sheetName val="S3b_Marketplace_Driver&amp;Bey_Curr"/>
      <sheetName val="S3a_DistributionPharm"/>
      <sheetName val="S3a_DistributionMed"/>
      <sheetName val="S3c_Distribution"/>
      <sheetName val="S2c_OncologyBioSpecia"/>
      <sheetName val="S2a_OncologyBioSpecia"/>
      <sheetName val="S3c_Biotechs_in_the_Pipeline"/>
      <sheetName val="S3c_Biotechs_in_the_Pipeline_2"/>
      <sheetName val="S3a_Biotechs_in_the_Pipeline"/>
      <sheetName val="S3a_Biotechs_in_the_Pipeline_2"/>
      <sheetName val="S3b_UM_Program_Definition"/>
      <sheetName val="S3b_Guideline_Management_Summ"/>
      <sheetName val="S3a_Potential_Savings"/>
      <sheetName val="S3c_Potential_Savings"/>
      <sheetName val="S4b_Accomplishments"/>
      <sheetName val="S4b_Recommendations"/>
      <sheetName val="S4b_Appendix_Cover_Sheet"/>
      <sheetName val="S4b_Compliance_&amp;_Educat_Progrms"/>
      <sheetName val="S4b_Appendix_of_2006_New_Prod"/>
      <sheetName val="S4b_Appendix_of_2006_New_Prod_2"/>
      <sheetName val="S4b_Appendix_of_2006_New_Prod_3"/>
      <sheetName val="S4b_Appendix_of_2006_New_Prod_4"/>
      <sheetName val="S4b_Appendix_of_2006_New_Prod_5"/>
      <sheetName val="S4b_Appendix_of_2006_New_Prod_6"/>
      <sheetName val="S4b_Appendix_of_2005_New_Prod"/>
      <sheetName val="S4b_Appendix_of_2004_New_Prod"/>
      <sheetName val="S4b_Appendix_of_2004_New_Prod_2"/>
      <sheetName val="S4b_Appendix_of_2004_New_Prod_3"/>
      <sheetName val="S4b_Glossary_Cover_Sheet"/>
      <sheetName val="S4b_NewProdGlossary"/>
      <sheetName val="S4b_NewProdGlossary_2"/>
      <sheetName val="S4b_Testimonials"/>
      <sheetName val="CTS_Clients"/>
      <sheetName val="CTS_Clients_2"/>
      <sheetName val="CTS_Clients_3"/>
      <sheetName val="AGM_and_Prevalence_Assumptions"/>
      <sheetName val="Pipeline_RxN_ReportEDW"/>
      <sheetName val="Pipeline_RxN_ReportLCMK"/>
      <sheetName val="Pipeline_Model_Inputs_by_Market"/>
      <sheetName val="SAS Requirements (2)"/>
      <sheetName val="SAS Requirements"/>
      <sheetName val="RxResults Requirements"/>
      <sheetName val="Terms"/>
      <sheetName val="S1b_Specialty_Cover1"/>
      <sheetName val="S1b_Introduction1"/>
      <sheetName val="S1b_BioSpec_Value1"/>
      <sheetName val="S1b_Communication_&amp;_Education1"/>
      <sheetName val="S1b_Communication_&amp;_Education_1"/>
      <sheetName val="S1b_Clinical_and_Service_Info1"/>
      <sheetName val="S2c_Improved_Adherence1"/>
      <sheetName val="S2a_Improved_Adherence1"/>
      <sheetName val="S2b_Services_and_Quality1"/>
      <sheetName val="S2a_Benefit_Trend1"/>
      <sheetName val="S2a_Population_Trend1"/>
      <sheetName val="S2c_Population_Trend1"/>
      <sheetName val="S2a_Historical_Review1"/>
      <sheetName val="S2c_Historical_Review1"/>
      <sheetName val="S2a_Financial_Review1"/>
      <sheetName val="S2c_Financial_Review1"/>
      <sheetName val="S2a_Top_Drugs1"/>
      <sheetName val="S2c_Top_Drugs1"/>
      <sheetName val="S2b_Top_Other_Drugs1"/>
      <sheetName val="S2a_Demographics1"/>
      <sheetName val="S2c_Demographics1"/>
      <sheetName val="S2a_New_Products1"/>
      <sheetName val="S2c_New_Products1"/>
      <sheetName val="S2b_Recent_Products_Trend1"/>
      <sheetName val="S2b_Services_Estimate_Fin_Valu1"/>
      <sheetName val="S2b_AGM_Details_&amp;_Estimate_Val1"/>
      <sheetName val="S3b_Marketplace_Drivers_Prior1"/>
      <sheetName val="S3b_Marketplace_Driver&amp;Bey_Cur1"/>
      <sheetName val="S3a_DistributionPharm1"/>
      <sheetName val="S3a_DistributionMed1"/>
      <sheetName val="S3c_Distribution1"/>
      <sheetName val="S2c_OncologyBioSpecia1"/>
      <sheetName val="S2a_OncologyBioSpecia1"/>
      <sheetName val="S3c_Biotechs_in_the_Pipeline1"/>
      <sheetName val="S3c_Biotechs_in_the_Pipeline_21"/>
      <sheetName val="S3a_Biotechs_in_the_Pipeline1"/>
      <sheetName val="S3a_Biotechs_in_the_Pipeline_21"/>
      <sheetName val="S3b_UM_Program_Definition1"/>
      <sheetName val="S3b_Guideline_Management_Summ1"/>
      <sheetName val="S3a_Potential_Savings1"/>
      <sheetName val="S3c_Potential_Savings1"/>
      <sheetName val="S4b_Accomplishments1"/>
      <sheetName val="S4b_Recommendations1"/>
      <sheetName val="S4b_Appendix_Cover_Sheet1"/>
      <sheetName val="S4b_Compliance_&amp;_Educat_Progrm1"/>
      <sheetName val="S4b_Appendix_of_2006_New_Prod1"/>
      <sheetName val="S4b_Appendix_of_2006_New_Prod_1"/>
      <sheetName val="S4b_Appendix_of_2006_New_Prod_7"/>
      <sheetName val="S4b_Appendix_of_2006_New_Prod_8"/>
      <sheetName val="S4b_Appendix_of_2006_New_Prod_9"/>
      <sheetName val="S4b_Appendix_of_2006_New_Prod10"/>
      <sheetName val="S4b_Appendix_of_2005_New_Prod1"/>
      <sheetName val="S4b_Appendix_of_2004_New_Prod1"/>
      <sheetName val="S4b_Appendix_of_2004_New_Prod_1"/>
      <sheetName val="S4b_Appendix_of_2004_New_Prod_4"/>
      <sheetName val="S4b_Glossary_Cover_Sheet1"/>
      <sheetName val="S4b_NewProdGlossary1"/>
      <sheetName val="S4b_NewProdGlossary_21"/>
      <sheetName val="S4b_Testimonials1"/>
      <sheetName val="CTS_Clients1"/>
      <sheetName val="CTS_Clients_21"/>
      <sheetName val="CTS_Clients_31"/>
      <sheetName val="AGM_and_Prevalence_Assumptions1"/>
      <sheetName val="Pipeline_RxN_ReportEDW1"/>
      <sheetName val="Pipeline_RxN_ReportLCMK1"/>
      <sheetName val="Pipeline_Model_Inputs_by_Marke1"/>
      <sheetName val="Drop_Downs"/>
      <sheetName val="SAS_Requirements_(2)"/>
      <sheetName val="SAS_Requirements"/>
      <sheetName val="RxResults_Requiremen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sheetData sheetId="71" refreshError="1"/>
      <sheetData sheetId="72" refreshError="1"/>
      <sheetData sheetId="73" refreshError="1"/>
      <sheetData sheetId="74" refreshError="1"/>
      <sheetData sheetId="75" refreshError="1"/>
      <sheetData sheetId="76"/>
      <sheetData sheetId="77" refreshError="1"/>
      <sheetData sheetId="78"/>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ver Page"/>
      <sheetName val="Report Criteria"/>
      <sheetName val="Additional Report Criteria"/>
      <sheetName val="Table of Contents"/>
      <sheetName val="Key Statistics Medical"/>
      <sheetName val="Demographics Medical"/>
      <sheetName val="Impact of Catastrophics Medical"/>
      <sheetName val="Provider Network Exp Medical"/>
      <sheetName val="Med Cost Sharing Medical"/>
      <sheetName val="Trend Analysis Medical"/>
      <sheetName val="Utilization and Unit Cost Med"/>
      <sheetName val="MDC Analysis Medical"/>
      <sheetName val="IP MDC Analysis Medical"/>
      <sheetName val="Amb  MDC Analysis Medical"/>
      <sheetName val="Hospital Profile Medical"/>
      <sheetName val="Health Profile Top 25 Dis Med"/>
      <sheetName val="Medical Catastrophic - Current"/>
      <sheetName val="Medical Catastrophic - Prior"/>
      <sheetName val="Rx Key Statistics"/>
      <sheetName val="Rx Key Statistics by Generic"/>
      <sheetName val="Rx GPI Roll Up Categories"/>
      <sheetName val="Financial Overview Medical"/>
      <sheetName val="Data Availability Summary"/>
      <sheetName val="Medical Glossary"/>
      <sheetName val="Executive Summary"/>
      <sheetName val="Data Availability page"/>
      <sheetName val="Key Statistics Medical page"/>
      <sheetName val="Demographics Medical page"/>
      <sheetName val="Impact of Catastrophics page"/>
      <sheetName val="Prov Net Exp Medical page"/>
      <sheetName val="Cost Sharing Medical page"/>
      <sheetName val="Trend Analysis Medical page"/>
      <sheetName val="Util and Unit Cost Med page"/>
      <sheetName val="MDC Analysis Medical page"/>
      <sheetName val="IP MDC Analysis Med page"/>
      <sheetName val="Amb  MDC Analysis Med page"/>
      <sheetName val="Hospital Prof Medical page"/>
      <sheetName val="HPD page"/>
      <sheetName val="Med Cat - Curr page"/>
      <sheetName val="Med Cat - Prior page"/>
      <sheetName val="Rx Key Statistics page"/>
      <sheetName val="Rx Key Stat by Generic page"/>
      <sheetName val="Rx GPI Roll Up Cat page"/>
      <sheetName val="FO Medical page"/>
      <sheetName val="ePSM Read Me Page"/>
      <sheetName val="Medical Graph Page"/>
      <sheetName val="Rx Graph Page"/>
      <sheetName val="ePSM Security Page"/>
      <sheetName val="ePSM Header Data Page"/>
      <sheetName val="ePSM Fund Code"/>
      <sheetName val="ePSM BOB Data Page"/>
      <sheetName val="ePSM Member Data Page"/>
      <sheetName val="ePSM Medical Data Page"/>
      <sheetName val="ePSM RxClaim Data Page"/>
      <sheetName val="ePSM Medical Graph Page"/>
      <sheetName val="ePSM Rx Graph Page"/>
      <sheetName val="ePSM Hospital Profile Page"/>
      <sheetName val="ePSM HPD Page"/>
      <sheetName val="ePSM Large Claim Curr Page"/>
      <sheetName val="ePSM Large Claim Prior Page"/>
      <sheetName val="ePSM Medical FO Page"/>
      <sheetName val="ePSM Dental FO Page"/>
      <sheetName val="ePSM SBP Page"/>
      <sheetName val="eSPM Executive Summary Page"/>
      <sheetName val="ePSM Stop Lighting Pag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Page"/>
      <sheetName val="Report Criteria"/>
      <sheetName val="Additional Report Criteria"/>
      <sheetName val="Table of Contents"/>
      <sheetName val="Key Statistics Medical"/>
      <sheetName val="Demographics Medical"/>
      <sheetName val="Impact of Catastrophics Medical"/>
      <sheetName val="Provider Network Exp Medical"/>
      <sheetName val="Med Cost Sharing Medical"/>
      <sheetName val="Trend Analysis Medical"/>
      <sheetName val="Utilization and Unit Cost Med"/>
      <sheetName val="MDC Analysis Medical"/>
      <sheetName val="IP MDC Analysis Medical"/>
      <sheetName val="Amb  MDC Analysis Medical"/>
      <sheetName val="Hospital Profile Medical"/>
      <sheetName val="Health Profile Top 25 Dis Med"/>
      <sheetName val="Medical Catastrophic - Current"/>
      <sheetName val="Medical Catastrophic - Prior"/>
      <sheetName val="Rx Key Statistics"/>
      <sheetName val="Rx Key Statistics by Generic"/>
      <sheetName val="Rx GPI Roll Up Categories"/>
      <sheetName val="Financial Overview Medical"/>
      <sheetName val="Data Availability Summary"/>
      <sheetName val="Medical Glossary"/>
      <sheetName val="Executive Summary"/>
      <sheetName val="Data Availability page"/>
      <sheetName val="Key Statistics Medical page"/>
      <sheetName val="Demographics Medical page"/>
      <sheetName val="Impact of Catastrophics page"/>
      <sheetName val="Prov Net Exp Medical page"/>
      <sheetName val="Cost Sharing Medical page"/>
      <sheetName val="Trend Analysis Medical page"/>
      <sheetName val="Util and Unit Cost Med page"/>
      <sheetName val="MDC Analysis Medical page"/>
      <sheetName val="IP MDC Analysis Med page"/>
      <sheetName val="Amb  MDC Analysis Med page"/>
      <sheetName val="Hospital Prof Medical page"/>
      <sheetName val="HPD page"/>
      <sheetName val="Med Cat - Curr page"/>
      <sheetName val="Med Cat - Prior page"/>
      <sheetName val="Rx Key Statistics page"/>
      <sheetName val="Rx Key Stat by Generic page"/>
      <sheetName val="Rx GPI Roll Up Cat page"/>
      <sheetName val="FO Medical page"/>
      <sheetName val="ePSM Read Me Page"/>
      <sheetName val="Medical Graph Page"/>
      <sheetName val="Rx Graph Page"/>
      <sheetName val="ePSM Security Page"/>
      <sheetName val="ePSM Header Data Page"/>
      <sheetName val="ePSM Fund Code"/>
      <sheetName val="ePSM BOB Data Page"/>
      <sheetName val="ePSM Member Data Page"/>
      <sheetName val="ePSM Medical Data Page"/>
      <sheetName val="ePSM RxClaim Data Page"/>
      <sheetName val="ePSM Medical Graph Page"/>
      <sheetName val="ePSM Rx Graph Page"/>
      <sheetName val="ePSM Hospital Profile Page"/>
      <sheetName val="ePSM HPD Page"/>
      <sheetName val="ePSM Large Claim Curr Page"/>
      <sheetName val="ePSM Large Claim Prior Page"/>
      <sheetName val="ePSM Medical FO Page"/>
      <sheetName val="ePSM Dental FO Page"/>
      <sheetName val="ePSM SBP Page"/>
      <sheetName val="eSPM Executive Summary Page"/>
      <sheetName val="ePSM Stop Lighting Pag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lient"/>
      <sheetName val="User"/>
      <sheetName val="scratch"/>
      <sheetName val="xlLogin"/>
      <sheetName val="xlAbout"/>
      <sheetName val="BenOpts"/>
      <sheetName val="HP Detail"/>
      <sheetName val="reportData"/>
      <sheetName val="SubReports"/>
    </sheetNames>
    <sheetDataSet>
      <sheetData sheetId="0"/>
      <sheetData sheetId="1"/>
      <sheetData sheetId="2"/>
      <sheetData sheetId="3"/>
      <sheetData sheetId="4"/>
      <sheetData sheetId="5"/>
      <sheetData sheetId="6"/>
      <sheetData sheetId="7"/>
      <sheetData sheetId="8"/>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lient"/>
      <sheetName val="User"/>
      <sheetName val="scratch"/>
      <sheetName val="xlLogin"/>
      <sheetName val="xlAbout"/>
      <sheetName val="BenOpts"/>
      <sheetName val="HP Detail"/>
      <sheetName val="reportData"/>
      <sheetName val="SubReports"/>
    </sheetNames>
    <sheetDataSet>
      <sheetData sheetId="0"/>
      <sheetData sheetId="1"/>
      <sheetData sheetId="2"/>
      <sheetData sheetId="3"/>
      <sheetData sheetId="4"/>
      <sheetData sheetId="5"/>
      <sheetData sheetId="6"/>
      <sheetData sheetId="7"/>
      <sheetData sheetId="8"/>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Page"/>
      <sheetName val="Additional Report Criteria"/>
      <sheetName val="Table of Contents"/>
      <sheetName val="Key Statistics Medical"/>
      <sheetName val="Demographics Medical"/>
      <sheetName val="Provider Network Exp Medical"/>
      <sheetName val="Med Cost Sharing Medical"/>
      <sheetName val="Trend Analysis Medical"/>
      <sheetName val="Utilization and Unit Cost Med"/>
      <sheetName val="MDC Analysis Medical"/>
      <sheetName val="IP MDC Analysis Medical"/>
      <sheetName val="Amb  MDC Analysis Medical"/>
      <sheetName val="Hospital Profile Medical"/>
      <sheetName val="Health Profile Top 25 Dis Med"/>
      <sheetName val="Medical Catastrophic - Current"/>
      <sheetName val="Medical Catastrophic - Prior"/>
      <sheetName val="Rx Key Statistics"/>
      <sheetName val="Rx Key Statistics by Generic"/>
      <sheetName val="Rx GPI Roll Up Categories"/>
      <sheetName val="AHF Medical Key Statistics"/>
      <sheetName val="AHF Medical Demographics"/>
      <sheetName val="AHF Medical $ by Member"/>
      <sheetName val="AHF Medical $ by Family"/>
      <sheetName val="AHF Medical Cost Category"/>
      <sheetName val="Medical Glossary"/>
      <sheetName val="Medical &amp; AHF Glossary"/>
      <sheetName val="Executive Summary"/>
      <sheetName val="Data Availability page"/>
      <sheetName val="Key Statistics Medical page"/>
      <sheetName val="Demographics Medical page"/>
      <sheetName val="Impact of Catastrophics page"/>
      <sheetName val="Prov Net Exp Medical page"/>
      <sheetName val="Cost Sharing Medical page"/>
      <sheetName val="Trend Analysis Medical page"/>
      <sheetName val="Util and Unit Cost Med page"/>
      <sheetName val="MDC Analysis Medical page"/>
      <sheetName val="IP MDC Analysis Med page"/>
      <sheetName val="Amb  MDC Analysis Med page"/>
      <sheetName val="Hospital Prof Medical page"/>
      <sheetName val="HPD page"/>
      <sheetName val="Med Cat - Curr page"/>
      <sheetName val="Med Cat - Prior page"/>
      <sheetName val="Rx Key Statistics page"/>
      <sheetName val="Rx Key Stat by Generic page"/>
      <sheetName val="Rx GPI Roll Up Cat page"/>
      <sheetName val="AHF Medical Key Stats page"/>
      <sheetName val="AHF Medical Demographics page"/>
      <sheetName val="AHF Medical $ by Member page"/>
      <sheetName val="AHF Medical $ by Family page"/>
      <sheetName val="AHF Cost Category page"/>
      <sheetName val="ePSM Read Me Page"/>
      <sheetName val="ePSM Security Page"/>
      <sheetName val="ePSM Header Data Page"/>
      <sheetName val="ePSM Fund Code"/>
      <sheetName val="ePSM BOB Data Page"/>
      <sheetName val="ePSM Member Data Page"/>
      <sheetName val="ePSM Medical Data Page"/>
      <sheetName val="ePSM RxClaim Data Page"/>
      <sheetName val="ePSM Medical Graph Page"/>
      <sheetName val="Medical Graph Page"/>
      <sheetName val="ePSM Rx Graph Page"/>
      <sheetName val="Rx Graph Page"/>
      <sheetName val="ePSM Hospital Profile Page"/>
      <sheetName val="ePSM HPD Page"/>
      <sheetName val="ePSM Large Claim Curr Page"/>
      <sheetName val="ePSM Large Claim Prior Page"/>
      <sheetName val="ePSM Dental FO Page"/>
      <sheetName val="ePSM SBP Page"/>
      <sheetName val="eSPM Executive Summary Page"/>
      <sheetName val="ePSM Stop Lighting Page"/>
      <sheetName val="Cover_Page"/>
      <sheetName val="Additional_Report_Criteria"/>
      <sheetName val="Table_of_Contents"/>
      <sheetName val="Key_Statistics_Medical"/>
      <sheetName val="Demographics_Medical"/>
      <sheetName val="Provider_Network_Exp_Medical"/>
      <sheetName val="Med_Cost_Sharing_Medical"/>
      <sheetName val="Trend_Analysis_Medical"/>
      <sheetName val="Utilization_and_Unit_Cost_Med"/>
      <sheetName val="MDC_Analysis_Medical"/>
      <sheetName val="IP_MDC_Analysis_Medical"/>
      <sheetName val="Amb__MDC_Analysis_Medical"/>
      <sheetName val="Hospital_Profile_Medical"/>
      <sheetName val="Health_Profile_Top_25_Dis_Med"/>
      <sheetName val="Medical_Catastrophic_-_Current"/>
      <sheetName val="Medical_Catastrophic_-_Prior"/>
      <sheetName val="Rx_Key_Statistics"/>
      <sheetName val="Rx_Key_Statistics_by_Generic"/>
      <sheetName val="Rx_GPI_Roll_Up_Categories"/>
      <sheetName val="AHF_Medical_Key_Statistics"/>
      <sheetName val="AHF_Medical_Demographics"/>
      <sheetName val="AHF_Medical_$_by_Member"/>
      <sheetName val="AHF_Medical_$_by_Family"/>
      <sheetName val="AHF_Medical_Cost_Category"/>
      <sheetName val="Medical_Glossary"/>
      <sheetName val="Medical_&amp;_AHF_Glossary"/>
      <sheetName val="Executive_Summary"/>
      <sheetName val="Data_Availability_page"/>
      <sheetName val="Key_Statistics_Medical_page"/>
      <sheetName val="Demographics_Medical_page"/>
      <sheetName val="Impact_of_Catastrophics_page"/>
      <sheetName val="Prov_Net_Exp_Medical_page"/>
      <sheetName val="Cost_Sharing_Medical_page"/>
      <sheetName val="Trend_Analysis_Medical_page"/>
      <sheetName val="Util_and_Unit_Cost_Med_page"/>
      <sheetName val="MDC_Analysis_Medical_page"/>
      <sheetName val="IP_MDC_Analysis_Med_page"/>
      <sheetName val="Amb__MDC_Analysis_Med_page"/>
      <sheetName val="Hospital_Prof_Medical_page"/>
      <sheetName val="HPD_page"/>
      <sheetName val="Med_Cat_-_Curr_page"/>
      <sheetName val="Med_Cat_-_Prior_page"/>
      <sheetName val="Rx_Key_Statistics_page"/>
      <sheetName val="Rx_Key_Stat_by_Generic_page"/>
      <sheetName val="Rx_GPI_Roll_Up_Cat_page"/>
      <sheetName val="AHF_Medical_Key_Stats_page"/>
      <sheetName val="AHF_Medical_Demographics_page"/>
      <sheetName val="AHF_Medical_$_by_Member_page"/>
      <sheetName val="AHF_Medical_$_by_Family_page"/>
      <sheetName val="AHF_Cost_Category_page"/>
      <sheetName val="ePSM_Read_Me_Page"/>
      <sheetName val="ePSM_Security_Page"/>
      <sheetName val="ePSM_Header_Data_Page"/>
      <sheetName val="ePSM_Fund_Code"/>
      <sheetName val="ePSM_BOB_Data_Page"/>
      <sheetName val="ePSM_Member_Data_Page"/>
      <sheetName val="ePSM_Medical_Data_Page"/>
      <sheetName val="ePSM_RxClaim_Data_Page"/>
      <sheetName val="ePSM_Medical_Graph_Page"/>
      <sheetName val="Medical_Graph_Page"/>
      <sheetName val="ePSM_Rx_Graph_Page"/>
      <sheetName val="Rx_Graph_Page"/>
      <sheetName val="ePSM_Hospital_Profile_Page"/>
      <sheetName val="ePSM_HPD_Page"/>
      <sheetName val="ePSM_Large_Claim_Curr_Page"/>
      <sheetName val="ePSM_Large_Claim_Prior_Page"/>
      <sheetName val="ePSM_Dental_FO_Page"/>
      <sheetName val="ePSM_SBP_Page"/>
      <sheetName val="eSPM_Executive_Summary_Page"/>
      <sheetName val="ePSM_Stop_Lighting_Page"/>
      <sheetName val="Cover_Page1"/>
      <sheetName val="Additional_Report_Criteria1"/>
      <sheetName val="Table_of_Contents1"/>
      <sheetName val="Key_Statistics_Medical1"/>
      <sheetName val="Demographics_Medical1"/>
      <sheetName val="Provider_Network_Exp_Medical1"/>
      <sheetName val="Med_Cost_Sharing_Medical1"/>
      <sheetName val="Trend_Analysis_Medical1"/>
      <sheetName val="Utilization_and_Unit_Cost_Med1"/>
      <sheetName val="MDC_Analysis_Medical1"/>
      <sheetName val="IP_MDC_Analysis_Medical1"/>
      <sheetName val="Amb__MDC_Analysis_Medical1"/>
      <sheetName val="Hospital_Profile_Medical1"/>
      <sheetName val="Health_Profile_Top_25_Dis_Med1"/>
      <sheetName val="Medical_Catastrophic_-_Current1"/>
      <sheetName val="Medical_Catastrophic_-_Prior1"/>
      <sheetName val="Rx_Key_Statistics1"/>
      <sheetName val="Rx_Key_Statistics_by_Generic1"/>
      <sheetName val="Rx_GPI_Roll_Up_Categories1"/>
      <sheetName val="AHF_Medical_Key_Statistics1"/>
      <sheetName val="AHF_Medical_Demographics1"/>
      <sheetName val="AHF_Medical_$_by_Member1"/>
      <sheetName val="AHF_Medical_$_by_Family1"/>
      <sheetName val="AHF_Medical_Cost_Category1"/>
      <sheetName val="Medical_Glossary1"/>
      <sheetName val="Medical_&amp;_AHF_Glossary1"/>
      <sheetName val="Executive_Summary1"/>
      <sheetName val="Data_Availability_page1"/>
      <sheetName val="Key_Statistics_Medical_page1"/>
      <sheetName val="Demographics_Medical_page1"/>
      <sheetName val="Impact_of_Catastrophics_page1"/>
      <sheetName val="Prov_Net_Exp_Medical_page1"/>
      <sheetName val="Cost_Sharing_Medical_page1"/>
      <sheetName val="Trend_Analysis_Medical_page1"/>
      <sheetName val="Util_and_Unit_Cost_Med_page1"/>
      <sheetName val="MDC_Analysis_Medical_page1"/>
      <sheetName val="IP_MDC_Analysis_Med_page1"/>
      <sheetName val="Amb__MDC_Analysis_Med_page1"/>
      <sheetName val="Hospital_Prof_Medical_page1"/>
      <sheetName val="HPD_page1"/>
      <sheetName val="Med_Cat_-_Curr_page1"/>
      <sheetName val="Med_Cat_-_Prior_page1"/>
      <sheetName val="Rx_Key_Statistics_page1"/>
      <sheetName val="Rx_Key_Stat_by_Generic_page1"/>
      <sheetName val="Rx_GPI_Roll_Up_Cat_page1"/>
      <sheetName val="AHF_Medical_Key_Stats_page1"/>
      <sheetName val="AHF_Medical_Demographics_page1"/>
      <sheetName val="AHF_Medical_$_by_Member_page1"/>
      <sheetName val="AHF_Medical_$_by_Family_page1"/>
      <sheetName val="AHF_Cost_Category_page1"/>
      <sheetName val="ePSM_Read_Me_Page1"/>
      <sheetName val="ePSM_Security_Page1"/>
      <sheetName val="ePSM_Header_Data_Page1"/>
      <sheetName val="ePSM_Fund_Code1"/>
      <sheetName val="ePSM_BOB_Data_Page1"/>
      <sheetName val="ePSM_Member_Data_Page1"/>
      <sheetName val="ePSM_Medical_Data_Page1"/>
      <sheetName val="ePSM_RxClaim_Data_Page1"/>
      <sheetName val="ePSM_Medical_Graph_Page1"/>
      <sheetName val="Medical_Graph_Page1"/>
      <sheetName val="ePSM_Rx_Graph_Page1"/>
      <sheetName val="Rx_Graph_Page1"/>
      <sheetName val="ePSM_Hospital_Profile_Page1"/>
      <sheetName val="ePSM_HPD_Page1"/>
      <sheetName val="ePSM_Large_Claim_Curr_Page1"/>
      <sheetName val="ePSM_Large_Claim_Prior_Page1"/>
      <sheetName val="ePSM_Dental_FO_Page1"/>
      <sheetName val="ePSM_SBP_Page1"/>
      <sheetName val="eSPM_Executive_Summary_Page1"/>
      <sheetName val="ePSM_Stop_Lighting_Page1"/>
    </sheetNames>
    <sheetDataSet>
      <sheetData sheetId="0">
        <row r="3">
          <cell r="A3" t="str">
            <v>SCOTT SPECIALTY GASES, INC.</v>
          </cell>
        </row>
      </sheetData>
      <sheetData sheetId="1">
        <row r="14">
          <cell r="D14" t="str">
            <v>N/A</v>
          </cell>
        </row>
      </sheetData>
      <sheetData sheetId="2">
        <row r="1">
          <cell r="A1" t="str">
            <v>SCOTT SPECIALTY GASES, INC. - Plan Sponsor ID 0000000012193295</v>
          </cell>
        </row>
      </sheetData>
      <sheetData sheetId="3">
        <row r="1">
          <cell r="A1" t="str">
            <v>SCOTT SPECIALTY GASES, INC. - Plan Sponsor ID 0000000012193295</v>
          </cell>
        </row>
      </sheetData>
      <sheetData sheetId="4">
        <row r="1">
          <cell r="A1" t="str">
            <v>SCOTT SPECIALTY GASES, INC. - Plan Sponsor ID 0000000012193295</v>
          </cell>
        </row>
      </sheetData>
      <sheetData sheetId="5">
        <row r="1">
          <cell r="A1" t="str">
            <v>SCOTT SPECIALTY GASES, INC. - Plan Sponsor ID 0000000012193295</v>
          </cell>
        </row>
      </sheetData>
      <sheetData sheetId="6">
        <row r="1">
          <cell r="A1" t="str">
            <v>SCOTT SPECIALTY GASES, INC. - Plan Sponsor ID 0000000012193295</v>
          </cell>
        </row>
      </sheetData>
      <sheetData sheetId="7">
        <row r="1">
          <cell r="A1" t="str">
            <v>SCOTT SPECIALTY GASES, INC. - Plan Sponsor ID 0000000012193295</v>
          </cell>
        </row>
      </sheetData>
      <sheetData sheetId="8">
        <row r="1">
          <cell r="A1" t="str">
            <v>SCOTT SPECIALTY GASES, INC. - Plan Sponsor ID 0000000012193295</v>
          </cell>
        </row>
      </sheetData>
      <sheetData sheetId="9">
        <row r="1">
          <cell r="A1" t="str">
            <v>SCOTT SPECIALTY GASES, INC. - Plan Sponsor ID 0000000012193295</v>
          </cell>
        </row>
      </sheetData>
      <sheetData sheetId="10">
        <row r="1">
          <cell r="A1" t="str">
            <v>SCOTT SPECIALTY GASES, INC. - Plan Sponsor ID 0000000012193295</v>
          </cell>
        </row>
      </sheetData>
      <sheetData sheetId="11">
        <row r="1">
          <cell r="A1" t="str">
            <v>SCOTT SPECIALTY GASES, INC. - Plan Sponsor ID 0000000012193295</v>
          </cell>
        </row>
      </sheetData>
      <sheetData sheetId="12">
        <row r="1">
          <cell r="A1" t="str">
            <v>SCOTT SPECIALTY GASES, INC. - Plan Sponsor ID 0000000012193295</v>
          </cell>
        </row>
      </sheetData>
      <sheetData sheetId="13">
        <row r="1">
          <cell r="A1" t="str">
            <v>SCOTT SPECIALTY GASES, INC. - Plan Sponsor ID 0000000012193295</v>
          </cell>
        </row>
      </sheetData>
      <sheetData sheetId="14">
        <row r="6">
          <cell r="C6" t="str">
            <v>City, State</v>
          </cell>
        </row>
      </sheetData>
      <sheetData sheetId="15">
        <row r="1">
          <cell r="B1" t="str">
            <v>SCOTT SPECIALTY GASES, INC. - Plan Sponsor ID 0000000012193295</v>
          </cell>
        </row>
      </sheetData>
      <sheetData sheetId="16">
        <row r="1">
          <cell r="A1" t="str">
            <v>SCOTT SPECIALTY GASES, INC. - Plan Sponsor ID 0000000012193295</v>
          </cell>
        </row>
      </sheetData>
      <sheetData sheetId="17">
        <row r="1">
          <cell r="A1" t="str">
            <v>SCOTT SPECIALTY GASES, INC. - Plan Sponsor ID 0000000012193295</v>
          </cell>
        </row>
      </sheetData>
      <sheetData sheetId="18">
        <row r="1">
          <cell r="A1" t="str">
            <v>SCOTT SPECIALTY GASES, INC. - Plan Sponsor ID 0000000012193295</v>
          </cell>
        </row>
      </sheetData>
      <sheetData sheetId="19">
        <row r="1">
          <cell r="A1" t="str">
            <v>SCOTT SPECIALTY GASES, INC. - Plan Sponsor ID 0000000012193295</v>
          </cell>
        </row>
      </sheetData>
      <sheetData sheetId="20">
        <row r="1">
          <cell r="A1" t="str">
            <v>SCOTT SPECIALTY GASES, INC. - Plan Sponsor ID 0000000012193295</v>
          </cell>
        </row>
      </sheetData>
      <sheetData sheetId="21">
        <row r="1">
          <cell r="A1" t="str">
            <v>SCOTT SPECIALTY GASES, INC. - Plan Sponsor ID 0000000012193295</v>
          </cell>
        </row>
      </sheetData>
      <sheetData sheetId="22">
        <row r="3">
          <cell r="V3">
            <v>0</v>
          </cell>
        </row>
      </sheetData>
      <sheetData sheetId="23">
        <row r="1">
          <cell r="A1" t="str">
            <v>SCOTT SPECIALTY GASES, INC. - Plan Sponsor ID 0000000012193295</v>
          </cell>
        </row>
      </sheetData>
      <sheetData sheetId="24">
        <row r="1">
          <cell r="A1" t="str">
            <v>SCOTT SPECIALTY GASES, INC. - Plan Sponsor ID 0000000012193295</v>
          </cell>
        </row>
      </sheetData>
      <sheetData sheetId="25">
        <row r="1">
          <cell r="A1" t="str">
            <v>Key Statistics Graph Data</v>
          </cell>
        </row>
      </sheetData>
      <sheetData sheetId="26">
        <row r="1">
          <cell r="A1" t="str">
            <v>SCOTT SPECIALTY GASES, INC. - Plan Sponsor ID 0000000012193295</v>
          </cell>
        </row>
      </sheetData>
      <sheetData sheetId="27" refreshError="1"/>
      <sheetData sheetId="28" refreshError="1"/>
      <sheetData sheetId="29" refreshError="1"/>
      <sheetData sheetId="30" refreshError="1"/>
      <sheetData sheetId="31" refreshError="1"/>
      <sheetData sheetId="32" refreshError="1"/>
      <sheetData sheetId="33" refreshError="1"/>
      <sheetData sheetId="34">
        <row r="1">
          <cell r="A1" t="str">
            <v>SCOTT SPECIALTY GASES, INC. - Plan Sponsor ID 0000000012193295</v>
          </cell>
        </row>
      </sheetData>
      <sheetData sheetId="35" refreshError="1"/>
      <sheetData sheetId="36" refreshError="1"/>
      <sheetData sheetId="37" refreshError="1"/>
      <sheetData sheetId="38" refreshError="1"/>
      <sheetData sheetId="39" refreshError="1"/>
      <sheetData sheetId="40">
        <row r="1">
          <cell r="A1" t="str">
            <v>SCOTT SPECIALTY GASES, INC. - Plan Sponsor ID 0000000012193295</v>
          </cell>
        </row>
      </sheetData>
      <sheetData sheetId="41">
        <row r="1">
          <cell r="A1" t="str">
            <v>"Key Statistics Graph Data"</v>
          </cell>
        </row>
      </sheetData>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ow r="1">
          <cell r="A1" t="str">
            <v>SCOTT SPECIALTY GASES, INC. - Plan Sponsor ID 0000000012193295</v>
          </cell>
        </row>
      </sheetData>
      <sheetData sheetId="51">
        <row r="1">
          <cell r="A1" t="str">
            <v>SCOTT SPECIALTY GASES, INC. - Plan Sponsor ID 0000000012193295</v>
          </cell>
        </row>
      </sheetData>
      <sheetData sheetId="52" refreshError="1"/>
      <sheetData sheetId="53" refreshError="1"/>
      <sheetData sheetId="54">
        <row r="1">
          <cell r="A1" t="str">
            <v>SCOTT SPECIALTY GASES, INC. - Plan Sponsor ID 0000000012193295</v>
          </cell>
        </row>
      </sheetData>
      <sheetData sheetId="55" refreshError="1"/>
      <sheetData sheetId="56" refreshError="1"/>
      <sheetData sheetId="57">
        <row r="1">
          <cell r="A1" t="str">
            <v>SCOTT SPECIALTY GASES, INC. - Plan Sponsor ID 0000000012193295</v>
          </cell>
        </row>
      </sheetData>
      <sheetData sheetId="58">
        <row r="1">
          <cell r="A1" t="str">
            <v>Key Statistics Graph Data</v>
          </cell>
        </row>
      </sheetData>
      <sheetData sheetId="59">
        <row r="3">
          <cell r="A3" t="str">
            <v>Current Data For Claims Processed/Paid May 01, 2006 - April 30, 2007</v>
          </cell>
        </row>
      </sheetData>
      <sheetData sheetId="60">
        <row r="1">
          <cell r="A1" t="str">
            <v>"Key Statistics Graph Data"</v>
          </cell>
        </row>
      </sheetData>
      <sheetData sheetId="61">
        <row r="1">
          <cell r="E1">
            <v>3</v>
          </cell>
        </row>
      </sheetData>
      <sheetData sheetId="62"/>
      <sheetData sheetId="63">
        <row r="1">
          <cell r="A1" t="str">
            <v>SCOTT SPECIALTY GASES, INC. - Plan Sponsor ID 0000000012193295</v>
          </cell>
        </row>
      </sheetData>
      <sheetData sheetId="64">
        <row r="1">
          <cell r="A1" t="str">
            <v>SCOTT SPECIALTY GASES, INC. - Plan Sponsor ID 0000000012193295</v>
          </cell>
        </row>
      </sheetData>
      <sheetData sheetId="65">
        <row r="5">
          <cell r="C5" t="str">
            <v>e19</v>
          </cell>
        </row>
      </sheetData>
      <sheetData sheetId="66">
        <row r="1">
          <cell r="A1" t="str">
            <v>SCOTT SPECIALTY GASES, INC. - Plan Sponsor ID 0000000012193295</v>
          </cell>
        </row>
      </sheetData>
      <sheetData sheetId="67">
        <row r="1">
          <cell r="A1" t="str">
            <v>SCOTT SPECIALTY GASES, INC. - Plan Sponsor ID 0000000012193295</v>
          </cell>
        </row>
      </sheetData>
      <sheetData sheetId="68">
        <row r="1">
          <cell r="A1" t="str">
            <v>SCOTT SPECIALTY GASES, INC. - Plan Sponsor ID 0000000012193295</v>
          </cell>
        </row>
      </sheetData>
      <sheetData sheetId="69">
        <row r="1">
          <cell r="A1" t="str">
            <v>SCOTT SPECIALTY GASES, INC. - Plan Sponsor ID 0000000012193295</v>
          </cell>
        </row>
      </sheetData>
      <sheetData sheetId="70">
        <row r="3">
          <cell r="A3" t="str">
            <v>SCOTT SPECIALTY GASES, INC.</v>
          </cell>
        </row>
      </sheetData>
      <sheetData sheetId="71">
        <row r="14">
          <cell r="D14" t="str">
            <v>N/A</v>
          </cell>
        </row>
      </sheetData>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row r="1">
          <cell r="A1" t="str">
            <v>SCOTT SPECIALTY GASES, INC. - Plan Sponsor ID 0000000012193295</v>
          </cell>
        </row>
      </sheetData>
      <sheetData sheetId="97">
        <row r="6">
          <cell r="E6" t="str">
            <v>Prior Period
Data Availability</v>
          </cell>
        </row>
      </sheetData>
      <sheetData sheetId="98">
        <row r="1">
          <cell r="A1" t="str">
            <v>SCOTT SPECIALTY GASES, INC. - Plan Sponsor ID 0000000012193295</v>
          </cell>
        </row>
      </sheetData>
      <sheetData sheetId="99">
        <row r="1">
          <cell r="A1" t="str">
            <v>SCOTT SPECIALTY GASES, INC. - Plan Sponsor ID 0000000012193295</v>
          </cell>
        </row>
      </sheetData>
      <sheetData sheetId="100">
        <row r="1">
          <cell r="A1" t="str">
            <v>SCOTT SPECIALTY GASES, INC. - Plan Sponsor ID 0000000012193295</v>
          </cell>
        </row>
      </sheetData>
      <sheetData sheetId="101">
        <row r="1">
          <cell r="A1" t="str">
            <v>SCOTT SPECIALTY GASES, INC. - Plan Sponsor ID 0000000012193295</v>
          </cell>
        </row>
      </sheetData>
      <sheetData sheetId="102">
        <row r="1">
          <cell r="A1" t="str">
            <v>SCOTT SPECIALTY GASES, INC. - Plan Sponsor ID 0000000012193295</v>
          </cell>
        </row>
      </sheetData>
      <sheetData sheetId="103">
        <row r="1">
          <cell r="A1" t="str">
            <v>SCOTT SPECIALTY GASES, INC. - Plan Sponsor ID 0000000012193295</v>
          </cell>
        </row>
      </sheetData>
      <sheetData sheetId="104">
        <row r="1">
          <cell r="A1" t="str">
            <v>SCOTT SPECIALTY GASES, INC. - Plan Sponsor ID 0000000012193295</v>
          </cell>
        </row>
      </sheetData>
      <sheetData sheetId="105">
        <row r="1">
          <cell r="A1" t="str">
            <v>SCOTT SPECIALTY GASES, INC. - Plan Sponsor ID 0000000012193295</v>
          </cell>
        </row>
      </sheetData>
      <sheetData sheetId="106">
        <row r="1">
          <cell r="A1" t="str">
            <v>SCOTT SPECIALTY GASES, INC. - Plan Sponsor ID 0000000012193295</v>
          </cell>
        </row>
      </sheetData>
      <sheetData sheetId="107">
        <row r="1">
          <cell r="A1" t="str">
            <v>SCOTT SPECIALTY GASES, INC. - Plan Sponsor ID 0000000012193295</v>
          </cell>
        </row>
      </sheetData>
      <sheetData sheetId="108">
        <row r="6">
          <cell r="C6" t="str">
            <v>City, State</v>
          </cell>
        </row>
      </sheetData>
      <sheetData sheetId="109">
        <row r="1">
          <cell r="B1" t="str">
            <v>SCOTT SPECIALTY GASES, INC. - Plan Sponsor ID 0000000012193295</v>
          </cell>
        </row>
      </sheetData>
      <sheetData sheetId="110"/>
      <sheetData sheetId="111"/>
      <sheetData sheetId="112">
        <row r="1">
          <cell r="A1" t="str">
            <v>SCOTT SPECIALTY GASES, INC. - Plan Sponsor ID 0000000012193295</v>
          </cell>
        </row>
      </sheetData>
      <sheetData sheetId="113">
        <row r="1">
          <cell r="A1" t="str">
            <v>SCOTT SPECIALTY GASES, INC. - Plan Sponsor ID 0000000012193295</v>
          </cell>
        </row>
      </sheetData>
      <sheetData sheetId="114">
        <row r="1">
          <cell r="A1" t="str">
            <v>SCOTT SPECIALTY GASES, INC. - Plan Sponsor ID 0000000012193295</v>
          </cell>
        </row>
      </sheetData>
      <sheetData sheetId="115">
        <row r="1">
          <cell r="A1" t="str">
            <v>SCOTT SPECIALTY GASES, INC. - Plan Sponsor ID 0000000012193295</v>
          </cell>
        </row>
      </sheetData>
      <sheetData sheetId="116">
        <row r="1">
          <cell r="A1" t="str">
            <v>SCOTT SPECIALTY GASES, INC. - Plan Sponsor ID 0000000012193295</v>
          </cell>
        </row>
      </sheetData>
      <sheetData sheetId="117">
        <row r="8">
          <cell r="A8" t="str">
            <v>Claimant Paid Range</v>
          </cell>
        </row>
      </sheetData>
      <sheetData sheetId="118">
        <row r="8">
          <cell r="A8" t="str">
            <v>Claimant Paid Range</v>
          </cell>
        </row>
      </sheetData>
      <sheetData sheetId="119">
        <row r="1">
          <cell r="A1" t="str">
            <v>SCOTT SPECIALTY GASES, INC. - Plan Sponsor ID 0000000012193295</v>
          </cell>
        </row>
      </sheetData>
      <sheetData sheetId="120"/>
      <sheetData sheetId="121"/>
      <sheetData sheetId="122">
        <row r="4">
          <cell r="Q4" t="b">
            <v>0</v>
          </cell>
        </row>
      </sheetData>
      <sheetData sheetId="123">
        <row r="5">
          <cell r="M5">
            <v>1</v>
          </cell>
        </row>
      </sheetData>
      <sheetData sheetId="124">
        <row r="3">
          <cell r="AN3">
            <v>1935407.6673999999</v>
          </cell>
        </row>
      </sheetData>
      <sheetData sheetId="125">
        <row r="3">
          <cell r="V3">
            <v>0</v>
          </cell>
        </row>
      </sheetData>
      <sheetData sheetId="126">
        <row r="3">
          <cell r="BO3">
            <v>0</v>
          </cell>
        </row>
      </sheetData>
      <sheetData sheetId="127">
        <row r="3">
          <cell r="T3">
            <v>0</v>
          </cell>
        </row>
      </sheetData>
      <sheetData sheetId="128">
        <row r="1">
          <cell r="A1" t="str">
            <v>Key Statistics Graph Data</v>
          </cell>
        </row>
      </sheetData>
      <sheetData sheetId="129"/>
      <sheetData sheetId="130">
        <row r="1">
          <cell r="A1" t="str">
            <v>"Key Statistics Graph Data"</v>
          </cell>
        </row>
      </sheetData>
      <sheetData sheetId="131"/>
      <sheetData sheetId="132"/>
      <sheetData sheetId="133"/>
      <sheetData sheetId="134"/>
      <sheetData sheetId="135"/>
      <sheetData sheetId="136"/>
      <sheetData sheetId="137">
        <row r="1">
          <cell r="E1">
            <v>3</v>
          </cell>
        </row>
      </sheetData>
      <sheetData sheetId="138"/>
      <sheetData sheetId="139">
        <row r="5">
          <cell r="C5" t="str">
            <v>e19</v>
          </cell>
        </row>
      </sheetData>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Page"/>
      <sheetName val="Report Criteria"/>
      <sheetName val="Additional Report Criteria"/>
      <sheetName val="Table of Contents"/>
      <sheetName val="Key Statistics Dental"/>
      <sheetName val="Trend Analysis Dental"/>
      <sheetName val="Provider Network Exp Dental"/>
      <sheetName val="Cost Sharing Analysis Dental"/>
      <sheetName val="Demographics Dental"/>
      <sheetName val="Top25 Services by Dollar Dental"/>
      <sheetName val="Financial Overview Dental"/>
      <sheetName val="Data Availability Summary"/>
      <sheetName val="Dental Glossary"/>
      <sheetName val="Data Availability page"/>
      <sheetName val="Key Statistics Dental page"/>
      <sheetName val="Trend Analysis Dental page"/>
      <sheetName val="Prov Net Exp Dental page"/>
      <sheetName val="Cost Sharing Dental page"/>
      <sheetName val="Demographics Dental page"/>
      <sheetName val="Top25 Services Dental page"/>
      <sheetName val="Financial Over Dental page"/>
      <sheetName val="ePSM Read Me Page"/>
      <sheetName val="ePSM Security Page"/>
      <sheetName val="ePSM Header Data Page"/>
      <sheetName val="ePSM Fund Code"/>
      <sheetName val="ePSM BOB Data Page"/>
      <sheetName val="ePSM Member Data Page"/>
      <sheetName val="ePSM Medical Data Page"/>
      <sheetName val="ePSM RxClaim Data Page"/>
      <sheetName val="Dental Graph Page"/>
      <sheetName val="ePSM Dental Graph Page"/>
      <sheetName val="ePSM Dental Top 25 Svcs Page"/>
      <sheetName val="ePSM Dental FO Page"/>
      <sheetName val="ePSM SBP Page"/>
      <sheetName val="Cover_Page"/>
      <sheetName val="Report_Criteria"/>
      <sheetName val="Additional_Report_Criteria"/>
      <sheetName val="Table_of_Contents"/>
      <sheetName val="Key_Statistics_Dental"/>
      <sheetName val="Trend_Analysis_Dental"/>
      <sheetName val="Provider_Network_Exp_Dental"/>
      <sheetName val="Cost_Sharing_Analysis_Dental"/>
      <sheetName val="Demographics_Dental"/>
      <sheetName val="Top25_Services_by_Dollar_Dental"/>
      <sheetName val="Financial_Overview_Dental"/>
      <sheetName val="Data_Availability_Summary"/>
      <sheetName val="Dental_Glossary"/>
      <sheetName val="Data_Availability_page"/>
      <sheetName val="Key_Statistics_Dental_page"/>
      <sheetName val="Trend_Analysis_Dental_page"/>
      <sheetName val="Prov_Net_Exp_Dental_page"/>
      <sheetName val="Cost_Sharing_Dental_page"/>
      <sheetName val="Demographics_Dental_page"/>
      <sheetName val="Top25_Services_Dental_page"/>
      <sheetName val="Financial_Over_Dental_page"/>
      <sheetName val="ePSM_Read_Me_Page"/>
      <sheetName val="ePSM_Security_Page"/>
      <sheetName val="ePSM_Header_Data_Page"/>
      <sheetName val="ePSM_Fund_Code"/>
      <sheetName val="ePSM_BOB_Data_Page"/>
      <sheetName val="ePSM_Member_Data_Page"/>
      <sheetName val="ePSM_Medical_Data_Page"/>
      <sheetName val="ePSM_RxClaim_Data_Page"/>
      <sheetName val="Dental_Graph_Page"/>
      <sheetName val="ePSM_Dental_Graph_Page"/>
      <sheetName val="ePSM_Dental_Top_25_Svcs_Page"/>
      <sheetName val="ePSM_Dental_FO_Page"/>
      <sheetName val="ePSM_SBP_Page"/>
      <sheetName val="Cover_Page1"/>
      <sheetName val="Report_Criteria1"/>
      <sheetName val="Additional_Report_Criteria1"/>
      <sheetName val="Table_of_Contents1"/>
      <sheetName val="Key_Statistics_Dental1"/>
      <sheetName val="Trend_Analysis_Dental1"/>
      <sheetName val="Provider_Network_Exp_Dental1"/>
      <sheetName val="Cost_Sharing_Analysis_Dental1"/>
      <sheetName val="Demographics_Dental1"/>
      <sheetName val="Top25_Services_by_Dollar_Denta1"/>
      <sheetName val="Financial_Overview_Dental1"/>
      <sheetName val="Data_Availability_Summary1"/>
      <sheetName val="Dental_Glossary1"/>
      <sheetName val="Data_Availability_page1"/>
      <sheetName val="Key_Statistics_Dental_page1"/>
      <sheetName val="Trend_Analysis_Dental_page1"/>
      <sheetName val="Prov_Net_Exp_Dental_page1"/>
      <sheetName val="Cost_Sharing_Dental_page1"/>
      <sheetName val="Demographics_Dental_page1"/>
      <sheetName val="Top25_Services_Dental_page1"/>
      <sheetName val="Financial_Over_Dental_page1"/>
      <sheetName val="ePSM_Read_Me_Page1"/>
      <sheetName val="ePSM_Security_Page1"/>
      <sheetName val="ePSM_Header_Data_Page1"/>
      <sheetName val="ePSM_Fund_Code1"/>
      <sheetName val="ePSM_BOB_Data_Page1"/>
      <sheetName val="ePSM_Member_Data_Page1"/>
      <sheetName val="ePSM_Medical_Data_Page1"/>
      <sheetName val="ePSM_RxClaim_Data_Page1"/>
      <sheetName val="Dental_Graph_Page1"/>
      <sheetName val="ePSM_Dental_Graph_Page1"/>
      <sheetName val="ePSM_Dental_Top_25_Svcs_Page1"/>
      <sheetName val="ePSM_Dental_FO_Page1"/>
      <sheetName val="ePSM_SBP_Page1"/>
    </sheetNames>
    <sheetDataSet>
      <sheetData sheetId="0">
        <row r="6">
          <cell r="C6" t="str">
            <v>Employees</v>
          </cell>
        </row>
      </sheetData>
      <sheetData sheetId="1">
        <row r="6">
          <cell r="C6" t="str">
            <v>Employees</v>
          </cell>
        </row>
      </sheetData>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sheetData sheetId="17"/>
      <sheetData sheetId="18"/>
      <sheetData sheetId="19">
        <row r="6">
          <cell r="C6" t="str">
            <v>Employees</v>
          </cell>
        </row>
      </sheetData>
      <sheetData sheetId="20">
        <row r="6">
          <cell r="C6" t="str">
            <v>Employees</v>
          </cell>
          <cell r="E6" t="str">
            <v xml:space="preserve">Premium </v>
          </cell>
          <cell r="G6" t="str">
            <v>Dental
Paid Amount</v>
          </cell>
        </row>
        <row r="8">
          <cell r="C8">
            <v>1279</v>
          </cell>
          <cell r="E8">
            <v>61527.96</v>
          </cell>
          <cell r="G8">
            <v>57345.17</v>
          </cell>
        </row>
        <row r="9">
          <cell r="C9">
            <v>1276</v>
          </cell>
          <cell r="E9">
            <v>61147.16</v>
          </cell>
          <cell r="G9">
            <v>41355.4</v>
          </cell>
        </row>
        <row r="10">
          <cell r="C10">
            <v>1309</v>
          </cell>
          <cell r="E10">
            <v>62960.84</v>
          </cell>
          <cell r="G10">
            <v>51478.54</v>
          </cell>
        </row>
        <row r="11">
          <cell r="C11">
            <v>1323</v>
          </cell>
          <cell r="E11">
            <v>63539.4</v>
          </cell>
          <cell r="G11">
            <v>42241.05</v>
          </cell>
        </row>
        <row r="12">
          <cell r="C12">
            <v>1326</v>
          </cell>
          <cell r="E12">
            <v>64108.56</v>
          </cell>
          <cell r="G12">
            <v>65323</v>
          </cell>
        </row>
        <row r="13">
          <cell r="C13">
            <v>1356</v>
          </cell>
          <cell r="E13">
            <v>64924.37</v>
          </cell>
          <cell r="G13">
            <v>46221.66</v>
          </cell>
        </row>
        <row r="14">
          <cell r="C14">
            <v>1344</v>
          </cell>
          <cell r="E14">
            <v>67666.7</v>
          </cell>
          <cell r="G14">
            <v>45038.32</v>
          </cell>
        </row>
        <row r="15">
          <cell r="C15">
            <v>1335</v>
          </cell>
          <cell r="E15">
            <v>65366.52</v>
          </cell>
          <cell r="G15">
            <v>55033.33</v>
          </cell>
        </row>
        <row r="16">
          <cell r="C16">
            <v>1335</v>
          </cell>
          <cell r="E16">
            <v>64414.12</v>
          </cell>
          <cell r="G16">
            <v>50996.03</v>
          </cell>
        </row>
        <row r="17">
          <cell r="C17">
            <v>1343</v>
          </cell>
          <cell r="E17">
            <v>65411.040000000001</v>
          </cell>
          <cell r="G17">
            <v>49792.34</v>
          </cell>
        </row>
        <row r="18">
          <cell r="C18">
            <v>1341</v>
          </cell>
          <cell r="E18">
            <v>67126.039999999994</v>
          </cell>
          <cell r="G18">
            <v>46557.78</v>
          </cell>
        </row>
        <row r="19">
          <cell r="C19">
            <v>1345</v>
          </cell>
          <cell r="E19">
            <v>66140.36</v>
          </cell>
          <cell r="G19">
            <v>46016.2</v>
          </cell>
        </row>
        <row r="20">
          <cell r="C20">
            <v>1437</v>
          </cell>
          <cell r="E20">
            <v>69786.66</v>
          </cell>
          <cell r="G20">
            <v>51601.55</v>
          </cell>
        </row>
        <row r="21">
          <cell r="C21">
            <v>1443</v>
          </cell>
          <cell r="E21">
            <v>78077.08</v>
          </cell>
          <cell r="G21">
            <v>30147.65</v>
          </cell>
        </row>
        <row r="23">
          <cell r="C23" t="str">
            <v>N/A</v>
          </cell>
          <cell r="E23">
            <v>922196.81</v>
          </cell>
          <cell r="G23">
            <v>679148.02000000014</v>
          </cell>
        </row>
      </sheetData>
      <sheetData sheetId="21" refreshError="1"/>
      <sheetData sheetId="22" refreshError="1"/>
      <sheetData sheetId="23"/>
      <sheetData sheetId="24"/>
      <sheetData sheetId="25"/>
      <sheetData sheetId="26"/>
      <sheetData sheetId="27"/>
      <sheetData sheetId="28"/>
      <sheetData sheetId="29" refreshError="1"/>
      <sheetData sheetId="30"/>
      <sheetData sheetId="31" refreshError="1"/>
      <sheetData sheetId="32"/>
      <sheetData sheetId="33"/>
      <sheetData sheetId="34"/>
      <sheetData sheetId="35"/>
      <sheetData sheetId="36"/>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sheetData sheetId="48"/>
      <sheetData sheetId="49"/>
      <sheetData sheetId="50"/>
      <sheetData sheetId="51"/>
      <sheetData sheetId="52"/>
      <sheetData sheetId="53"/>
      <sheetData sheetId="54">
        <row r="6">
          <cell r="C6" t="str">
            <v>Employees</v>
          </cell>
        </row>
      </sheetData>
      <sheetData sheetId="55" refreshError="1"/>
      <sheetData sheetId="56" refreshError="1"/>
      <sheetData sheetId="57"/>
      <sheetData sheetId="58"/>
      <sheetData sheetId="59"/>
      <sheetData sheetId="60"/>
      <sheetData sheetId="61"/>
      <sheetData sheetId="62"/>
      <sheetData sheetId="63" refreshError="1"/>
      <sheetData sheetId="64"/>
      <sheetData sheetId="65" refreshError="1"/>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ntal Quote"/>
      <sheetName val="Ben Variations"/>
      <sheetName val="Grp @ Glance"/>
      <sheetName val="HMO Target"/>
      <sheetName val="Ben Summary"/>
      <sheetName val="Rate Proj"/>
      <sheetName val="Ren Analysis"/>
      <sheetName val="Rate Proj Sum"/>
      <sheetName val="Income Adj"/>
      <sheetName val="Retention"/>
      <sheetName val="Rate Breakout"/>
      <sheetName val="Hierarchy"/>
      <sheetName val="Variations"/>
      <sheetName val="Comments"/>
      <sheetName val="Subline Worksheet"/>
      <sheetName val="Subline Breakout"/>
      <sheetName val="Dental_Quo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box"/>
      <sheetName val="RFPVar"/>
      <sheetName val="Format"/>
      <sheetName val="Do list"/>
      <sheetName val="Officer"/>
      <sheetName val="Hold Harm(1)"/>
      <sheetName val="Hold Harm(2)"/>
    </sheetNames>
    <sheetDataSet>
      <sheetData sheetId="0"/>
      <sheetData sheetId="1"/>
      <sheetData sheetId="2" refreshError="1"/>
      <sheetData sheetId="3" refreshError="1"/>
      <sheetData sheetId="4" refreshError="1"/>
      <sheetData sheetId="5" refreshError="1"/>
      <sheetData sheetId="6"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box"/>
      <sheetName val="RFPVar"/>
      <sheetName val="Format"/>
      <sheetName val="Do list"/>
      <sheetName val="Officer"/>
      <sheetName val="Hold Harm(1)"/>
      <sheetName val="Hold Harm(2)"/>
    </sheetNames>
    <sheetDataSet>
      <sheetData sheetId="0"/>
      <sheetData sheetId="1"/>
      <sheetData sheetId="2" refreshError="1"/>
      <sheetData sheetId="3" refreshError="1"/>
      <sheetData sheetId="4" refreshError="1"/>
      <sheetData sheetId="5" refreshError="1"/>
      <sheetData sheetId="6"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CFA_DRG_SUMMARY"/>
      <sheetName val="RELWTF01"/>
    </sheetNames>
    <sheetDataSet>
      <sheetData sheetId="0"/>
      <sheetData sheetId="1"/>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Speed Renewal"/>
      <sheetName val="Blending Template"/>
      <sheetName val="RateModel"/>
      <sheetName val="Rate Development"/>
      <sheetName val="Rate Development AllPlan"/>
      <sheetName val="Renewal Review Sheet"/>
      <sheetName val="Comments"/>
      <sheetName val="Medicare Carve-out Rates"/>
      <sheetName val="Client SOME"/>
      <sheetName val="2T"/>
      <sheetName val="3T"/>
      <sheetName val="4T&amp;4TA"/>
      <sheetName val="Renewal Letter"/>
      <sheetName val="SOME All Input"/>
      <sheetName val="SOME by Plan Input"/>
      <sheetName val="HPC Report"/>
      <sheetName val="GME"/>
      <sheetName val="AMR"/>
      <sheetName val="SOME All Output"/>
      <sheetName val="SOME by Plan Output"/>
      <sheetName val="LCAS-RM Data"/>
      <sheetName val="LCAS-Summary of Monthly Exp"/>
      <sheetName val="LCAS-UW Summary"/>
      <sheetName val="Future Plan Changes"/>
      <sheetName val="Front Page"/>
      <sheetName val="Decrements"/>
      <sheetName val="Plan Design Factors"/>
      <sheetName val="Direct In-Net OON Plans Split"/>
      <sheetName val="HSA-Direct Plans"/>
      <sheetName val="EPO CopayDedCoins"/>
      <sheetName val="Classic Access OON Factors"/>
      <sheetName val="POS OON Factors"/>
      <sheetName val="Manual Rates"/>
      <sheetName val="UBET Current vs Renewal"/>
      <sheetName val="UBET Current vs 1-Year Prior"/>
      <sheetName val="UBET Current vs 2-Years Prior"/>
      <sheetName val="Claims Adjustment Calculator"/>
      <sheetName val="Summary of Plan Changes"/>
      <sheetName val="Reset Values"/>
      <sheetName val="Temp Paste"/>
      <sheetName val="Speed_Renewal"/>
      <sheetName val="Blending_Template"/>
      <sheetName val="Rate_Development"/>
      <sheetName val="Rate_Development_AllPlan"/>
      <sheetName val="Renewal_Review_Sheet"/>
      <sheetName val="Medicare_Carve-out_Rates"/>
      <sheetName val="Client_SOME"/>
      <sheetName val="Renewal_Letter"/>
      <sheetName val="SOME_All_Input"/>
      <sheetName val="SOME_by_Plan_Input"/>
      <sheetName val="HPC_Report"/>
      <sheetName val="SOME_All_Output"/>
      <sheetName val="SOME_by_Plan_Output"/>
      <sheetName val="LCAS-RM_Data"/>
      <sheetName val="LCAS-Summary_of_Monthly_Exp"/>
      <sheetName val="LCAS-UW_Summary"/>
      <sheetName val="Future_Plan_Changes"/>
      <sheetName val="Front_Page"/>
      <sheetName val="Plan_Design_Factors"/>
      <sheetName val="Direct_In-Net_OON_Plans_Split"/>
      <sheetName val="HSA-Direct_Plans"/>
      <sheetName val="EPO_CopayDedCoins"/>
      <sheetName val="Classic_Access_OON_Factors"/>
      <sheetName val="POS_OON_Factors"/>
      <sheetName val="Manual_Rates"/>
      <sheetName val="UBET_Current_vs_Renewal"/>
      <sheetName val="UBET_Current_vs_1-Year_Prior"/>
      <sheetName val="UBET_Current_vs_2-Years_Prior"/>
      <sheetName val="Claims_Adjustment_Calculator"/>
      <sheetName val="Summary_of_Plan_Changes"/>
      <sheetName val="Reset_Values"/>
      <sheetName val="Temp_Paste"/>
    </sheetNames>
    <sheetDataSet>
      <sheetData sheetId="0"/>
      <sheetData sheetId="1"/>
      <sheetData sheetId="2"/>
      <sheetData sheetId="3"/>
      <sheetData sheetId="4"/>
      <sheetData sheetId="5" refreshError="1"/>
      <sheetData sheetId="6"/>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 sheetId="19"/>
      <sheetData sheetId="20" refreshError="1"/>
      <sheetData sheetId="21"/>
      <sheetData sheetId="22" refreshError="1"/>
      <sheetData sheetId="23" refreshError="1"/>
      <sheetData sheetId="24"/>
      <sheetData sheetId="25"/>
      <sheetData sheetId="26" refreshError="1"/>
      <sheetData sheetId="27"/>
      <sheetData sheetId="28" refreshError="1"/>
      <sheetData sheetId="29"/>
      <sheetData sheetId="30"/>
      <sheetData sheetId="31" refreshError="1"/>
      <sheetData sheetId="32" refreshError="1"/>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box"/>
      <sheetName val="Introduction"/>
      <sheetName val="BACKGROUND"/>
      <sheetName val="Minimum Qualifications"/>
      <sheetName val="Questionnaire"/>
      <sheetName val="QuestionnaireRXold"/>
      <sheetName val="Sheet1"/>
      <sheetName val="Sheet2"/>
      <sheetName val="OldListbox"/>
      <sheetName val="refreshScreen"/>
      <sheetName val="NEWVAR"/>
      <sheetName val="Explanations"/>
      <sheetName val="Census"/>
      <sheetName val="Disease Management"/>
      <sheetName val="Clinical Programs"/>
      <sheetName val="POS Plan Design"/>
      <sheetName val="High Cost Claimants"/>
      <sheetName val="HSA Plan Design"/>
      <sheetName val="PPO Plan Design"/>
      <sheetName val="Major Medical (PSASA) Plan"/>
      <sheetName val="HMO Plan Design"/>
      <sheetName val="Claims &amp; Enrollment"/>
      <sheetName val="Disruption-POS Plan"/>
      <sheetName val="Geo-Acces-POS Plan"/>
      <sheetName val="Account Team Break"/>
      <sheetName val="ASA"/>
      <sheetName val="BAA"/>
      <sheetName val="Health Plan Wellnes Coor"/>
      <sheetName val="Performance Guarantees"/>
      <sheetName val="Office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mainder"/>
      <sheetName val="Questions"/>
      <sheetName val="Listbox"/>
      <sheetName val="Format"/>
      <sheetName val="Introduction"/>
      <sheetName val="Questionnaire"/>
      <sheetName val="OldListbox"/>
      <sheetName val="NEWVAR"/>
      <sheetName val="refreshscreen"/>
      <sheetName val="Sheet1"/>
    </sheetNames>
    <sheetDataSet>
      <sheetData sheetId="0" refreshError="1"/>
      <sheetData sheetId="1" refreshError="1"/>
      <sheetData sheetId="2"/>
      <sheetData sheetId="3" refreshError="1"/>
      <sheetData sheetId="4" refreshError="1"/>
      <sheetData sheetId="5"/>
      <sheetData sheetId="6" refreshError="1"/>
      <sheetData sheetId="7"/>
      <sheetData sheetId="8"/>
      <sheetData sheetId="9"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Questionnaire"/>
      <sheetName val="Explanation"/>
      <sheetName val="Listbox"/>
      <sheetName val="refreshScreen"/>
      <sheetName val="NEWVAR"/>
      <sheetName val="BACKGROUND"/>
      <sheetName val="Erro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mainder"/>
      <sheetName val="Questions"/>
      <sheetName val="Listbox"/>
      <sheetName val="Format"/>
      <sheetName val="Introduction"/>
      <sheetName val="Questionnaire"/>
      <sheetName val="OldListbox"/>
      <sheetName val="NEWVAR"/>
      <sheetName val="refreshscreen"/>
      <sheetName val="Sheet1"/>
    </sheetNames>
    <sheetDataSet>
      <sheetData sheetId="0" refreshError="1"/>
      <sheetData sheetId="1" refreshError="1"/>
      <sheetData sheetId="2"/>
      <sheetData sheetId="3" refreshError="1"/>
      <sheetData sheetId="4" refreshError="1"/>
      <sheetData sheetId="5"/>
      <sheetData sheetId="6" refreshError="1"/>
      <sheetData sheetId="7"/>
      <sheetData sheetId="8"/>
      <sheetData sheetId="9"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box"/>
      <sheetName val="BACKGROUND"/>
      <sheetName val="Introduction"/>
      <sheetName val="Questionnaire"/>
      <sheetName val="Plan Design"/>
      <sheetName val="Plan Info"/>
      <sheetName val="Rate History"/>
      <sheetName val="SIQuote"/>
      <sheetName val="ConsumDriven FinanSI"/>
      <sheetName val="Hospitals"/>
      <sheetName val="Doctors"/>
      <sheetName val="PhysReim"/>
      <sheetName val="HospSav"/>
      <sheetName val="Pay"/>
      <sheetName val="Census"/>
      <sheetName val="Explanation"/>
      <sheetName val="OldListbox"/>
      <sheetName val="refreshScreen"/>
      <sheetName val="NEWVAR"/>
      <sheetName val="Officer"/>
      <sheetName val="Hold Harmless"/>
      <sheetName val="Erro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box"/>
      <sheetName val="Introduction"/>
      <sheetName val="Questionnaire"/>
      <sheetName val="Technical Explanation"/>
      <sheetName val="OldListbox"/>
      <sheetName val="refreshScreen"/>
      <sheetName val="NEWVAR"/>
      <sheetName val="Background"/>
      <sheetName val="POS Plan Design"/>
      <sheetName val="Comprehensive Plan Design"/>
      <sheetName val="Early Retiree Plan Design"/>
      <sheetName val="ADP Layout"/>
      <sheetName val="Care Management Glossary"/>
      <sheetName val="Facility Disruption"/>
      <sheetName val="Doc Disruption"/>
      <sheetName val="Medical Mgmt Services"/>
      <sheetName val="Census"/>
      <sheetName val="Enroll Claims"/>
      <sheetName val="Bio"/>
      <sheetName val="Implement"/>
      <sheetName val="Acct Manage"/>
      <sheetName val="Officer"/>
      <sheetName val="Erro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mainder"/>
      <sheetName val="Questions"/>
      <sheetName val="Introduction"/>
      <sheetName val="RFP"/>
      <sheetName val="Explanation"/>
      <sheetName val="Listbox"/>
      <sheetName val="NEWVAR"/>
      <sheetName val="refreshscreen"/>
      <sheetName val="BACKGROUND"/>
      <sheetName val="Error"/>
      <sheetName val="stdltd_rfp"/>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tail Network"/>
      <sheetName val="Formulary "/>
      <sheetName val="List"/>
    </sheetNames>
    <sheetDataSet>
      <sheetData sheetId="0" refreshError="1"/>
      <sheetData sheetId="1" refreshError="1"/>
      <sheetData sheetId="2"/>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wnload"/>
      <sheetName val="General Input"/>
      <sheetName val="Benefit Offering Help"/>
      <sheetName val="Output"/>
      <sheetName val="Option I"/>
      <sheetName val="Reports"/>
      <sheetName val="Calculations"/>
      <sheetName val="Sold Quote Reports"/>
      <sheetName val="Broker Calc"/>
      <sheetName val="Broker Commission"/>
      <sheetName val="Option II"/>
      <sheetName val="HN-KP Detail"/>
      <sheetName val="HN-KP Presentation"/>
      <sheetName val="BA Detail"/>
      <sheetName val="Anniversary Date Change"/>
      <sheetName val="BA Presentation"/>
      <sheetName val="Rate Ratio"/>
      <sheetName val="Underwriting Controls"/>
      <sheetName val="Rate Structure"/>
      <sheetName val="Introduction"/>
      <sheetName val="Current"/>
      <sheetName val="Plans"/>
      <sheetName val="CRA Ren"/>
      <sheetName val="CRA OPT1"/>
      <sheetName val="CRA OPT2"/>
      <sheetName val="SBP PLANS"/>
      <sheetName val="KPSA Options"/>
      <sheetName val="KPSA Calc"/>
      <sheetName val="General_Input"/>
      <sheetName val="Benefit_Offering_Help"/>
      <sheetName val="Option_I"/>
      <sheetName val="Sold_Quote_Reports"/>
      <sheetName val="Broker_Calc"/>
      <sheetName val="Broker_Commission"/>
      <sheetName val="Option_II"/>
      <sheetName val="HN-KP_Detail"/>
      <sheetName val="HN-KP_Presentation"/>
      <sheetName val="BA_Detail"/>
      <sheetName val="Anniversary_Date_Change"/>
      <sheetName val="BA_Presentation"/>
      <sheetName val="Rate_Ratio"/>
      <sheetName val="Underwriting_Controls"/>
      <sheetName val="Rate_Structure"/>
      <sheetName val="CRA_Ren"/>
      <sheetName val="CRA_OPT1"/>
      <sheetName val="CRA_OPT2"/>
      <sheetName val="SBP_PLANS"/>
      <sheetName val="KPSA_Options"/>
      <sheetName val="KPSA_Calc"/>
    </sheetNames>
    <sheetDataSet>
      <sheetData sheetId="0"/>
      <sheetData sheetId="1" refreshError="1">
        <row r="3">
          <cell r="C3" t="str">
            <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ddrow"/>
      <sheetName val="Start"/>
      <sheetName val="Listbox"/>
      <sheetName val="Qualifications"/>
      <sheetName val="Questionnaire"/>
      <sheetName val="Plan Design"/>
      <sheetName val="Census"/>
      <sheetName val="Claims History"/>
      <sheetName val="Old Financial"/>
      <sheetName val="Old Unit Cost"/>
      <sheetName val="Old #Pharmacies"/>
      <sheetName val="Bio"/>
      <sheetName val="Hold Harm(2)"/>
      <sheetName val="MD Benefits"/>
      <sheetName val="Old Plan Design"/>
      <sheetName val="Old Census Layout"/>
      <sheetName val="Old Claim History"/>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I PPO SUMMARY"/>
      <sheetName val="Detail"/>
      <sheetName val="VSP"/>
      <sheetName val="Sheet1"/>
      <sheetName val="Graphing Source"/>
      <sheetName val="INPUT"/>
      <sheetName val="-"/>
      <sheetName val="hidfac"/>
      <sheetName val="05 2005"/>
      <sheetName val="Data"/>
      <sheetName val="SI_PPO_SUMMARY"/>
      <sheetName val="05_2005"/>
      <sheetName val="Rates"/>
      <sheetName val="Pooling"/>
      <sheetName val="Medical Cost Comparison (FI)"/>
      <sheetName val="Defaults"/>
      <sheetName val="Graphing_Source"/>
      <sheetName val="Sheet2"/>
      <sheetName val="ASO Fees"/>
      <sheetName val="Census"/>
      <sheetName val="Humana"/>
      <sheetName val="WS"/>
      <sheetName val="NYLG CLASSIC_ACCESS SOC 1.2005"/>
      <sheetName val="INFO"/>
      <sheetName val="Inputs"/>
      <sheetName val="Values"/>
      <sheetName val="Main"/>
      <sheetName val="Publishable Menu"/>
      <sheetName val="NEWVAR"/>
      <sheetName val="SI_PPO_SUMMARY1"/>
      <sheetName val="Graphing_Source1"/>
      <sheetName val="05_20051"/>
      <sheetName val="Medical_Cost_Comparison_(FI)"/>
      <sheetName val="ASO_Fees"/>
      <sheetName val="NYLG_CLASSIC_ACCESS_SOC_1_2005"/>
      <sheetName val="Publishable_Menu"/>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sheetData sheetId="32"/>
      <sheetData sheetId="33"/>
      <sheetData sheetId="34"/>
      <sheetData sheetId="35"/>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Experience Analysis"/>
      <sheetName val="Rates"/>
      <sheetName val="Rates - Internal"/>
      <sheetName val="Shock Claims"/>
      <sheetName val="Mo Claims &amp; Premium"/>
      <sheetName val="OPY Projection"/>
      <sheetName val="Manuals"/>
      <sheetName val="Trend"/>
      <sheetName val="Expenses"/>
      <sheetName val="EPB"/>
      <sheetName val="Lag"/>
      <sheetName val="Variables"/>
      <sheetName val="Dialog1"/>
      <sheetName val="Experience_Analysis"/>
      <sheetName val="Rates_-_Internal"/>
      <sheetName val="Shock_Claims"/>
      <sheetName val="Mo_Claims_&amp;_Premium"/>
      <sheetName val="OPY_Projection"/>
      <sheetName val="SSL"/>
      <sheetName val="EPP seasonality"/>
      <sheetName val="Data Chunk"/>
      <sheetName val="ePSM Medical Graph Page"/>
      <sheetName val="Data Availability Summary"/>
      <sheetName val="ePSM Header Data Page"/>
      <sheetName val="FIEs 2018 by div"/>
      <sheetName val="Medical Input"/>
      <sheetName val="Medical Input (2)"/>
      <sheetName val="Disclaimer"/>
      <sheetName val="TOC"/>
      <sheetName val="Div_Exec Summ"/>
      <sheetName val="Executive Summary"/>
      <sheetName val="Div_Med Exp"/>
      <sheetName val="Calc Tables"/>
      <sheetName val="FIE Prem &amp; COBRA"/>
      <sheetName val="Reference"/>
      <sheetName val="Dashboard"/>
      <sheetName val="Rate Wkst "/>
      <sheetName val="TOTAL Cost Sum"/>
      <sheetName val="DH Cost Sum"/>
      <sheetName val="Brace 2020"/>
      <sheetName val="Phys Cost Sum"/>
      <sheetName val="Phys contrib"/>
      <sheetName val="Prior Cost Summ"/>
      <sheetName val="Hist Cost Summ"/>
      <sheetName val="Curr Claims"/>
      <sheetName val="Prior Claims"/>
      <sheetName val="Curr LG Claims"/>
      <sheetName val="Prior LG Claims"/>
      <sheetName val="Calc by plan"/>
      <sheetName val="Claims by Plan"/>
      <sheetName val="Div_Projection"/>
      <sheetName val="PineRun Cost Sum"/>
      <sheetName val="PineRun contrib"/>
      <sheetName val="SF Proj (1year)"/>
      <sheetName val="SF Proj (1year) (2)"/>
      <sheetName val="SF Costs"/>
      <sheetName val="SF Proj (2year)"/>
      <sheetName val="Div_Den Exp"/>
      <sheetName val="SF Dental Input"/>
      <sheetName val="2016 Cost Summary"/>
      <sheetName val="2015 Cost Summary"/>
      <sheetName val="SF Dental Proj (1year)"/>
      <sheetName val="FI - Den Curr Exp"/>
      <sheetName val="FI - Den Prior Exp"/>
      <sheetName val="FI - Den 2 Yrs Prior Exp"/>
      <sheetName val="FI - Den Hist Cost"/>
      <sheetName val="Div_Curr Ben (ALL)"/>
      <sheetName val="Div_Med Plan"/>
      <sheetName val="Div_Den Plan"/>
      <sheetName val="Div_Vis Plan"/>
      <sheetName val="Div_Life-DI"/>
      <sheetName val="Div_Timeline"/>
      <sheetName val="Renewal Timeline"/>
      <sheetName val="Div_Compliance"/>
      <sheetName val="Div_Vers-3D"/>
      <sheetName val="Div_BRC"/>
      <sheetName val="Input"/>
      <sheetName val="UserInputs"/>
      <sheetName val="UserMenu"/>
      <sheetName val="Maintenance Log"/>
      <sheetName val="SpcCaveats"/>
      <sheetName val="Experience_Analysis1"/>
      <sheetName val="Rates_-_Internal1"/>
      <sheetName val="Shock_Claims1"/>
      <sheetName val="Mo_Claims_&amp;_Premium1"/>
      <sheetName val="OPY_Projection1"/>
      <sheetName val="EPP_seasonality"/>
      <sheetName val="Data_Chunk"/>
      <sheetName val="ePSM_Medical_Graph_Page"/>
      <sheetName val="Data_Availability_Summary"/>
      <sheetName val="ePSM_Header_Data_Page"/>
      <sheetName val="FIEs_2018_by_div"/>
      <sheetName val="Medical_Input"/>
      <sheetName val="Medical_Input_(2)"/>
      <sheetName val="Div_Exec_Summ"/>
      <sheetName val="Executive_Summary"/>
      <sheetName val="Div_Med_Exp"/>
      <sheetName val="Calc_Tables"/>
      <sheetName val="FIE_Prem_&amp;_COBRA"/>
      <sheetName val="Rate_Wkst_"/>
      <sheetName val="TOTAL_Cost_Sum"/>
      <sheetName val="DH_Cost_Sum"/>
      <sheetName val="Brace_2020"/>
      <sheetName val="Phys_Cost_Sum"/>
      <sheetName val="Phys_contrib"/>
      <sheetName val="Prior_Cost_Summ"/>
      <sheetName val="Hist_Cost_Summ"/>
      <sheetName val="Curr_Claims"/>
      <sheetName val="Prior_Claims"/>
      <sheetName val="Curr_LG_Claims"/>
      <sheetName val="Prior_LG_Claims"/>
      <sheetName val="Calc_by_plan"/>
      <sheetName val="Claims_by_Plan"/>
      <sheetName val="PineRun_Cost_Sum"/>
      <sheetName val="PineRun_contrib"/>
      <sheetName val="SF_Proj_(1year)"/>
      <sheetName val="SF_Proj_(1year)_(2)"/>
      <sheetName val="SF_Costs"/>
      <sheetName val="SF_Proj_(2year)"/>
      <sheetName val="Div_Den_Exp"/>
      <sheetName val="SF_Dental_Input"/>
      <sheetName val="2016_Cost_Summary"/>
      <sheetName val="2015_Cost_Summary"/>
      <sheetName val="SF_Dental_Proj_(1year)"/>
      <sheetName val="FI_-_Den_Curr_Exp"/>
      <sheetName val="FI_-_Den_Prior_Exp"/>
      <sheetName val="FI_-_Den_2_Yrs_Prior_Exp"/>
      <sheetName val="FI_-_Den_Hist_Cost"/>
      <sheetName val="Div_Curr_Ben_(ALL)"/>
      <sheetName val="Div_Med_Plan"/>
      <sheetName val="Div_Den_Plan"/>
      <sheetName val="Div_Vis_Plan"/>
      <sheetName val="Renewal_Timeline"/>
      <sheetName val="Maintenance_Lo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 sheetId="21" refreshError="1"/>
      <sheetData sheetId="22" refreshError="1"/>
      <sheetData sheetId="23" refreshError="1"/>
      <sheetData sheetId="24" refreshError="1"/>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refreshError="1"/>
      <sheetData sheetId="78" refreshError="1"/>
      <sheetData sheetId="79" refreshError="1"/>
      <sheetData sheetId="80" refreshError="1"/>
      <sheetData sheetId="81" refreshError="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HSSC"/>
      <sheetName val="Macros"/>
    </sheetNames>
    <definedNames>
      <definedName name="CLAIMS"/>
    </definedNames>
    <sheetDataSet>
      <sheetData sheetId="0" refreshError="1"/>
      <sheetData sheetId="1" refreshError="1"/>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Form 104A"/>
      <sheetName val="Form 104A-1"/>
      <sheetName val="Form 104B"/>
      <sheetName val="Form 104B-1"/>
      <sheetName val="Rec'ble (Hartford)"/>
      <sheetName val="Form 105A"/>
      <sheetName val="Form 105B"/>
      <sheetName val="Form 106-Current"/>
      <sheetName val="Form 106 YTD-Tot"/>
      <sheetName val="FORM 106 (AM) YTD"/>
      <sheetName val="FORM 106 (Excel LHIMP) YTD"/>
      <sheetName val="FORM 106 (Plan 21) YTD"/>
      <sheetName val="FORM 106 (FAS) YTD"/>
      <sheetName val="Form 107"/>
      <sheetName val="Form 107 YTD"/>
      <sheetName val="FORM 108 (BU 41275)"/>
      <sheetName val="Form 120"/>
      <sheetName val="Form 125"/>
      <sheetName val="FORM 108 (Total) "/>
      <sheetName val="FORM 108 (41270) "/>
      <sheetName val="FORM 108 (41273) "/>
      <sheetName val="FORM 108(41274)"/>
      <sheetName val="FORM 108 (41276) "/>
      <sheetName val="Tax Query"/>
      <sheetName val="Form 109"/>
      <sheetName val="Form 110"/>
      <sheetName val="Form 106 Query"/>
      <sheetName val="Form 107 Query"/>
      <sheetName val="Form 108 Query"/>
      <sheetName val="LHImpr Detail"/>
      <sheetName val="107 PIP Detail "/>
      <sheetName val="Form 108 QUERY (No AP Activity)"/>
      <sheetName val="Form 113"/>
      <sheetName val="Form 114"/>
      <sheetName val="Form 114 (vendors pivot table)"/>
      <sheetName val="Form 117"/>
      <sheetName val="Form 115"/>
      <sheetName val="Form 118"/>
      <sheetName val="FIEs 2018 by div"/>
      <sheetName val="Medical Input"/>
      <sheetName val="Medical Input (2)"/>
      <sheetName val="Cover"/>
      <sheetName val="Disclaimer"/>
      <sheetName val="TOC"/>
      <sheetName val="Div_Exec Summ"/>
      <sheetName val="Executive Summary"/>
      <sheetName val="Div_Med Exp"/>
      <sheetName val="Calc Tables"/>
      <sheetName val="FIE Prem &amp; COBRA"/>
      <sheetName val="Reference"/>
      <sheetName val="Dashboard"/>
      <sheetName val="Rate Wkst "/>
      <sheetName val="TOTAL Cost Sum"/>
      <sheetName val="DH Cost Sum"/>
      <sheetName val="Brace 2020"/>
      <sheetName val="Phys Cost Sum"/>
      <sheetName val="Phys contrib"/>
      <sheetName val="Prior Cost Summ"/>
      <sheetName val="Hist Cost Summ"/>
      <sheetName val="Curr Claims"/>
      <sheetName val="Prior Claims"/>
      <sheetName val="Curr LG Claims"/>
      <sheetName val="Prior LG Claims"/>
      <sheetName val="Calc by plan"/>
      <sheetName val="Claims by Plan"/>
      <sheetName val="Div_Projection"/>
      <sheetName val="PineRun Cost Sum"/>
      <sheetName val="PineRun contrib"/>
      <sheetName val="SF Proj (1year)"/>
      <sheetName val="SF Proj (1year) (2)"/>
      <sheetName val="SF Costs"/>
      <sheetName val="SF Proj (2year)"/>
      <sheetName val="Div_Den Exp"/>
      <sheetName val="SF Dental Input"/>
      <sheetName val="2016 Cost Summary"/>
      <sheetName val="2015 Cost Summary"/>
      <sheetName val="SF Dental Proj (1year)"/>
      <sheetName val="FI - Den Curr Exp"/>
      <sheetName val="FI - Den Prior Exp"/>
      <sheetName val="FI - Den 2 Yrs Prior Exp"/>
      <sheetName val="FI - Den Hist Cost"/>
      <sheetName val="Div_Curr Ben (ALL)"/>
      <sheetName val="Div_Med Plan"/>
      <sheetName val="Div_Den Plan"/>
      <sheetName val="Div_Vis Plan"/>
      <sheetName val="Div_Life-DI"/>
      <sheetName val="Div_Timeline"/>
      <sheetName val="Renewal Timeline"/>
      <sheetName val="Div_Compliance"/>
      <sheetName val="Div_Vers-3D"/>
      <sheetName val="Div_BRC"/>
      <sheetName val="Form_104A"/>
      <sheetName val="Form_104A-1"/>
      <sheetName val="Form_104B"/>
      <sheetName val="Form_104B-1"/>
      <sheetName val="Rec'ble_(Hartford)"/>
      <sheetName val="Form_105A"/>
      <sheetName val="Form_105B"/>
      <sheetName val="Form_106-Current"/>
      <sheetName val="Form_106_YTD-Tot"/>
      <sheetName val="FORM_106_(AM)_YTD"/>
      <sheetName val="FORM_106_(Excel_LHIMP)_YTD"/>
      <sheetName val="FORM_106_(Plan_21)_YTD"/>
      <sheetName val="FORM_106_(FAS)_YTD"/>
      <sheetName val="Form_107"/>
      <sheetName val="Form_107_YTD"/>
      <sheetName val="FORM_108_(BU_41275)"/>
      <sheetName val="Form_120"/>
      <sheetName val="Form_125"/>
      <sheetName val="FORM_108_(Total)_"/>
      <sheetName val="FORM_108_(41270)_"/>
      <sheetName val="FORM_108_(41273)_"/>
      <sheetName val="FORM_108(41274)"/>
      <sheetName val="FORM_108_(41276)_"/>
      <sheetName val="Tax_Query"/>
      <sheetName val="Form_109"/>
      <sheetName val="Form_110"/>
      <sheetName val="Form_106_Query"/>
      <sheetName val="Form_107_Query"/>
      <sheetName val="Form_108_Query"/>
      <sheetName val="LHImpr_Detail"/>
      <sheetName val="107_PIP_Detail_"/>
      <sheetName val="Form_108_QUERY_(No_AP_Activity)"/>
      <sheetName val="Form_113"/>
      <sheetName val="Form_114"/>
      <sheetName val="Form_114_(vendors_pivot_table)"/>
      <sheetName val="Form_117"/>
      <sheetName val="Form_115"/>
      <sheetName val="Form_118"/>
      <sheetName val="FIEs_2018_by_div"/>
      <sheetName val="Medical_Input"/>
      <sheetName val="Medical_Input_(2)"/>
      <sheetName val="Div_Exec_Summ"/>
      <sheetName val="Executive_Summary"/>
      <sheetName val="Div_Med_Exp"/>
      <sheetName val="Calc_Tables"/>
      <sheetName val="FIE_Prem_&amp;_COBRA"/>
      <sheetName val="Rate_Wkst_"/>
      <sheetName val="TOTAL_Cost_Sum"/>
      <sheetName val="DH_Cost_Sum"/>
      <sheetName val="Brace_2020"/>
      <sheetName val="Phys_Cost_Sum"/>
      <sheetName val="Phys_contrib"/>
      <sheetName val="Prior_Cost_Summ"/>
      <sheetName val="Hist_Cost_Summ"/>
      <sheetName val="Curr_Claims"/>
      <sheetName val="Prior_Claims"/>
      <sheetName val="Curr_LG_Claims"/>
      <sheetName val="Prior_LG_Claims"/>
      <sheetName val="Calc_by_plan"/>
      <sheetName val="Claims_by_Plan"/>
      <sheetName val="PineRun_Cost_Sum"/>
      <sheetName val="PineRun_contrib"/>
      <sheetName val="SF_Proj_(1year)"/>
      <sheetName val="SF_Proj_(1year)_(2)"/>
      <sheetName val="SF_Costs"/>
      <sheetName val="SF_Proj_(2year)"/>
      <sheetName val="Div_Den_Exp"/>
      <sheetName val="SF_Dental_Input"/>
      <sheetName val="2016_Cost_Summary"/>
      <sheetName val="2015_Cost_Summary"/>
      <sheetName val="SF_Dental_Proj_(1year)"/>
      <sheetName val="FI_-_Den_Curr_Exp"/>
      <sheetName val="FI_-_Den_Prior_Exp"/>
      <sheetName val="FI_-_Den_2_Yrs_Prior_Exp"/>
      <sheetName val="FI_-_Den_Hist_Cost"/>
      <sheetName val="Div_Curr_Ben_(ALL)"/>
      <sheetName val="Div_Med_Plan"/>
      <sheetName val="Div_Den_Plan"/>
      <sheetName val="Div_Vis_Plan"/>
      <sheetName val="Renewal_Timelin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Data"/>
      <sheetName val="Sql"/>
      <sheetName val="Input_General"/>
    </sheetNames>
    <sheetDataSet>
      <sheetData sheetId="0" refreshError="1"/>
      <sheetData sheetId="1" refreshError="1"/>
      <sheetData sheetId="2" refreshError="1"/>
      <sheetData sheetId="3"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ver Page"/>
      <sheetName val="Report Criteria"/>
      <sheetName val="Additional Report Criteria"/>
      <sheetName val="Table of Contents"/>
      <sheetName val="Key Statistics Medical"/>
      <sheetName val="Demographics Medical"/>
      <sheetName val="Impact of Catastrophics Medical"/>
      <sheetName val="Provider Network Exp Medical"/>
      <sheetName val="Med Cost Sharing Medical"/>
      <sheetName val="Trend Analysis Medical"/>
      <sheetName val="Utilization and Unit Cost Med"/>
      <sheetName val="MDC Analysis Medical"/>
      <sheetName val="IP MDC Analysis Medical"/>
      <sheetName val="Amb  MDC Analysis Medical"/>
      <sheetName val="Hospital Profile Medical"/>
      <sheetName val="Health Profile Top 25 Dis Med"/>
      <sheetName val="Medical Catastrophic - Current"/>
      <sheetName val="Medical Catastrophic - Prior"/>
      <sheetName val="Rx Key Statistics"/>
      <sheetName val="Rx Key Statistics by Generic"/>
      <sheetName val="Rx GPI Roll Up Categories"/>
      <sheetName val="Financial Overview Medical"/>
      <sheetName val="Data Availability Summary"/>
      <sheetName val="Medical Glossary"/>
      <sheetName val="Executive Summary"/>
      <sheetName val="Data Availability page"/>
      <sheetName val="Key Statistics Medical page"/>
      <sheetName val="Demographics Medical page"/>
      <sheetName val="Impact of Catastrophics page"/>
      <sheetName val="Prov Net Exp Medical page"/>
      <sheetName val="Cost Sharing Medical page"/>
      <sheetName val="Trend Analysis Medical page"/>
      <sheetName val="Util and Unit Cost Med page"/>
      <sheetName val="MDC Analysis Medical page"/>
      <sheetName val="IP MDC Analysis Med page"/>
      <sheetName val="Amb  MDC Analysis Med page"/>
      <sheetName val="Hospital Prof Medical page"/>
      <sheetName val="HPD page"/>
      <sheetName val="Med Cat - Curr page"/>
      <sheetName val="Med Cat - Prior page"/>
      <sheetName val="Rx Key Statistics page"/>
      <sheetName val="Rx Key Stat by Generic page"/>
      <sheetName val="Rx GPI Roll Up Cat page"/>
      <sheetName val="FO Medical page"/>
      <sheetName val="ePSM Read Me Page"/>
      <sheetName val="Medical Graph Page"/>
      <sheetName val="Rx Graph Page"/>
      <sheetName val="ePSM Security Page"/>
      <sheetName val="ePSM Header Data Page"/>
      <sheetName val="ePSM Fund Code"/>
      <sheetName val="ePSM BOB Data Page"/>
      <sheetName val="ePSM Member Data Page"/>
      <sheetName val="ePSM Medical Data Page"/>
      <sheetName val="ePSM RxClaim Data Page"/>
      <sheetName val="ePSM Medical Graph Page"/>
      <sheetName val="ePSM Rx Graph Page"/>
      <sheetName val="ePSM Hospital Profile Page"/>
      <sheetName val="ePSM HPD Page"/>
      <sheetName val="ePSM Large Claim Curr Page"/>
      <sheetName val="ePSM Large Claim Prior Page"/>
      <sheetName val="ePSM Medical FO Page"/>
      <sheetName val="ePSM Dental FO Page"/>
      <sheetName val="ePSM SBP Page"/>
      <sheetName val="eSPM Executive Summary Page"/>
      <sheetName val="ePSM Stop Lighting Pag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Page"/>
      <sheetName val="Report Criteria"/>
      <sheetName val="Additional Report Criteria"/>
      <sheetName val="Table of Contents"/>
      <sheetName val="Key Statistics Medical"/>
      <sheetName val="Demographics Medical"/>
      <sheetName val="Impact of Catastrophics Medical"/>
      <sheetName val="Provider Network Exp Medical"/>
      <sheetName val="Med Cost Sharing Medical"/>
      <sheetName val="Trend Analysis Medical"/>
      <sheetName val="Utilization and Unit Cost Med"/>
      <sheetName val="MDC Analysis Medical"/>
      <sheetName val="IP MDC Analysis Medical"/>
      <sheetName val="Amb  MDC Analysis Medical"/>
      <sheetName val="Hospital Profile Medical"/>
      <sheetName val="Health Profile Top 25 Dis Med"/>
      <sheetName val="Medical Catastrophic - Current"/>
      <sheetName val="Medical Catastrophic - Prior"/>
      <sheetName val="Rx Key Statistics"/>
      <sheetName val="Rx Key Statistics by Generic"/>
      <sheetName val="Rx GPI Roll Up Categories"/>
      <sheetName val="Financial Overview Medical"/>
      <sheetName val="Data Availability Summary"/>
      <sheetName val="Medical Glossary"/>
      <sheetName val="Executive Summary"/>
      <sheetName val="Data Availability page"/>
      <sheetName val="Key Statistics Medical page"/>
      <sheetName val="Demographics Medical page"/>
      <sheetName val="Impact of Catastrophics page"/>
      <sheetName val="Prov Net Exp Medical page"/>
      <sheetName val="Cost Sharing Medical page"/>
      <sheetName val="Trend Analysis Medical page"/>
      <sheetName val="Util and Unit Cost Med page"/>
      <sheetName val="MDC Analysis Medical page"/>
      <sheetName val="IP MDC Analysis Med page"/>
      <sheetName val="Amb  MDC Analysis Med page"/>
      <sheetName val="Hospital Prof Medical page"/>
      <sheetName val="HPD page"/>
      <sheetName val="Med Cat - Curr page"/>
      <sheetName val="Med Cat - Prior page"/>
      <sheetName val="Rx Key Statistics page"/>
      <sheetName val="Rx Key Stat by Generic page"/>
      <sheetName val="Rx GPI Roll Up Cat page"/>
      <sheetName val="FO Medical page"/>
      <sheetName val="ePSM Read Me Page"/>
      <sheetName val="Medical Graph Page"/>
      <sheetName val="Rx Graph Page"/>
      <sheetName val="ePSM Security Page"/>
      <sheetName val="ePSM Header Data Page"/>
      <sheetName val="ePSM Fund Code"/>
      <sheetName val="ePSM BOB Data Page"/>
      <sheetName val="ePSM Member Data Page"/>
      <sheetName val="ePSM Medical Data Page"/>
      <sheetName val="ePSM RxClaim Data Page"/>
      <sheetName val="ePSM Medical Graph Page"/>
      <sheetName val="ePSM Rx Graph Page"/>
      <sheetName val="ePSM Hospital Profile Page"/>
      <sheetName val="ePSM HPD Page"/>
      <sheetName val="ePSM Large Claim Curr Page"/>
      <sheetName val="ePSM Large Claim Prior Page"/>
      <sheetName val="ePSM Medical FO Page"/>
      <sheetName val="ePSM Dental FO Page"/>
      <sheetName val="ePSM SBP Page"/>
      <sheetName val="eSPM Executive Summary Page"/>
      <sheetName val="ePSM Stop Lighting Pag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Page"/>
      <sheetName val="a) PBM Contract"/>
      <sheetName val="b) Account Structure"/>
      <sheetName val="c) Plan Design"/>
      <sheetName val="d). Utilization Summary"/>
      <sheetName val="e) Reconciliation Report"/>
      <sheetName val="f) Claims Data"/>
      <sheetName val="g) Three Year Projections"/>
      <sheetName val="h) Top 100 Specialty Mail Drugs"/>
      <sheetName val="i) Top 100 SpecialtyRetailDrugs"/>
      <sheetName val="j) Retail Network"/>
      <sheetName val="k) Retail-90 Network"/>
      <sheetName val="l) Formulary "/>
      <sheetName val="m) Member Counts_Claims Paid"/>
      <sheetName val="n) Claim lags by category"/>
      <sheetName val="o) Geo-Acces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here does this need to go"/>
      <sheetName val="Cigna BH and Medical Mangement "/>
    </sheetNames>
    <definedNames>
      <definedName name="letter1" refersTo="#REF!"/>
      <definedName name="Macro2" refersTo="#REF!"/>
      <definedName name="Macro8" refersTo="#REF!"/>
    </definedNames>
    <sheetDataSet>
      <sheetData sheetId="0"/>
      <sheetData sheetId="1" refreshError="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
      <sheetName val="Listbox"/>
      <sheetName val="OldListbox"/>
      <sheetName val="Introduction"/>
      <sheetName val="Questionnaire"/>
    </sheetNames>
    <sheetDataSet>
      <sheetData sheetId="0" refreshError="1"/>
      <sheetData sheetId="1"/>
      <sheetData sheetId="2" refreshError="1"/>
      <sheetData sheetId="3" refreshError="1"/>
      <sheetData sheetId="4" refreshError="1"/>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
      <sheetName val="Listbox"/>
      <sheetName val="OldListbox"/>
      <sheetName val="Introduction &amp; Instructions"/>
      <sheetName val="1 - Qualifications"/>
      <sheetName val="2- Comp CheckList"/>
      <sheetName val="3 - Technical Questionnaire"/>
      <sheetName val="4 - Explanation"/>
      <sheetName val="5 - References"/>
      <sheetName val="6 - On-Site Rx Capability"/>
      <sheetName val="7 - Online Capabilities"/>
      <sheetName val="8 - Geo-Access MCPS"/>
      <sheetName val="9 - #Pharmacies"/>
      <sheetName val="10 - Pharmacy Disruption"/>
      <sheetName val="11 - Formulary Analysis"/>
      <sheetName val="12 - Mail Purchasing"/>
      <sheetName val="13a -  Perf. Guarantees"/>
      <sheetName val="13b -  Perf. Guarantees"/>
      <sheetName val="14 - Bio"/>
      <sheetName val="15 - MWCOG"/>
      <sheetName val="16 - Officer"/>
      <sheetName val="Introduction_&amp;_Instructions"/>
      <sheetName val="1_-_Qualifications"/>
      <sheetName val="2-_Comp_CheckList"/>
      <sheetName val="3_-_Technical_Questionnaire"/>
      <sheetName val="4_-_Explanation"/>
      <sheetName val="5_-_References"/>
      <sheetName val="6_-_On-Site_Rx_Capability"/>
      <sheetName val="7_-_Online_Capabilities"/>
      <sheetName val="8_-_Geo-Access_MCPS"/>
      <sheetName val="9_-_#Pharmacies"/>
      <sheetName val="10_-_Pharmacy_Disruption"/>
      <sheetName val="11_-_Formulary_Analysis"/>
      <sheetName val="12_-_Mail_Purchasing"/>
      <sheetName val="13a_-__Perf__Guarantees"/>
      <sheetName val="13b_-__Perf__Guarantees"/>
      <sheetName val="14_-_Bio"/>
      <sheetName val="15_-_MWCOG"/>
      <sheetName val="16_-_Office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
      <sheetName val="OldListbox"/>
      <sheetName val="Listbox"/>
      <sheetName val="Title Page"/>
      <sheetName val="Introduction"/>
      <sheetName val="Questionnaire"/>
      <sheetName val="Explanation"/>
      <sheetName val="Plan Design"/>
      <sheetName val="Census"/>
      <sheetName val="Rx Pricing Form"/>
      <sheetName val="ListboxPricing"/>
      <sheetName val="ListboxAWPDisc"/>
      <sheetName val="Drop down MAC_NonMAC"/>
      <sheetName val="ListboxRebates"/>
      <sheetName val="RX-Unit Cost, MAC"/>
      <sheetName val="RX-Unit Cost, Retail &amp; Mail"/>
      <sheetName val="RX-Unit Cost, Mail"/>
      <sheetName val="Specialty Drugs"/>
      <sheetName val="Implementation Plan"/>
      <sheetName val="Account Management Plan"/>
      <sheetName val="Account Mgr Bio"/>
      <sheetName val="Hold Harmless"/>
      <sheetName val="Officer Statemen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ddrow"/>
      <sheetName val="Start"/>
      <sheetName val="Listbox"/>
      <sheetName val="Introduction"/>
      <sheetName val="Questionnaire"/>
      <sheetName val="Sheet1"/>
      <sheetName val="Questionaire"/>
      <sheetName val="Explanation"/>
      <sheetName val="Medical Mgmt Services"/>
      <sheetName val="Clinical Guarantees"/>
      <sheetName val="Old Financial"/>
      <sheetName val="Old Unit Cost"/>
      <sheetName val="Old #Pharmacies"/>
      <sheetName val="Hold Harm(2)"/>
      <sheetName val="Old Plan Design"/>
      <sheetName val="Old Census Layout"/>
      <sheetName val="Old Claim History"/>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box"/>
      <sheetName val="Introduction"/>
      <sheetName val="Questionnaire"/>
      <sheetName val="Explanation"/>
      <sheetName val="OldListbox"/>
      <sheetName val="refreshScreen"/>
      <sheetName val="NEWVAR"/>
      <sheetName val="BACKGROUND"/>
      <sheetName val="Error"/>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
      <sheetName val="Listbox"/>
      <sheetName val="OldListbox"/>
      <sheetName val="Introduction"/>
      <sheetName val="Questionnaire"/>
      <sheetName val="Explanation"/>
      <sheetName val="Org Changes"/>
      <sheetName val="Future"/>
      <sheetName val="Staff"/>
      <sheetName val="Med Dir"/>
      <sheetName val="Case Close"/>
      <sheetName val="Quality of Care"/>
      <sheetName val="Engagement"/>
      <sheetName val="Integration"/>
      <sheetName val="HP_DP_Programs_Services"/>
      <sheetName val="Communication"/>
      <sheetName val="Incentives"/>
      <sheetName val="Implementation"/>
      <sheetName val="Lawsuits"/>
      <sheetName val="Hold Harmless"/>
      <sheetName val="Officer"/>
      <sheetName val="Class 1"/>
      <sheetName val="Class 2"/>
      <sheetName val="Non-Financial Guarantees"/>
      <sheetName val="Financial Guarantees"/>
      <sheetName val="Pricing"/>
    </sheetNames>
    <sheetDataSet>
      <sheetData sheetId="0" refreshError="1"/>
      <sheetData sheetId="1"/>
      <sheetData sheetId="2" refreshError="1"/>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Box"/>
      <sheetName val="Worksheet Names"/>
      <sheetName val="HMO Plan Info"/>
      <sheetName val="POS Plan Info"/>
      <sheetName val="HMO Plan Design"/>
      <sheetName val="EPO Plan Design"/>
      <sheetName val="POS Plan Design"/>
      <sheetName val="Indemnity Plan Design"/>
      <sheetName val="Executive Plan Design"/>
      <sheetName val="Facility Disruption"/>
      <sheetName val="DocDisruption"/>
      <sheetName val="Census"/>
      <sheetName val="Rate History"/>
      <sheetName val="Enroll Prem Claims"/>
      <sheetName val="Shock Claims"/>
      <sheetName val="Hold Harmles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
      <sheetName val="OldListbox"/>
      <sheetName val="Listbox"/>
      <sheetName val="Introduction"/>
      <sheetName val="Questionnaire"/>
      <sheetName val="Explanation"/>
      <sheetName val="Plan Design"/>
      <sheetName val="RX-Pricing,Traditional"/>
      <sheetName val="Specialty Drugs"/>
      <sheetName val="Implementation Plan"/>
      <sheetName val="Account Management Plan"/>
      <sheetName val="Account Mgr Bio"/>
      <sheetName val="Hold Harmless"/>
      <sheetName val="Officer Statemen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fferor Qualifications"/>
      <sheetName val="Introduction"/>
      <sheetName val="ListBox"/>
      <sheetName val="Proposal Request"/>
      <sheetName val="Explanation"/>
      <sheetName val="Plan Design"/>
      <sheetName val="Access"/>
      <sheetName val="Dental Providers"/>
      <sheetName val="Comp Chklist"/>
      <sheetName val="Questionnaire"/>
      <sheetName val="Subcontractor Questions"/>
      <sheetName val="Perf. Guarantees"/>
      <sheetName val="Plan Measures"/>
      <sheetName val="Disruption $ DBP"/>
      <sheetName val="Disruption $ UCCI"/>
      <sheetName val="Disruption Enc DBP"/>
      <sheetName val="Disruption Enc UCCI"/>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
      <sheetName val="OldListbox"/>
      <sheetName val="Listbox"/>
      <sheetName val="Introduction"/>
      <sheetName val="Minimum Requirements"/>
      <sheetName val="Questionnaire"/>
      <sheetName val="Explanation"/>
      <sheetName val="RX-Pricing, Traditional"/>
      <sheetName val="RX-Pricing, Traditional Limited"/>
      <sheetName val="RX-Pricing, Transparent"/>
      <sheetName val="RX-Pricing, Transparent Limited"/>
      <sheetName val="Organizational Changes"/>
      <sheetName val="Specialty Drugs"/>
      <sheetName val="Network Access"/>
      <sheetName val="Acct Management Plan"/>
    </sheetNames>
    <sheetDataSet>
      <sheetData sheetId="0" refreshError="1"/>
      <sheetData sheetId="1" refreshError="1"/>
      <sheetData sheetId="2"/>
      <sheetData sheetId="3"/>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
      <sheetName val="Listbox"/>
      <sheetName val="OldListbox"/>
      <sheetName val="Introduction"/>
      <sheetName val="Questionnaire"/>
      <sheetName val="Explanation"/>
      <sheetName val="Plan Design"/>
      <sheetName val="Census"/>
      <sheetName val="Claim History"/>
      <sheetName val="Financial"/>
      <sheetName val="Unit Cost"/>
      <sheetName val="Specialty Drugs"/>
      <sheetName val="#Pharmacies"/>
      <sheetName val="Bio"/>
      <sheetName val="Implement"/>
      <sheetName val="Acct Manage"/>
      <sheetName val="Hold Harmless"/>
      <sheetName val="Office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box"/>
      <sheetName val="Introduction"/>
      <sheetName val="Questionnaire"/>
      <sheetName val="Explanation"/>
      <sheetName val="OldListbox"/>
      <sheetName val="refreshScreen"/>
      <sheetName val="NEWVAR"/>
      <sheetName val="BACKGROUND"/>
      <sheetName val="Error"/>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
      <sheetName val="Listbox"/>
      <sheetName val="OldListbox"/>
      <sheetName val="Instructions"/>
      <sheetName val="General Information about RFP"/>
      <sheetName val="Summ of Capabilities-Min Quals"/>
      <sheetName val="Organizational Information"/>
      <sheetName val="Legal-Confidential Information"/>
      <sheetName val="Chronic Cond Mngmt Program"/>
      <sheetName val="Gaps in Care"/>
      <sheetName val="Lifestyle Beh Change Program"/>
      <sheetName val="HRQ &amp; Biometrics"/>
      <sheetName val="Health Portal"/>
      <sheetName val="Health Advocacy"/>
      <sheetName val="Incentive Management"/>
      <sheetName val="Overall Wellness Program"/>
      <sheetName val="Vendor Integration"/>
      <sheetName val="Reporting"/>
      <sheetName val="Communications &amp; Technology"/>
      <sheetName val="Implementation Plan"/>
      <sheetName val="Implementation Requirements"/>
      <sheetName val="ROI PGs "/>
      <sheetName val="Non-Financial Guarantees "/>
      <sheetName val="Financial Guarantees"/>
      <sheetName val="Pricing"/>
      <sheetName val="Clients-References"/>
      <sheetName val="Officer"/>
      <sheetName val="Explanation"/>
      <sheetName val="General_Information_about_RFP"/>
      <sheetName val="Summ_of_Capabilities-Min_Quals"/>
      <sheetName val="Organizational_Information"/>
      <sheetName val="Legal-Confidential_Information"/>
      <sheetName val="Chronic_Cond_Mngmt_Program"/>
      <sheetName val="Gaps_in_Care"/>
      <sheetName val="Lifestyle_Beh_Change_Program"/>
      <sheetName val="HRQ_&amp;_Biometrics"/>
      <sheetName val="Health_Portal"/>
      <sheetName val="Health_Advocacy"/>
      <sheetName val="Incentive_Management"/>
      <sheetName val="Overall_Wellness_Program"/>
      <sheetName val="Vendor_Integration"/>
      <sheetName val="Communications_&amp;_Technology"/>
      <sheetName val="Implementation_Plan"/>
      <sheetName val="Implementation_Requirements"/>
      <sheetName val="ROI_PGs_"/>
      <sheetName val="Non-Financial_Guarantees_"/>
      <sheetName val="Financial_Guarante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Box"/>
      <sheetName val="Offeror Qualifications"/>
      <sheetName val="Introduction"/>
      <sheetName val="Plan Information"/>
      <sheetName val="Explanation"/>
      <sheetName val="Plan Design"/>
      <sheetName val="Acute Care Hospitals"/>
      <sheetName val="Participating Physicians"/>
      <sheetName val="Urgent Care Centers"/>
      <sheetName val="Access Adult PCP"/>
      <sheetName val="Access Ped"/>
      <sheetName val="Access OBGYN"/>
      <sheetName val="Access Hosp"/>
      <sheetName val="Comp Chklist"/>
      <sheetName val="Questionnaire"/>
      <sheetName val="Subcontractor Questions"/>
      <sheetName val="Disruption $ PCP Blue Choice"/>
      <sheetName val="Disruption $ Spec Blue Choice "/>
      <sheetName val="Disruption $ Facil Blue Choice"/>
      <sheetName val="Disruption $ PCP Opt.Choice"/>
      <sheetName val="Disruption $ Spec Opt.Choice"/>
      <sheetName val="Disruption $ Facil Opt.Choice"/>
      <sheetName val="Disruption $ PCP Kaiser"/>
      <sheetName val="Disruption $ Spec Kaiser"/>
      <sheetName val="Disruption $ Facility Kaiser"/>
      <sheetName val="Disruption Enc PCP BlueChoice"/>
      <sheetName val="Disruption Enc Spec BlueChoice"/>
      <sheetName val="Disruption Enc Facil Blue Choic"/>
      <sheetName val="Disruption Enc PCP Opt.Choice"/>
      <sheetName val="Disruption Enc Spec Opt.Choice"/>
      <sheetName val="Disruption Enc Facil Opt.Choice"/>
      <sheetName val="Disruption Enc PCP Kaiser"/>
      <sheetName val="Disruption Enc Spec Kaiser"/>
      <sheetName val="Disruption Enc Facil Kaiser"/>
      <sheetName val="Perf. Guarantees"/>
      <sheetName val="Offeror_Qualifications"/>
      <sheetName val="Plan_Information"/>
      <sheetName val="Plan_Design"/>
      <sheetName val="Acute_Care_Hospitals"/>
      <sheetName val="Participating_Physicians"/>
      <sheetName val="Urgent_Care_Centers"/>
      <sheetName val="Access_Adult_PCP"/>
      <sheetName val="Access_Ped"/>
      <sheetName val="Access_OBGYN"/>
      <sheetName val="Access_Hosp"/>
      <sheetName val="Comp_Chklist"/>
      <sheetName val="Subcontractor_Questions"/>
      <sheetName val="Disruption_$_PCP_Blue_Choice"/>
      <sheetName val="Disruption_$_Spec_Blue_Choice_"/>
      <sheetName val="Disruption_$_Facil_Blue_Choice"/>
      <sheetName val="Disruption_$_PCP_Opt_Choice"/>
      <sheetName val="Disruption_$_Spec_Opt_Choice"/>
      <sheetName val="Disruption_$_Facil_Opt_Choice"/>
      <sheetName val="Disruption_$_PCP_Kaiser"/>
      <sheetName val="Disruption_$_Spec_Kaiser"/>
      <sheetName val="Disruption_$_Facility_Kaiser"/>
      <sheetName val="Disruption_Enc_PCP_BlueChoice"/>
      <sheetName val="Disruption_Enc_Spec_BlueChoice"/>
      <sheetName val="Disruption_Enc_Facil_Blue_Choic"/>
      <sheetName val="Disruption_Enc_PCP_Opt_Choice"/>
      <sheetName val="Disruption_Enc_Spec_Opt_Choice"/>
      <sheetName val="Disruption_Enc_Facil_Opt_Choice"/>
      <sheetName val="Disruption_Enc_PCP_Kaiser"/>
      <sheetName val="Disruption_Enc_Spec_Kaiser"/>
      <sheetName val="Disruption_Enc_Facil_Kaiser"/>
      <sheetName val="Perf__Guarante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Questionnaire"/>
      <sheetName val="Listbox"/>
      <sheetName val="Explanation"/>
      <sheetName val="Organization"/>
      <sheetName val="Communication"/>
      <sheetName val="Programs_Services"/>
      <sheetName val="Incentives"/>
      <sheetName val="Integration"/>
      <sheetName val="Financial"/>
      <sheetName val="Census"/>
      <sheetName val="Hold Harmless"/>
      <sheetName val="Office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Box"/>
      <sheetName val="Introduction"/>
      <sheetName val="Plan Information"/>
      <sheetName val="Explanation"/>
      <sheetName val="Current Health Enrollment"/>
      <sheetName val="Plan Design (MCPS)"/>
      <sheetName val="Plan Design (MNCPPC)"/>
      <sheetName val="FSA - Financial Worksheet"/>
      <sheetName val="COBRA - Financial Worksheet"/>
      <sheetName val="Additional Services and Fees"/>
      <sheetName val="Billing"/>
      <sheetName val="Scoring"/>
      <sheetName val="Comp Chklist"/>
      <sheetName val="Questionnaire"/>
      <sheetName val="Implementation"/>
      <sheetName val="Acct Manage"/>
      <sheetName val="Perf. Guarante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box"/>
      <sheetName val=" Financial Proposal Instruction"/>
      <sheetName val=" Financial Compliance"/>
      <sheetName val="Fin Compl Explain"/>
      <sheetName val="M-4  Admin_Access Fees"/>
      <sheetName val="M-5 Claim Est_Med PPO"/>
      <sheetName val="M-6 Book of Business Profile"/>
      <sheetName val="M-7a_Prof Reim History"/>
      <sheetName val="M-7b_Prof Reim History"/>
      <sheetName val="M-8a_Hosp Utiliz"/>
      <sheetName val="M-8b_Hosp Utiliz"/>
      <sheetName val="M-8c Hosp Utiliz"/>
      <sheetName val="M-8d Hosp Utiliz"/>
      <sheetName val="M-8e Hosp Utiliz"/>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ser Tips"/>
      <sheetName val="Comments"/>
      <sheetName val="ETF"/>
      <sheetName val="Manuals"/>
      <sheetName val="Current Costs"/>
      <sheetName val="First Yr SPA"/>
      <sheetName val="Products"/>
      <sheetName val="Lives by Tiers"/>
      <sheetName val="Experience"/>
      <sheetName val="Large Claimants"/>
      <sheetName val="Plan Changes"/>
      <sheetName val="Pharmacy"/>
      <sheetName val="Dental"/>
      <sheetName val="Projection"/>
      <sheetName val="CMP rates"/>
      <sheetName val="Tradt'l rates"/>
      <sheetName val="ASO projection"/>
      <sheetName val="ASO Fees &amp; SL"/>
      <sheetName val="Projection (2)"/>
      <sheetName val="ASO projection (2)"/>
      <sheetName val="ASO Fees &amp; SL (2)"/>
      <sheetName val="Tradt'l rates (2)"/>
      <sheetName val="CMP rates (2)"/>
      <sheetName val="Projection (3)"/>
      <sheetName val="ASO projection (3)"/>
      <sheetName val="ASO Fees &amp; SL (3)"/>
      <sheetName val="Tradt'l rates (3)"/>
      <sheetName val="CMP rates (3)"/>
      <sheetName val="Print Menu"/>
      <sheetName val="ER Outputs"/>
      <sheetName val="CMP Outputs-1"/>
      <sheetName val="CMP Outputs-2"/>
      <sheetName val="D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ser Tips"/>
      <sheetName val="Comments"/>
      <sheetName val="ETF"/>
      <sheetName val="Manuals"/>
      <sheetName val="Current Costs"/>
      <sheetName val="First Yr SPA"/>
      <sheetName val="Products"/>
      <sheetName val="Lives by Tiers"/>
      <sheetName val="Experience"/>
      <sheetName val="Large Claimants"/>
      <sheetName val="Plan Changes"/>
      <sheetName val="Pharmacy"/>
      <sheetName val="Dental"/>
      <sheetName val="Projection"/>
      <sheetName val="CMP rates"/>
      <sheetName val="Tradt'l rates"/>
      <sheetName val="ASO projection"/>
      <sheetName val="ASO Fees &amp; SL"/>
      <sheetName val="Projection (2)"/>
      <sheetName val="ASO projection (2)"/>
      <sheetName val="ASO Fees &amp; SL (2)"/>
      <sheetName val="Tradt'l rates (2)"/>
      <sheetName val="CMP rates (2)"/>
      <sheetName val="Projection (3)"/>
      <sheetName val="ASO projection (3)"/>
      <sheetName val="ASO Fees &amp; SL (3)"/>
      <sheetName val="Tradt'l rates (3)"/>
      <sheetName val="CMP rates (3)"/>
      <sheetName val="Print Menu"/>
      <sheetName val="ER Outputs"/>
      <sheetName val="CMP Outputs-1"/>
      <sheetName val="CMP Outputs-2"/>
      <sheetName val="DG"/>
      <sheetName val="User_Tips"/>
      <sheetName val="Current_Costs"/>
      <sheetName val="First_Yr_SPA"/>
      <sheetName val="Lives_by_Tiers"/>
      <sheetName val="Large_Claimants"/>
      <sheetName val="Plan_Changes"/>
      <sheetName val="CMP_rates"/>
      <sheetName val="Tradt'l_rates"/>
      <sheetName val="ASO_projection"/>
      <sheetName val="ASO_Fees_&amp;_SL"/>
      <sheetName val="Projection_(2)"/>
      <sheetName val="ASO_projection_(2)"/>
      <sheetName val="ASO_Fees_&amp;_SL_(2)"/>
      <sheetName val="Tradt'l_rates_(2)"/>
      <sheetName val="CMP_rates_(2)"/>
      <sheetName val="Projection_(3)"/>
      <sheetName val="ASO_projection_(3)"/>
      <sheetName val="ASO_Fees_&amp;_SL_(3)"/>
      <sheetName val="Tradt'l_rates_(3)"/>
      <sheetName val="CMP_rates_(3)"/>
      <sheetName val="Print_Menu"/>
      <sheetName val="ER_Outputs"/>
      <sheetName val="CMP_Outputs-1"/>
      <sheetName val="CMP_Outputs-2"/>
      <sheetName val="User_Tips1"/>
      <sheetName val="Current_Costs1"/>
      <sheetName val="First_Yr_SPA1"/>
      <sheetName val="Lives_by_Tiers1"/>
      <sheetName val="Large_Claimants1"/>
      <sheetName val="Plan_Changes1"/>
      <sheetName val="CMP_rates1"/>
      <sheetName val="Tradt'l_rates1"/>
      <sheetName val="ASO_projection1"/>
      <sheetName val="ASO_Fees_&amp;_SL1"/>
      <sheetName val="Projection_(2)1"/>
      <sheetName val="ASO_projection_(2)1"/>
      <sheetName val="ASO_Fees_&amp;_SL_(2)1"/>
      <sheetName val="Tradt'l_rates_(2)1"/>
      <sheetName val="CMP_rates_(2)1"/>
      <sheetName val="Projection_(3)1"/>
      <sheetName val="ASO_projection_(3)1"/>
      <sheetName val="ASO_Fees_&amp;_SL_(3)1"/>
      <sheetName val="Tradt'l_rates_(3)1"/>
      <sheetName val="CMP_rates_(3)1"/>
      <sheetName val="Print_Menu1"/>
      <sheetName val="ER_Outputs1"/>
      <sheetName val="CMP_Outputs-11"/>
      <sheetName val="CMP_Outputs-21"/>
    </sheetNames>
    <sheetDataSet>
      <sheetData sheetId="0"/>
      <sheetData sheetId="1"/>
      <sheetData sheetId="2"/>
      <sheetData sheetId="3">
        <row r="6">
          <cell r="B6">
            <v>1</v>
          </cell>
          <cell r="C6">
            <v>2</v>
          </cell>
          <cell r="D6">
            <v>3</v>
          </cell>
          <cell r="E6">
            <v>4</v>
          </cell>
          <cell r="F6">
            <v>5</v>
          </cell>
          <cell r="G6">
            <v>6</v>
          </cell>
          <cell r="H6" t="str">
            <v>Blank</v>
          </cell>
          <cell r="I6" t="str">
            <v>Blank</v>
          </cell>
        </row>
        <row r="7">
          <cell r="A7" t="str">
            <v>Medical</v>
          </cell>
        </row>
        <row r="8">
          <cell r="A8" t="str">
            <v>In Network</v>
          </cell>
        </row>
        <row r="9">
          <cell r="A9" t="str">
            <v>PCP/ Specialist</v>
          </cell>
        </row>
        <row r="10">
          <cell r="A10" t="str">
            <v>Deductible (Indiv./Family)</v>
          </cell>
        </row>
        <row r="11">
          <cell r="A11" t="str">
            <v>Coinsurance</v>
          </cell>
        </row>
        <row r="12">
          <cell r="A12" t="str">
            <v>OOP Max (Indivi./Family)</v>
          </cell>
        </row>
        <row r="13">
          <cell r="A13" t="str">
            <v>OOP Includes Deductible?</v>
          </cell>
        </row>
        <row r="14">
          <cell r="A14" t="str">
            <v>Lifetime Max</v>
          </cell>
        </row>
        <row r="15">
          <cell r="A15" t="str">
            <v>CDHP Employer Fund Contri. (Indiv/Family)</v>
          </cell>
        </row>
        <row r="16">
          <cell r="A16" t="str">
            <v>Out-of-Network</v>
          </cell>
        </row>
        <row r="17">
          <cell r="A17" t="str">
            <v>Deductible (Indiv./Family)</v>
          </cell>
        </row>
        <row r="18">
          <cell r="A18" t="str">
            <v>Coinsurance</v>
          </cell>
        </row>
        <row r="19">
          <cell r="A19" t="str">
            <v>OOP Max (Indivi./Family)</v>
          </cell>
        </row>
        <row r="20">
          <cell r="A20" t="str">
            <v>Pharmacy</v>
          </cell>
        </row>
        <row r="21">
          <cell r="A21" t="str">
            <v>Retail</v>
          </cell>
        </row>
        <row r="22">
          <cell r="A22" t="str">
            <v>MOD</v>
          </cell>
        </row>
        <row r="24">
          <cell r="A24" t="str">
            <v>Manual Rates</v>
          </cell>
        </row>
        <row r="25">
          <cell r="A25" t="str">
            <v>Number of Subscribers</v>
          </cell>
        </row>
        <row r="26">
          <cell r="A26" t="str">
            <v>Number of Members</v>
          </cell>
        </row>
        <row r="27">
          <cell r="A27" t="str">
            <v>Average Contract Size</v>
          </cell>
        </row>
        <row r="28">
          <cell r="A28" t="str">
            <v>Case specific Contract Size if known</v>
          </cell>
        </row>
        <row r="29">
          <cell r="A29" t="str">
            <v>Medical</v>
          </cell>
        </row>
        <row r="30">
          <cell r="A30" t="str">
            <v>Total Medical Cost - CRC</v>
          </cell>
        </row>
        <row r="31">
          <cell r="A31" t="str">
            <v>- Adjusted Rx - CRC</v>
          </cell>
        </row>
        <row r="32">
          <cell r="A32" t="str">
            <v>Medical Only CRC PMPM</v>
          </cell>
        </row>
        <row r="33">
          <cell r="A33" t="str">
            <v>x PAE Adjustment</v>
          </cell>
        </row>
        <row r="34">
          <cell r="A34" t="str">
            <v>x MRC Adjustment</v>
          </cell>
        </row>
        <row r="35">
          <cell r="A35" t="str">
            <v>Adjusted Medical CRC PMPM</v>
          </cell>
        </row>
        <row r="36">
          <cell r="A36" t="str">
            <v xml:space="preserve">  Pooling manual (PMPM)</v>
          </cell>
        </row>
        <row r="37">
          <cell r="A37" t="str">
            <v>- Pooling Adj.  (=Pooling manual x 0.68)</v>
          </cell>
        </row>
        <row r="38">
          <cell r="A38" t="str">
            <v>Unpooled Medical CRC PMPM</v>
          </cell>
        </row>
        <row r="39">
          <cell r="A39" t="str">
            <v>x Contract Size</v>
          </cell>
        </row>
        <row r="40">
          <cell r="A40" t="str">
            <v>Unpooled Medical CRC PEPM</v>
          </cell>
        </row>
        <row r="41">
          <cell r="A41" t="str">
            <v>x Contract size adjustment, if unknown</v>
          </cell>
        </row>
        <row r="42">
          <cell r="A42" t="str">
            <v>(Input Tri-State membership)</v>
          </cell>
        </row>
        <row r="43">
          <cell r="A43" t="str">
            <v>x CBH Cap credit</v>
          </cell>
        </row>
        <row r="44">
          <cell r="A44" t="str">
            <v>(Not applicable: NC/CA membership %)</v>
          </cell>
        </row>
        <row r="45">
          <cell r="A45" t="str">
            <v>x Dental integration credit</v>
          </cell>
        </row>
        <row r="46">
          <cell r="A46" t="str">
            <v>x Scorecard Adjustment</v>
          </cell>
        </row>
        <row r="47">
          <cell r="A47" t="str">
            <v>x Tri-State manual adjustment</v>
          </cell>
        </row>
        <row r="48">
          <cell r="A48" t="str">
            <v>x New Business Network discount</v>
          </cell>
        </row>
        <row r="49">
          <cell r="A49" t="str">
            <v>x Other Adjustment</v>
          </cell>
        </row>
        <row r="50">
          <cell r="A50" t="str">
            <v>x Other Adjustment</v>
          </cell>
        </row>
        <row r="51">
          <cell r="A51" t="str">
            <v>- WellAware program savings</v>
          </cell>
        </row>
        <row r="52">
          <cell r="A52" t="str">
            <v>- Optional Buy Up savings*</v>
          </cell>
        </row>
        <row r="53">
          <cell r="A53" t="str">
            <v>Medical CRC PEPM</v>
          </cell>
        </row>
        <row r="54">
          <cell r="A54" t="str">
            <v>Medical CRC PEPY</v>
          </cell>
        </row>
        <row r="56">
          <cell r="A56" t="str">
            <v>Pharmacy</v>
          </cell>
        </row>
        <row r="57">
          <cell r="A57" t="str">
            <v>Adjusted Rx - CRC</v>
          </cell>
        </row>
        <row r="58">
          <cell r="A58" t="str">
            <v>x PAE Adjustment (override if different)</v>
          </cell>
        </row>
        <row r="59">
          <cell r="A59" t="str">
            <v>Adjusted Rx CRC PMPM</v>
          </cell>
        </row>
        <row r="60">
          <cell r="A60" t="str">
            <v>x Contract Size</v>
          </cell>
        </row>
        <row r="61">
          <cell r="A61" t="str">
            <v>x Contract size adjustment, if unknown</v>
          </cell>
        </row>
        <row r="62">
          <cell r="A62" t="str">
            <v>x CBH Cap credit</v>
          </cell>
        </row>
        <row r="63">
          <cell r="A63" t="str">
            <v>x Dental integration credit</v>
          </cell>
        </row>
        <row r="64">
          <cell r="A64" t="str">
            <v>x Scorecard Adjustment</v>
          </cell>
        </row>
        <row r="65">
          <cell r="A65" t="str">
            <v>x Tri-State manual adjustment</v>
          </cell>
        </row>
        <row r="66">
          <cell r="A66" t="str">
            <v>x New Business Network discount</v>
          </cell>
        </row>
        <row r="67">
          <cell r="A67" t="str">
            <v>x Other Adjustment</v>
          </cell>
        </row>
        <row r="68">
          <cell r="A68" t="str">
            <v>x Other Adjustment</v>
          </cell>
        </row>
        <row r="69">
          <cell r="A69" t="str">
            <v>Rx CRC PEPM</v>
          </cell>
        </row>
        <row r="70">
          <cell r="A70" t="str">
            <v>Rx CRC PEPY</v>
          </cell>
        </row>
      </sheetData>
      <sheetData sheetId="4"/>
      <sheetData sheetId="5"/>
      <sheetData sheetId="6">
        <row r="10">
          <cell r="C10">
            <v>1</v>
          </cell>
          <cell r="D10">
            <v>2</v>
          </cell>
          <cell r="E10">
            <v>3</v>
          </cell>
          <cell r="F10">
            <v>4</v>
          </cell>
          <cell r="G10">
            <v>5</v>
          </cell>
          <cell r="H10">
            <v>6</v>
          </cell>
        </row>
        <row r="13">
          <cell r="A13" t="str">
            <v>Plan Name for Projections</v>
          </cell>
          <cell r="C13" t="str">
            <v>OAP</v>
          </cell>
          <cell r="D13" t="str">
            <v>Pass PPO</v>
          </cell>
          <cell r="E13">
            <v>0</v>
          </cell>
          <cell r="F13">
            <v>0</v>
          </cell>
          <cell r="G13">
            <v>0</v>
          </cell>
          <cell r="H13">
            <v>0</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CC"/>
      <sheetName val="MCC Disclosure"/>
      <sheetName val="Mapping"/>
      <sheetName val="Questions"/>
      <sheetName val="Additional Info"/>
      <sheetName val="State Mandates"/>
      <sheetName val="Disclosure"/>
      <sheetName val="Saved Data"/>
      <sheetName val="Saved Report Names"/>
      <sheetName val="ABC"/>
      <sheetName val="Demo"/>
      <sheetName val="Data"/>
      <sheetName val="Codes"/>
      <sheetName val="Mail"/>
      <sheetName val="Retail"/>
      <sheetName val="MCC_Disclosure"/>
      <sheetName val="Additional_Info"/>
      <sheetName val="State_Mandates"/>
      <sheetName val="Saved_Data"/>
      <sheetName val="Saved_Report_Names"/>
    </sheetNames>
    <sheetDataSet>
      <sheetData sheetId="0"/>
      <sheetData sheetId="1"/>
      <sheetData sheetId="2" refreshError="1">
        <row r="39">
          <cell r="B39">
            <v>6</v>
          </cell>
        </row>
      </sheetData>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sheetData sheetId="16"/>
      <sheetData sheetId="17"/>
      <sheetData sheetId="18"/>
      <sheetData sheetId="19"/>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Monthly Experience"/>
      <sheetName val="High Claimant Input"/>
      <sheetName val="Summary"/>
      <sheetName val="Renewal"/>
      <sheetName val="Alternative 1"/>
      <sheetName val="Alternative 2"/>
      <sheetName val="Alternative 3"/>
      <sheetName val="Alternative 4"/>
      <sheetName val="Contractual Provisions"/>
      <sheetName val="Loss Ratio"/>
      <sheetName val="Breakeven Analysis"/>
      <sheetName val="High Claimant Data Tables"/>
      <sheetName val="Trigger Examples - Summary"/>
      <sheetName val="Trigger Examples"/>
      <sheetName val="Trigger Ranges"/>
      <sheetName val="Aggregate Factor Development"/>
      <sheetName val="Stewardship"/>
      <sheetName val="Output to Stop Loss Tracke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Monthly Experience"/>
      <sheetName val="High Claimant Input"/>
      <sheetName val="Summary"/>
      <sheetName val="Renewal"/>
      <sheetName val="Alternative 1"/>
      <sheetName val="Alternative 2"/>
      <sheetName val="Alternative 3"/>
      <sheetName val="Alternative 4"/>
      <sheetName val="Contractual Provisions"/>
      <sheetName val="Loss Ratio"/>
      <sheetName val="Breakeven Analysis"/>
      <sheetName val="High Claimant Data Tables"/>
      <sheetName val="Trigger Examples - Summary"/>
      <sheetName val="Trigger Examples"/>
      <sheetName val="Trigger Ranges"/>
      <sheetName val="Aggregate Factor Development"/>
      <sheetName val="Stewardship"/>
      <sheetName val="Output to Stop Loss Tracker"/>
      <sheetName val="Monthly_Experience"/>
      <sheetName val="High_Claimant_Input"/>
      <sheetName val="Alternative_1"/>
      <sheetName val="Alternative_2"/>
      <sheetName val="Alternative_3"/>
      <sheetName val="Alternative_4"/>
      <sheetName val="Contractual_Provisions"/>
      <sheetName val="Loss_Ratio"/>
      <sheetName val="Breakeven_Analysis"/>
      <sheetName val="High_Claimant_Data_Tables"/>
      <sheetName val="Trigger_Examples_-_Summary"/>
      <sheetName val="Trigger_Examples"/>
      <sheetName val="Trigger_Ranges"/>
      <sheetName val="Aggregate_Factor_Development"/>
      <sheetName val="Output_to_Stop_Loss_Tracker"/>
    </sheetNames>
    <sheetDataSet>
      <sheetData sheetId="0"/>
      <sheetData sheetId="1">
        <row r="1">
          <cell r="A1" t="str">
            <v>Client</v>
          </cell>
        </row>
        <row r="2">
          <cell r="A2" t="str">
            <v>Experience</v>
          </cell>
        </row>
        <row r="5">
          <cell r="A5" t="str">
            <v>Month</v>
          </cell>
        </row>
        <row r="7">
          <cell r="A7" t="str">
            <v>Current Plan Year</v>
          </cell>
        </row>
        <row r="8">
          <cell r="A8" t="str">
            <v>Prior Plan Year</v>
          </cell>
        </row>
        <row r="9">
          <cell r="A9" t="str">
            <v>Change</v>
          </cell>
        </row>
        <row r="11">
          <cell r="A11" t="str">
            <v>Current 12 Months</v>
          </cell>
        </row>
        <row r="13">
          <cell r="A13" t="str">
            <v>History</v>
          </cell>
        </row>
        <row r="14">
          <cell r="A14">
            <v>2016</v>
          </cell>
        </row>
        <row r="15">
          <cell r="A15">
            <v>2015</v>
          </cell>
        </row>
        <row r="16">
          <cell r="A16">
            <v>2014</v>
          </cell>
        </row>
        <row r="17">
          <cell r="A17">
            <v>2013</v>
          </cell>
        </row>
        <row r="18">
          <cell r="A18">
            <v>2012</v>
          </cell>
        </row>
        <row r="19">
          <cell r="A19">
            <v>2011</v>
          </cell>
        </row>
        <row r="20">
          <cell r="A20">
            <v>2010</v>
          </cell>
        </row>
        <row r="21">
          <cell r="A21">
            <v>2009</v>
          </cell>
        </row>
        <row r="23">
          <cell r="A23" t="str">
            <v xml:space="preserve">Offset Column Number </v>
          </cell>
        </row>
        <row r="24">
          <cell r="A24" t="str">
            <v xml:space="preserve"> (do not delete, adjust if adding/deleting columns)</v>
          </cell>
        </row>
        <row r="25">
          <cell r="A25">
            <v>39753</v>
          </cell>
        </row>
        <row r="26">
          <cell r="A26">
            <v>39783</v>
          </cell>
        </row>
        <row r="27">
          <cell r="A27">
            <v>39814</v>
          </cell>
        </row>
        <row r="28">
          <cell r="A28">
            <v>39845</v>
          </cell>
        </row>
        <row r="29">
          <cell r="A29">
            <v>39873</v>
          </cell>
        </row>
        <row r="30">
          <cell r="A30">
            <v>39904</v>
          </cell>
        </row>
        <row r="31">
          <cell r="A31">
            <v>39934</v>
          </cell>
        </row>
        <row r="32">
          <cell r="A32">
            <v>39965</v>
          </cell>
        </row>
        <row r="33">
          <cell r="A33">
            <v>39995</v>
          </cell>
        </row>
        <row r="34">
          <cell r="A34">
            <v>40026</v>
          </cell>
        </row>
        <row r="35">
          <cell r="A35">
            <v>40057</v>
          </cell>
        </row>
        <row r="36">
          <cell r="A36">
            <v>40087</v>
          </cell>
        </row>
        <row r="37">
          <cell r="A37">
            <v>40118</v>
          </cell>
        </row>
        <row r="38">
          <cell r="A38">
            <v>40148</v>
          </cell>
        </row>
        <row r="39">
          <cell r="A39">
            <v>40179</v>
          </cell>
        </row>
        <row r="40">
          <cell r="A40">
            <v>40210</v>
          </cell>
        </row>
        <row r="41">
          <cell r="A41">
            <v>40238</v>
          </cell>
        </row>
        <row r="42">
          <cell r="A42">
            <v>40269</v>
          </cell>
        </row>
        <row r="43">
          <cell r="A43">
            <v>40299</v>
          </cell>
        </row>
        <row r="44">
          <cell r="A44">
            <v>40330</v>
          </cell>
        </row>
        <row r="45">
          <cell r="A45">
            <v>40360</v>
          </cell>
        </row>
        <row r="46">
          <cell r="A46">
            <v>40391</v>
          </cell>
        </row>
        <row r="47">
          <cell r="A47">
            <v>40422</v>
          </cell>
        </row>
        <row r="48">
          <cell r="A48">
            <v>40452</v>
          </cell>
        </row>
        <row r="49">
          <cell r="A49">
            <v>40483</v>
          </cell>
        </row>
        <row r="50">
          <cell r="A50">
            <v>40513</v>
          </cell>
        </row>
        <row r="51">
          <cell r="A51">
            <v>40544</v>
          </cell>
        </row>
        <row r="52">
          <cell r="A52">
            <v>40575</v>
          </cell>
        </row>
        <row r="53">
          <cell r="A53">
            <v>40603</v>
          </cell>
        </row>
        <row r="54">
          <cell r="A54">
            <v>40634</v>
          </cell>
        </row>
        <row r="55">
          <cell r="A55">
            <v>40664</v>
          </cell>
        </row>
        <row r="56">
          <cell r="A56">
            <v>40695</v>
          </cell>
        </row>
        <row r="57">
          <cell r="A57">
            <v>40725</v>
          </cell>
        </row>
        <row r="58">
          <cell r="A58">
            <v>40756</v>
          </cell>
        </row>
        <row r="59">
          <cell r="A59">
            <v>40787</v>
          </cell>
        </row>
        <row r="60">
          <cell r="A60">
            <v>40817</v>
          </cell>
        </row>
        <row r="61">
          <cell r="A61">
            <v>40848</v>
          </cell>
        </row>
        <row r="62">
          <cell r="A62">
            <v>40878</v>
          </cell>
        </row>
        <row r="63">
          <cell r="A63">
            <v>40909</v>
          </cell>
        </row>
        <row r="64">
          <cell r="A64">
            <v>40940</v>
          </cell>
        </row>
        <row r="65">
          <cell r="A65">
            <v>40969</v>
          </cell>
        </row>
        <row r="66">
          <cell r="A66">
            <v>41000</v>
          </cell>
        </row>
        <row r="67">
          <cell r="A67">
            <v>41030</v>
          </cell>
        </row>
        <row r="68">
          <cell r="A68">
            <v>41061</v>
          </cell>
        </row>
        <row r="69">
          <cell r="A69">
            <v>41091</v>
          </cell>
        </row>
        <row r="70">
          <cell r="A70">
            <v>41122</v>
          </cell>
        </row>
        <row r="71">
          <cell r="A71">
            <v>41153</v>
          </cell>
        </row>
        <row r="72">
          <cell r="A72">
            <v>41183</v>
          </cell>
        </row>
        <row r="73">
          <cell r="A73">
            <v>41214</v>
          </cell>
        </row>
        <row r="74">
          <cell r="A74">
            <v>41244</v>
          </cell>
        </row>
        <row r="75">
          <cell r="A75">
            <v>41275</v>
          </cell>
        </row>
        <row r="76">
          <cell r="A76">
            <v>41306</v>
          </cell>
        </row>
        <row r="77">
          <cell r="A77">
            <v>41334</v>
          </cell>
        </row>
        <row r="78">
          <cell r="A78">
            <v>41365</v>
          </cell>
        </row>
        <row r="79">
          <cell r="A79">
            <v>41395</v>
          </cell>
        </row>
        <row r="80">
          <cell r="A80">
            <v>41426</v>
          </cell>
        </row>
        <row r="81">
          <cell r="A81">
            <v>41456</v>
          </cell>
        </row>
        <row r="82">
          <cell r="A82">
            <v>41487</v>
          </cell>
        </row>
        <row r="83">
          <cell r="A83">
            <v>41518</v>
          </cell>
        </row>
        <row r="84">
          <cell r="A84">
            <v>41548</v>
          </cell>
        </row>
        <row r="85">
          <cell r="A85">
            <v>41579</v>
          </cell>
        </row>
        <row r="86">
          <cell r="A86">
            <v>41609</v>
          </cell>
        </row>
        <row r="87">
          <cell r="A87">
            <v>41640</v>
          </cell>
        </row>
        <row r="88">
          <cell r="A88">
            <v>41671</v>
          </cell>
        </row>
        <row r="89">
          <cell r="A89">
            <v>41699</v>
          </cell>
        </row>
        <row r="90">
          <cell r="A90">
            <v>41730</v>
          </cell>
        </row>
        <row r="91">
          <cell r="A91">
            <v>41760</v>
          </cell>
        </row>
        <row r="92">
          <cell r="A92">
            <v>41791</v>
          </cell>
        </row>
        <row r="93">
          <cell r="A93">
            <v>41821</v>
          </cell>
        </row>
        <row r="94">
          <cell r="A94">
            <v>41852</v>
          </cell>
        </row>
        <row r="95">
          <cell r="A95">
            <v>41883</v>
          </cell>
        </row>
        <row r="96">
          <cell r="A96">
            <v>41913</v>
          </cell>
        </row>
        <row r="97">
          <cell r="A97">
            <v>41944</v>
          </cell>
        </row>
        <row r="98">
          <cell r="A98">
            <v>41974</v>
          </cell>
        </row>
        <row r="99">
          <cell r="A99">
            <v>42005</v>
          </cell>
        </row>
        <row r="100">
          <cell r="A100">
            <v>42036</v>
          </cell>
        </row>
        <row r="101">
          <cell r="A101">
            <v>42064</v>
          </cell>
        </row>
        <row r="102">
          <cell r="A102">
            <v>42095</v>
          </cell>
        </row>
        <row r="103">
          <cell r="A103">
            <v>42125</v>
          </cell>
        </row>
        <row r="104">
          <cell r="A104">
            <v>42156</v>
          </cell>
        </row>
        <row r="105">
          <cell r="A105">
            <v>42186</v>
          </cell>
        </row>
        <row r="106">
          <cell r="A106">
            <v>42217</v>
          </cell>
        </row>
        <row r="107">
          <cell r="A107">
            <v>42248</v>
          </cell>
        </row>
        <row r="108">
          <cell r="A108">
            <v>42278</v>
          </cell>
        </row>
        <row r="109">
          <cell r="A109">
            <v>42309</v>
          </cell>
        </row>
        <row r="110">
          <cell r="A110">
            <v>42339</v>
          </cell>
        </row>
        <row r="111">
          <cell r="A111">
            <v>42370</v>
          </cell>
        </row>
        <row r="112">
          <cell r="A112">
            <v>42401</v>
          </cell>
        </row>
        <row r="113">
          <cell r="A113">
            <v>42430</v>
          </cell>
        </row>
        <row r="114">
          <cell r="A114">
            <v>42461</v>
          </cell>
        </row>
        <row r="115">
          <cell r="A115">
            <v>42491</v>
          </cell>
        </row>
        <row r="116">
          <cell r="A116">
            <v>42522</v>
          </cell>
        </row>
        <row r="117">
          <cell r="A117">
            <v>42552</v>
          </cell>
        </row>
        <row r="118">
          <cell r="A118">
            <v>42583</v>
          </cell>
        </row>
        <row r="119">
          <cell r="A119">
            <v>42614</v>
          </cell>
        </row>
        <row r="120">
          <cell r="A120">
            <v>42644</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oftis construction"/>
      <sheetName val="Data"/>
      <sheetName val="CRLIFE"/>
      <sheetName val="loftis_construction"/>
    </sheetNames>
    <sheetDataSet>
      <sheetData sheetId="0" refreshError="1"/>
      <sheetData sheetId="1" refreshError="1"/>
      <sheetData sheetId="2" refreshError="1"/>
      <sheetData sheetId="3"/>
    </sheetDataSet>
  </externalBook>
</externalLink>
</file>

<file path=xl/externalLinks/externalLink1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loftis construction"/>
      <sheetName val="Data"/>
      <sheetName val="CRLIFE"/>
      <sheetName val="loftis_construction"/>
    </sheetNames>
    <sheetDataSet>
      <sheetData sheetId="0" refreshError="1"/>
      <sheetData sheetId="1" refreshError="1"/>
      <sheetData sheetId="2" refreshError="1"/>
      <sheetData sheetId="3"/>
    </sheetDataSet>
  </externalBook>
</externalLink>
</file>

<file path=xl/externalLinks/externalLink1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TITLE PAGE"/>
      <sheetName val="COSTCONT"/>
      <sheetName val="PAYCLASS"/>
      <sheetName val="UTIL"/>
      <sheetName val="PAR NON-PAR"/>
      <sheetName val="CLAIM TA"/>
      <sheetName val="CALL TRACK"/>
      <sheetName val="CLAIMS PAID"/>
      <sheetName val="UTILDATA"/>
      <sheetName val="PNPDATA"/>
      <sheetName val="CTDATA"/>
      <sheetName val="CPDATA"/>
      <sheetName val="CALLDATA"/>
      <sheetName val="TITLE_PAGE"/>
      <sheetName val="PAR_NON-PAR"/>
      <sheetName val="CLAIM_TA"/>
      <sheetName val="CALL_TRACK"/>
      <sheetName val="CLAIMS_PAID"/>
    </sheetNames>
    <sheetDataSet>
      <sheetData sheetId="0"/>
      <sheetData sheetId="1"/>
      <sheetData sheetId="2"/>
      <sheetData sheetId="3"/>
      <sheetData sheetId="4"/>
      <sheetData sheetId="5"/>
      <sheetData sheetId="6"/>
      <sheetData sheetId="7"/>
      <sheetData sheetId="8"/>
      <sheetData sheetId="9">
        <row r="2">
          <cell r="AP2" t="str">
            <v>PA</v>
          </cell>
          <cell r="AQ2" t="str">
            <v>9358</v>
          </cell>
          <cell r="AR2">
            <v>1</v>
          </cell>
          <cell r="AS2" t="str">
            <v>PA</v>
          </cell>
          <cell r="AT2" t="str">
            <v>0203</v>
          </cell>
          <cell r="AU2">
            <v>1111</v>
          </cell>
        </row>
      </sheetData>
      <sheetData sheetId="10"/>
      <sheetData sheetId="11"/>
      <sheetData sheetId="12"/>
      <sheetData sheetId="13"/>
      <sheetData sheetId="14"/>
      <sheetData sheetId="15"/>
      <sheetData sheetId="16"/>
      <sheetData sheetId="17"/>
      <sheetData sheetId="18"/>
    </sheetDataSet>
  </externalBook>
</externalLink>
</file>

<file path=xl/externalLinks/externalLink1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mo "/>
      <sheetName val="Exhibits - Actual Used"/>
      <sheetName val="Exhibits - 11 Mos to 12"/>
      <sheetName val="Exhibits - 9 Mos to 12"/>
      <sheetName val="Exhibits - SL"/>
      <sheetName val="ASO"/>
      <sheetName val="Rnwl GME"/>
      <sheetName val="2000 Ret Hosp "/>
      <sheetName val="2000 Ret PPO "/>
      <sheetName val="Rnwl Sum - Med"/>
      <sheetName val="Rnwl Sum - Hosp"/>
      <sheetName val="Mtnly Clms"/>
      <sheetName val="Proj Setmt"/>
      <sheetName val="Disc &amp; GME"/>
      <sheetName val="Contracts"/>
      <sheetName val="Renewal Summary Hosp"/>
      <sheetName val="Class of Risk Code Hosp"/>
      <sheetName val="Renewal Summary Med"/>
      <sheetName val="Class of Risk Code Med"/>
      <sheetName val="Module1"/>
      <sheetName val="Module2"/>
      <sheetName val="Module3"/>
      <sheetName val="Module4"/>
      <sheetName val="memo_"/>
      <sheetName val="Exhibits_-_Actual_Used"/>
      <sheetName val="Exhibits_-_11_Mos_to_12"/>
      <sheetName val="Exhibits_-_9_Mos_to_12"/>
      <sheetName val="Exhibits_-_SL"/>
      <sheetName val="Rnwl_GME"/>
      <sheetName val="2000_Ret_Hosp_"/>
      <sheetName val="2000_Ret_PPO_"/>
      <sheetName val="Rnwl_Sum_-_Med"/>
      <sheetName val="Rnwl_Sum_-_Hosp"/>
      <sheetName val="Mtnly_Clms"/>
      <sheetName val="Proj_Setmt"/>
      <sheetName val="Disc_&amp;_GME"/>
      <sheetName val="Renewal_Summary_Hosp"/>
      <sheetName val="Class_of_Risk_Code_Hosp"/>
      <sheetName val="Renewal_Summary_Med"/>
      <sheetName val="Class_of_Risk_Code_Med"/>
      <sheetName val="Executive Summary"/>
      <sheetName val="UTILDATA"/>
      <sheetName val="xwalk"/>
      <sheetName val="DMO Providers"/>
      <sheetName val="MEMBERSHIP_D"/>
      <sheetName val="MONTH_D"/>
      <sheetName val="DAILY PRICES"/>
      <sheetName val="Lift &amp; Shift Retirees"/>
      <sheetName val="Tables"/>
      <sheetName val="ERISA-Part1"/>
      <sheetName val="Input"/>
      <sheetName val="AETNA"/>
      <sheetName val="Essbase3 ASO (2007)"/>
      <sheetName val="Table"/>
      <sheetName val="memo_1"/>
      <sheetName val="Exhibits_-_Actual_Used1"/>
      <sheetName val="Exhibits_-_11_Mos_to_121"/>
      <sheetName val="Exhibits_-_9_Mos_to_121"/>
      <sheetName val="Exhibits_-_SL1"/>
      <sheetName val="Rnwl_GME1"/>
      <sheetName val="2000_Ret_Hosp_1"/>
      <sheetName val="2000_Ret_PPO_1"/>
      <sheetName val="Rnwl_Sum_-_Med1"/>
      <sheetName val="Rnwl_Sum_-_Hosp1"/>
      <sheetName val="Mtnly_Clms1"/>
      <sheetName val="Proj_Setmt1"/>
      <sheetName val="Disc_&amp;_GME1"/>
      <sheetName val="Renewal_Summary_Hosp1"/>
      <sheetName val="Class_of_Risk_Code_Hosp1"/>
      <sheetName val="Renewal_Summary_Med1"/>
      <sheetName val="Class_of_Risk_Code_Med1"/>
      <sheetName val="Executive_Summary"/>
      <sheetName val="DMO_Providers"/>
      <sheetName val="DAILY_PRICES"/>
      <sheetName val="Lift_&amp;_Shift_Retirees"/>
      <sheetName val="Essbase3_ASO_(2007)"/>
    </sheetNames>
    <sheetDataSet>
      <sheetData sheetId="0">
        <row r="11">
          <cell r="A11" t="str">
            <v>Long Island</v>
          </cell>
        </row>
      </sheetData>
      <sheetData sheetId="1">
        <row r="11">
          <cell r="A11" t="str">
            <v>Long Island</v>
          </cell>
        </row>
      </sheetData>
      <sheetData sheetId="2"/>
      <sheetData sheetId="3"/>
      <sheetData sheetId="4"/>
      <sheetData sheetId="5"/>
      <sheetData sheetId="6"/>
      <sheetData sheetId="7"/>
      <sheetData sheetId="8"/>
      <sheetData sheetId="9"/>
      <sheetData sheetId="10"/>
      <sheetData sheetId="11"/>
      <sheetData sheetId="12">
        <row r="11">
          <cell r="A11" t="str">
            <v>Long Island</v>
          </cell>
        </row>
      </sheetData>
      <sheetData sheetId="13" refreshError="1">
        <row r="11">
          <cell r="A11" t="str">
            <v>Long Island</v>
          </cell>
        </row>
        <row r="12">
          <cell r="A12" t="str">
            <v>Metro North</v>
          </cell>
        </row>
      </sheetData>
      <sheetData sheetId="14"/>
      <sheetData sheetId="15"/>
      <sheetData sheetId="16"/>
      <sheetData sheetId="17"/>
      <sheetData sheetId="18"/>
      <sheetData sheetId="19" refreshError="1"/>
      <sheetData sheetId="20" refreshError="1"/>
      <sheetData sheetId="21" refreshError="1"/>
      <sheetData sheetId="22" refreshError="1"/>
      <sheetData sheetId="23"/>
      <sheetData sheetId="24"/>
      <sheetData sheetId="25"/>
      <sheetData sheetId="26"/>
      <sheetData sheetId="27"/>
      <sheetData sheetId="28"/>
      <sheetData sheetId="29"/>
      <sheetData sheetId="30"/>
      <sheetData sheetId="31"/>
      <sheetData sheetId="32"/>
      <sheetData sheetId="33"/>
      <sheetData sheetId="34"/>
      <sheetData sheetId="35" refreshError="1"/>
      <sheetData sheetId="36"/>
      <sheetData sheetId="37"/>
      <sheetData sheetId="38"/>
      <sheetData sheetId="39"/>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Set>
  </externalBook>
</externalLink>
</file>

<file path=xl/externalLinks/externalLink1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PENETRATION"/>
      <sheetName val="MRS"/>
      <sheetName val="Input"/>
      <sheetName val="Master"/>
      <sheetName val="Drop Down Lists"/>
      <sheetName val="Manual"/>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Hold"/>
      <sheetName val="Rate Request Form"/>
      <sheetName val="Output"/>
      <sheetName val="Commissions Form"/>
      <sheetName val="UW Only"/>
      <sheetName val="Benefit Summary Grid 2"/>
      <sheetName val="Calculator"/>
      <sheetName val="INPUTS"/>
      <sheetName val="Drop_down_lists"/>
      <sheetName val="Pricing Model"/>
      <sheetName val="RUN_TOOL"/>
      <sheetName val="Assumptions"/>
    </sheetNames>
    <sheetDataSet>
      <sheetData sheetId="0">
        <row r="2">
          <cell r="H2" t="str">
            <v>12/12/12; $5 Exam/$0 Lens Copay</v>
          </cell>
          <cell r="I2" t="str">
            <v>Full</v>
          </cell>
          <cell r="J2">
            <v>5</v>
          </cell>
          <cell r="K2">
            <v>0</v>
          </cell>
          <cell r="L2" t="str">
            <v>12 months</v>
          </cell>
          <cell r="M2" t="str">
            <v>12 months</v>
          </cell>
          <cell r="N2" t="str">
            <v>12 months</v>
          </cell>
          <cell r="O2" t="str">
            <v>12 months</v>
          </cell>
        </row>
        <row r="3">
          <cell r="H3" t="str">
            <v>12/12/12; $10 Exam/$0 Lens Copay</v>
          </cell>
          <cell r="I3" t="str">
            <v>Full</v>
          </cell>
          <cell r="J3">
            <v>10</v>
          </cell>
          <cell r="K3">
            <v>0</v>
          </cell>
          <cell r="L3" t="str">
            <v>12 months</v>
          </cell>
          <cell r="M3" t="str">
            <v>12 months</v>
          </cell>
          <cell r="N3" t="str">
            <v>12 months</v>
          </cell>
          <cell r="O3" t="str">
            <v>12 months</v>
          </cell>
        </row>
        <row r="4">
          <cell r="H4" t="str">
            <v>12/12/12; $10 Exam/$10 Lens Copay</v>
          </cell>
          <cell r="I4" t="str">
            <v>Full</v>
          </cell>
          <cell r="J4">
            <v>10</v>
          </cell>
          <cell r="K4">
            <v>10</v>
          </cell>
          <cell r="L4" t="str">
            <v>12 months</v>
          </cell>
          <cell r="M4" t="str">
            <v>12 months</v>
          </cell>
          <cell r="N4" t="str">
            <v>12 months</v>
          </cell>
          <cell r="O4" t="str">
            <v>12 months</v>
          </cell>
        </row>
        <row r="5">
          <cell r="H5" t="str">
            <v>12/12/12; $10 Exam/$20 Lens Copay</v>
          </cell>
          <cell r="I5" t="str">
            <v>Full</v>
          </cell>
          <cell r="J5">
            <v>10</v>
          </cell>
          <cell r="K5">
            <v>20</v>
          </cell>
          <cell r="L5" t="str">
            <v>12 months</v>
          </cell>
          <cell r="M5" t="str">
            <v>12 months</v>
          </cell>
          <cell r="N5" t="str">
            <v>12 months</v>
          </cell>
          <cell r="O5" t="str">
            <v>12 months</v>
          </cell>
        </row>
        <row r="6">
          <cell r="H6" t="str">
            <v>12/12/12; $20 Exam/$20 Lens Copay</v>
          </cell>
          <cell r="I6" t="str">
            <v>Full</v>
          </cell>
          <cell r="J6">
            <v>20</v>
          </cell>
          <cell r="K6">
            <v>20</v>
          </cell>
          <cell r="L6" t="str">
            <v>12 months</v>
          </cell>
          <cell r="M6" t="str">
            <v>12 months</v>
          </cell>
          <cell r="N6" t="str">
            <v>12 months</v>
          </cell>
          <cell r="O6" t="str">
            <v>12 months</v>
          </cell>
        </row>
        <row r="7">
          <cell r="H7" t="str">
            <v>12/12/24; $5 Exam/$0 Lens Copay</v>
          </cell>
          <cell r="I7" t="str">
            <v>Full</v>
          </cell>
          <cell r="J7">
            <v>5</v>
          </cell>
          <cell r="K7">
            <v>0</v>
          </cell>
          <cell r="L7" t="str">
            <v>12 months</v>
          </cell>
          <cell r="M7" t="str">
            <v>12 months</v>
          </cell>
          <cell r="N7" t="str">
            <v>24 months</v>
          </cell>
          <cell r="O7" t="str">
            <v>12 months</v>
          </cell>
        </row>
        <row r="8">
          <cell r="H8" t="str">
            <v>12/12/24; $10 Exam/$0 Lens Copay</v>
          </cell>
          <cell r="I8" t="str">
            <v>Full</v>
          </cell>
          <cell r="J8">
            <v>10</v>
          </cell>
          <cell r="K8">
            <v>0</v>
          </cell>
          <cell r="L8" t="str">
            <v>12 months</v>
          </cell>
          <cell r="M8" t="str">
            <v>12 months</v>
          </cell>
          <cell r="N8" t="str">
            <v>24 months</v>
          </cell>
          <cell r="O8" t="str">
            <v>12 months</v>
          </cell>
        </row>
        <row r="9">
          <cell r="H9" t="str">
            <v>12/12/24; $10 Exam/$10 Lens Copay</v>
          </cell>
          <cell r="I9" t="str">
            <v>Full</v>
          </cell>
          <cell r="J9">
            <v>10</v>
          </cell>
          <cell r="K9">
            <v>10</v>
          </cell>
          <cell r="L9" t="str">
            <v>12 months</v>
          </cell>
          <cell r="M9" t="str">
            <v>12 months</v>
          </cell>
          <cell r="N9" t="str">
            <v>24 months</v>
          </cell>
          <cell r="O9" t="str">
            <v>12 months</v>
          </cell>
        </row>
        <row r="10">
          <cell r="H10" t="str">
            <v>12/12/24; $10 Exam/$20 Lens Copay</v>
          </cell>
          <cell r="I10" t="str">
            <v>Full</v>
          </cell>
          <cell r="J10">
            <v>10</v>
          </cell>
          <cell r="K10">
            <v>20</v>
          </cell>
          <cell r="L10" t="str">
            <v>12 months</v>
          </cell>
          <cell r="M10" t="str">
            <v>12 months</v>
          </cell>
          <cell r="N10" t="str">
            <v>24 months</v>
          </cell>
          <cell r="O10" t="str">
            <v>12 months</v>
          </cell>
        </row>
        <row r="11">
          <cell r="H11" t="str">
            <v>12/12/24; $20 Exam/$20 Lens Copay</v>
          </cell>
          <cell r="I11" t="str">
            <v>Full</v>
          </cell>
          <cell r="J11">
            <v>20</v>
          </cell>
          <cell r="K11">
            <v>20</v>
          </cell>
          <cell r="L11" t="str">
            <v>12 months</v>
          </cell>
          <cell r="M11" t="str">
            <v>12 months</v>
          </cell>
          <cell r="N11" t="str">
            <v>24 months</v>
          </cell>
          <cell r="O11" t="str">
            <v>12 months</v>
          </cell>
        </row>
        <row r="12">
          <cell r="H12" t="str">
            <v>12/24/24; $5 Exam/$0 Lens Copay</v>
          </cell>
          <cell r="I12" t="str">
            <v>Full</v>
          </cell>
          <cell r="J12">
            <v>5</v>
          </cell>
          <cell r="K12">
            <v>0</v>
          </cell>
          <cell r="L12" t="str">
            <v>12 months</v>
          </cell>
          <cell r="M12" t="str">
            <v>24 months</v>
          </cell>
          <cell r="N12" t="str">
            <v>24 months</v>
          </cell>
          <cell r="O12" t="str">
            <v>24 months</v>
          </cell>
        </row>
        <row r="13">
          <cell r="H13" t="str">
            <v>12/24/24; $10 Exam/$0 Lens Copay</v>
          </cell>
          <cell r="I13" t="str">
            <v>Full</v>
          </cell>
          <cell r="J13">
            <v>10</v>
          </cell>
          <cell r="K13">
            <v>0</v>
          </cell>
          <cell r="L13" t="str">
            <v>12 months</v>
          </cell>
          <cell r="M13" t="str">
            <v>24 months</v>
          </cell>
          <cell r="N13" t="str">
            <v>24 months</v>
          </cell>
          <cell r="O13" t="str">
            <v>24 months</v>
          </cell>
        </row>
        <row r="14">
          <cell r="H14" t="str">
            <v>12/24/24; $10 Exam/$10 Lens Copay</v>
          </cell>
          <cell r="I14" t="str">
            <v>Full</v>
          </cell>
          <cell r="J14">
            <v>10</v>
          </cell>
          <cell r="K14">
            <v>10</v>
          </cell>
          <cell r="L14" t="str">
            <v>12 months</v>
          </cell>
          <cell r="M14" t="str">
            <v>24 months</v>
          </cell>
          <cell r="N14" t="str">
            <v>24 months</v>
          </cell>
          <cell r="O14" t="str">
            <v>24 months</v>
          </cell>
        </row>
        <row r="15">
          <cell r="H15" t="str">
            <v>12/24/24; $10 Exam/$20 Lens Copay</v>
          </cell>
          <cell r="I15" t="str">
            <v>Full</v>
          </cell>
          <cell r="J15">
            <v>10</v>
          </cell>
          <cell r="K15">
            <v>20</v>
          </cell>
          <cell r="L15" t="str">
            <v>12 months</v>
          </cell>
          <cell r="M15" t="str">
            <v>24 months</v>
          </cell>
          <cell r="N15" t="str">
            <v>24 months</v>
          </cell>
          <cell r="O15" t="str">
            <v>24 months</v>
          </cell>
        </row>
        <row r="16">
          <cell r="H16" t="str">
            <v>12/24/24; $20 Exam/$20 Lens Copay</v>
          </cell>
          <cell r="I16" t="str">
            <v>Full</v>
          </cell>
          <cell r="J16">
            <v>20</v>
          </cell>
          <cell r="K16">
            <v>20</v>
          </cell>
          <cell r="L16" t="str">
            <v>12 months</v>
          </cell>
          <cell r="M16" t="str">
            <v>24 months</v>
          </cell>
          <cell r="N16" t="str">
            <v>24 months</v>
          </cell>
          <cell r="O16" t="str">
            <v>24 months</v>
          </cell>
        </row>
        <row r="17">
          <cell r="H17" t="str">
            <v>24/24/24; $5 Exam/$0 Lens Copay</v>
          </cell>
          <cell r="I17" t="str">
            <v>Full</v>
          </cell>
          <cell r="J17">
            <v>5</v>
          </cell>
          <cell r="K17">
            <v>0</v>
          </cell>
          <cell r="L17" t="str">
            <v>24 months</v>
          </cell>
          <cell r="M17" t="str">
            <v>24 months</v>
          </cell>
          <cell r="N17" t="str">
            <v>24 months</v>
          </cell>
          <cell r="O17" t="str">
            <v>24 months</v>
          </cell>
        </row>
        <row r="18">
          <cell r="H18" t="str">
            <v>24/24/24; $10 Exam/$0 Lens Copay</v>
          </cell>
          <cell r="I18" t="str">
            <v>Full</v>
          </cell>
          <cell r="J18">
            <v>10</v>
          </cell>
          <cell r="K18">
            <v>0</v>
          </cell>
          <cell r="L18" t="str">
            <v>24 months</v>
          </cell>
          <cell r="M18" t="str">
            <v>24 months</v>
          </cell>
          <cell r="N18" t="str">
            <v>24 months</v>
          </cell>
          <cell r="O18" t="str">
            <v>24 months</v>
          </cell>
        </row>
        <row r="19">
          <cell r="H19" t="str">
            <v>24/24/24; $10 Exam/$10 Lens Copay</v>
          </cell>
          <cell r="I19" t="str">
            <v>Full</v>
          </cell>
          <cell r="J19">
            <v>10</v>
          </cell>
          <cell r="K19">
            <v>10</v>
          </cell>
          <cell r="L19" t="str">
            <v>24 months</v>
          </cell>
          <cell r="M19" t="str">
            <v>24 months</v>
          </cell>
          <cell r="N19" t="str">
            <v>24 months</v>
          </cell>
          <cell r="O19" t="str">
            <v>24 months</v>
          </cell>
        </row>
        <row r="20">
          <cell r="H20" t="str">
            <v>24/24/24; $10 Exam/$20 Lens Copay</v>
          </cell>
          <cell r="I20" t="str">
            <v>Full</v>
          </cell>
          <cell r="J20">
            <v>10</v>
          </cell>
          <cell r="K20">
            <v>20</v>
          </cell>
          <cell r="L20" t="str">
            <v>24 months</v>
          </cell>
          <cell r="M20" t="str">
            <v>24 months</v>
          </cell>
          <cell r="N20" t="str">
            <v>24 months</v>
          </cell>
          <cell r="O20" t="str">
            <v>24 months</v>
          </cell>
        </row>
        <row r="21">
          <cell r="H21" t="str">
            <v>24/24/24; $20 Exam/$20 Lens Copay</v>
          </cell>
          <cell r="I21" t="str">
            <v>Full</v>
          </cell>
          <cell r="J21">
            <v>20</v>
          </cell>
          <cell r="K21">
            <v>20</v>
          </cell>
          <cell r="L21" t="str">
            <v>24 months</v>
          </cell>
          <cell r="M21" t="str">
            <v>24 months</v>
          </cell>
          <cell r="N21" t="str">
            <v>24 months</v>
          </cell>
          <cell r="O21" t="str">
            <v>24 months</v>
          </cell>
        </row>
        <row r="22">
          <cell r="H22" t="str">
            <v>Exam only; 12 months; $0 Copay</v>
          </cell>
          <cell r="I22" t="str">
            <v>Exam</v>
          </cell>
          <cell r="J22">
            <v>0</v>
          </cell>
          <cell r="K22" t="str">
            <v>N/A</v>
          </cell>
          <cell r="L22" t="str">
            <v>12 months</v>
          </cell>
          <cell r="M22" t="str">
            <v>N/A</v>
          </cell>
          <cell r="N22" t="str">
            <v>N/A</v>
          </cell>
          <cell r="O22" t="str">
            <v>N/A</v>
          </cell>
        </row>
        <row r="23">
          <cell r="H23" t="str">
            <v>Exam only; 12 months; $5 Copay</v>
          </cell>
          <cell r="I23" t="str">
            <v>Exam</v>
          </cell>
          <cell r="J23">
            <v>5</v>
          </cell>
          <cell r="K23" t="str">
            <v>N/A</v>
          </cell>
          <cell r="L23" t="str">
            <v>12 months</v>
          </cell>
          <cell r="M23" t="str">
            <v>N/A</v>
          </cell>
          <cell r="N23" t="str">
            <v>N/A</v>
          </cell>
          <cell r="O23" t="str">
            <v>N/A</v>
          </cell>
        </row>
        <row r="24">
          <cell r="H24" t="str">
            <v>Exam only; 12 months; $10 Copay</v>
          </cell>
          <cell r="I24" t="str">
            <v>Exam</v>
          </cell>
          <cell r="J24">
            <v>10</v>
          </cell>
          <cell r="K24" t="str">
            <v>N/A</v>
          </cell>
          <cell r="L24" t="str">
            <v>12 months</v>
          </cell>
          <cell r="M24" t="str">
            <v>N/A</v>
          </cell>
          <cell r="N24" t="str">
            <v>N/A</v>
          </cell>
          <cell r="O24" t="str">
            <v>N/A</v>
          </cell>
        </row>
        <row r="25">
          <cell r="H25" t="str">
            <v>Exam only; 12 months; $15 Copay</v>
          </cell>
          <cell r="I25" t="str">
            <v>Exam</v>
          </cell>
          <cell r="J25">
            <v>15</v>
          </cell>
          <cell r="K25" t="str">
            <v>N/A</v>
          </cell>
          <cell r="L25" t="str">
            <v>12 months</v>
          </cell>
          <cell r="M25" t="str">
            <v>N/A</v>
          </cell>
          <cell r="N25" t="str">
            <v>N/A</v>
          </cell>
          <cell r="O25" t="str">
            <v>N/A</v>
          </cell>
        </row>
        <row r="26">
          <cell r="H26" t="str">
            <v>Exam only; 24 months; $0 Copay</v>
          </cell>
          <cell r="I26" t="str">
            <v>Exam</v>
          </cell>
          <cell r="J26">
            <v>0</v>
          </cell>
          <cell r="K26" t="str">
            <v>N/A</v>
          </cell>
          <cell r="L26" t="str">
            <v>24 months</v>
          </cell>
          <cell r="M26" t="str">
            <v>N/A</v>
          </cell>
          <cell r="N26" t="str">
            <v>N/A</v>
          </cell>
          <cell r="O26" t="str">
            <v>N/A</v>
          </cell>
        </row>
        <row r="27">
          <cell r="H27" t="str">
            <v>Exam only; 24 months; $5 Copay</v>
          </cell>
          <cell r="I27" t="str">
            <v>Exam</v>
          </cell>
          <cell r="J27">
            <v>5</v>
          </cell>
          <cell r="K27" t="str">
            <v>N/A</v>
          </cell>
          <cell r="L27" t="str">
            <v>24 months</v>
          </cell>
          <cell r="M27" t="str">
            <v>N/A</v>
          </cell>
          <cell r="N27" t="str">
            <v>N/A</v>
          </cell>
          <cell r="O27" t="str">
            <v>N/A</v>
          </cell>
        </row>
        <row r="28">
          <cell r="H28" t="str">
            <v>Exam only; 24 months; $10 Copay</v>
          </cell>
          <cell r="I28" t="str">
            <v>Exam</v>
          </cell>
          <cell r="J28">
            <v>10</v>
          </cell>
          <cell r="K28" t="str">
            <v>N/A</v>
          </cell>
          <cell r="L28" t="str">
            <v>24 months</v>
          </cell>
          <cell r="M28" t="str">
            <v>N/A</v>
          </cell>
          <cell r="N28" t="str">
            <v>N/A</v>
          </cell>
          <cell r="O28" t="str">
            <v>N/A</v>
          </cell>
        </row>
        <row r="29">
          <cell r="H29" t="str">
            <v>Exam only; 24 months; $15 Copay</v>
          </cell>
          <cell r="I29" t="str">
            <v>Exam</v>
          </cell>
          <cell r="J29">
            <v>15</v>
          </cell>
          <cell r="K29" t="str">
            <v>N/A</v>
          </cell>
          <cell r="L29" t="str">
            <v>24 months</v>
          </cell>
          <cell r="M29" t="str">
            <v>N/A</v>
          </cell>
          <cell r="N29" t="str">
            <v>N/A</v>
          </cell>
          <cell r="O29" t="str">
            <v>N/A</v>
          </cell>
        </row>
      </sheetData>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1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xICvrpage"/>
      <sheetName val="YourRxReview"/>
      <sheetName val="YourSummaryOpportunities"/>
      <sheetName val="Section-Introduction"/>
      <sheetName val="CVSCaremark"/>
      <sheetName val="Section-ExecutiveSummary"/>
      <sheetName val="YourKeyPerfMetrics"/>
      <sheetName val="ExecSumm1"/>
      <sheetName val="ExecSumm1-QTR"/>
      <sheetName val="ExecSumm2"/>
      <sheetName val="ExecSumm3"/>
      <sheetName val="ExecSumm4"/>
      <sheetName val="Data1 for Aon Analysis"/>
      <sheetName val="Data2 for Aon Analysis"/>
      <sheetName val="FinancialSummary"/>
      <sheetName val="Section-ProMedMgmt"/>
      <sheetName val="YourTrend-Gross"/>
      <sheetName val="YourTrend-Net"/>
      <sheetName val="TrendDrivers-Gross"/>
      <sheetName val="TrendDrivers-Net"/>
      <sheetName val="YourCost&amp;UtlMetrics-RxClaim"/>
      <sheetName val="YourCost&amp;UtlMetrics-QLRECAP"/>
      <sheetName val="YourCost&amp;UtlMetrics-QLREC-HP"/>
      <sheetName val="GDRPerfForc"/>
      <sheetName val="GenOutlook"/>
      <sheetName val="GenBrandPerf"/>
      <sheetName val="TherClasTop10-TrendAnaly-Gross"/>
      <sheetName val="TherClasTop10-TrendAnaly-Net"/>
      <sheetName val="ForecastingTrend"/>
      <sheetName val="Top25Drugs-Gross"/>
      <sheetName val="Top25Drugs-Net"/>
      <sheetName val="Top25Drugs-DS"/>
      <sheetName val="YourAdherenceMeasures"/>
      <sheetName val="YourAdherenceFactors"/>
      <sheetName val="TotalPopHealthRiskMgmt"/>
      <sheetName val="ExtraCareHealth"/>
      <sheetName val="Section-ProPharmChoice"/>
      <sheetName val="ConsEngagePointsAccess"/>
      <sheetName val="MaintenanceChoice"/>
      <sheetName val="MaintenanceChoice-HP"/>
      <sheetName val="MailOpportunities"/>
      <sheetName val="MailSpendGross"/>
      <sheetName val="MailSpendGross-CUPE"/>
      <sheetName val="MailSpendNet"/>
      <sheetName val="MailSpendNet-CUPE"/>
      <sheetName val="Section-ProSpecMgmt"/>
      <sheetName val="SpecialtyPharmacyAnalysis"/>
      <sheetName val="SpecialtyTrendCostUtil"/>
      <sheetName val="SpecTheraClasRev-Gross"/>
      <sheetName val="SpecTheraClasRev-Net"/>
      <sheetName val="YourTopSpecDrugs-Gross"/>
      <sheetName val="YourTopSpecDrugs-Net"/>
      <sheetName val="SpecialtyAdherence"/>
      <sheetName val="Section-Glossary"/>
      <sheetName val="GlossaryofTerms"/>
      <sheetName val="ListofDrugClassesinTherapCat"/>
      <sheetName val="SpecialtyListofDrugClasses"/>
      <sheetName val="APPENDIX"/>
      <sheetName val="TopTheraRev-Gross-MajorCat"/>
      <sheetName val="TopTheraRev-Net-MajorCat"/>
      <sheetName val="TPAOpportunities"/>
      <sheetName val="TPAYourKeyPerfMetrics"/>
      <sheetName val="Data1"/>
      <sheetName val="Data2"/>
      <sheetName val="Data3"/>
      <sheetName val="Data4"/>
      <sheetName val="Listbox"/>
      <sheetName val="Data1_for_Aon_Analysis"/>
      <sheetName val="Data2_for_Aon_Analysi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sheetData sheetId="63" refreshError="1"/>
      <sheetData sheetId="64"/>
      <sheetData sheetId="65" refreshError="1"/>
      <sheetData sheetId="66" refreshError="1"/>
      <sheetData sheetId="67"/>
      <sheetData sheetId="68"/>
    </sheetDataSet>
  </externalBook>
</externalLink>
</file>

<file path=xl/externalLinks/externalLink1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 - Tables"/>
      <sheetName val="200704 GME"/>
      <sheetName val="Input Sheet"/>
      <sheetName val="Trend Factors"/>
      <sheetName val="Retention Calc"/>
      <sheetName val="Multi-Option Adj. Calc"/>
      <sheetName val="Experience Calc"/>
      <sheetName val="Proposal Exhibit I"/>
      <sheetName val="Exhibit I"/>
      <sheetName val="Exhibit II"/>
      <sheetName val="Exhibit III Benefits"/>
      <sheetName val="ASO Budget Exhibit"/>
      <sheetName val="Disclaimers"/>
      <sheetName val="Claim Worksheet"/>
      <sheetName val="UWTools"/>
      <sheetName val="Direct POS Rate Split"/>
      <sheetName val="Iterations"/>
    </sheetNames>
    <sheetDataSet>
      <sheetData sheetId="0">
        <row r="5">
          <cell r="I5">
            <v>5</v>
          </cell>
        </row>
        <row r="7">
          <cell r="I7">
            <v>4</v>
          </cell>
        </row>
        <row r="9">
          <cell r="I9">
            <v>1</v>
          </cell>
        </row>
        <row r="11">
          <cell r="C11">
            <v>3</v>
          </cell>
          <cell r="I11">
            <v>1</v>
          </cell>
        </row>
        <row r="13">
          <cell r="I13">
            <v>1</v>
          </cell>
        </row>
        <row r="15">
          <cell r="I15">
            <v>1</v>
          </cell>
        </row>
        <row r="17">
          <cell r="I17">
            <v>1</v>
          </cell>
        </row>
        <row r="19">
          <cell r="I19">
            <v>1</v>
          </cell>
        </row>
      </sheetData>
      <sheetData sheetId="1" refreshError="1"/>
      <sheetData sheetId="2">
        <row r="100">
          <cell r="D100">
            <v>79</v>
          </cell>
          <cell r="G100">
            <v>0</v>
          </cell>
        </row>
        <row r="101">
          <cell r="D101">
            <v>33</v>
          </cell>
          <cell r="G101">
            <v>1</v>
          </cell>
        </row>
        <row r="102">
          <cell r="D102">
            <v>8</v>
          </cell>
          <cell r="G102">
            <v>0</v>
          </cell>
        </row>
        <row r="103">
          <cell r="D103">
            <v>68</v>
          </cell>
          <cell r="G103">
            <v>0</v>
          </cell>
        </row>
        <row r="112">
          <cell r="D112">
            <v>36</v>
          </cell>
        </row>
        <row r="113">
          <cell r="D113">
            <v>16</v>
          </cell>
        </row>
        <row r="114">
          <cell r="D114">
            <v>5</v>
          </cell>
        </row>
        <row r="115">
          <cell r="D115">
            <v>22</v>
          </cell>
        </row>
      </sheetData>
      <sheetData sheetId="3" refreshError="1"/>
      <sheetData sheetId="4"/>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_DATA"/>
      <sheetName val="CATS_Clients"/>
      <sheetName val="TCALL_Clients"/>
      <sheetName val="PHC_Clients"/>
      <sheetName val="QL_only_Clients"/>
      <sheetName val="RECAP_only_Clients"/>
      <sheetName val="RxClaim_only_Clients"/>
      <sheetName val="NONSP_QL_Clients"/>
      <sheetName val="NONSP_RECAP_Clients"/>
      <sheetName val="NONSP_RxClaim_Clients"/>
      <sheetName val="Not Used 9"/>
      <sheetName val="Not Used 8"/>
      <sheetName val="Not Used 7"/>
      <sheetName val="Not Used 6"/>
      <sheetName val="Not Used 5"/>
      <sheetName val="Not Used 4"/>
      <sheetName val="Not Used 3"/>
      <sheetName val="DATA (2)"/>
      <sheetName val="BLANK"/>
      <sheetName val="PBM_OWNERNAME"/>
      <sheetName val="LCMK_OWNERNAME"/>
      <sheetName val="PBM_ELIGIBILITY_P"/>
      <sheetName val="PBM_ELIGIBILITY_C"/>
      <sheetName val="PBM_ALLDRUGS_C"/>
      <sheetName val="PBM_ALLDRUGS_P"/>
      <sheetName val="PBM_SPDRUGS_C"/>
      <sheetName val="PBM_SPDRUGS_P"/>
      <sheetName val="LCMK_DR_CLS_COST_C"/>
      <sheetName val="LCMK_DR_CLS_COST_P"/>
      <sheetName val="LCMK_PATIENT_INFO"/>
      <sheetName val="LCMK_PATIENT_INFO2"/>
      <sheetName val="Not Used 2"/>
      <sheetName val="PBM_SPDRUGS_NCMK_P"/>
      <sheetName val="LCMK_ALL_BKD_AMT_P"/>
      <sheetName val="PBM_TOP_DR_NOTOTHER_NCMK"/>
      <sheetName val="PBM_SPDRUGS_NCMK_C"/>
      <sheetName val="LCMK_ALL_BKD_AMT_C"/>
      <sheetName val="LCMK_MCO_PNTS_ACTIVATION"/>
      <sheetName val="LCMK_TOP_DR_COST_NOTOTHER"/>
      <sheetName val="PBM_TOP_DR_OTHER_NCMK"/>
      <sheetName val="LCMK_TOP_DR_COST_OTHER"/>
      <sheetName val="Not Used 1"/>
      <sheetName val="PBM_DR_CLS_PNTS_NCMK_P"/>
      <sheetName val="PBM_DR_CLS_PNTS_NCMK_C"/>
      <sheetName val="PBM_CMK_C"/>
      <sheetName val="PBM_CMK_P"/>
      <sheetName val="LCMK_SAVINGS_REVIEW"/>
      <sheetName val="DATA_RECENT_PROD"/>
      <sheetName val="SQb Consumer Focus (Hide)"/>
      <sheetName val="SQb Review (Hide Until Q1)"/>
      <sheetName val="SQb Specialty Cover"/>
      <sheetName val="SQb Individual Approach"/>
      <sheetName val="SQb Model Metrics"/>
      <sheetName val="SQb Proactive Care"/>
      <sheetName val="SQb Access &amp; Con Transition"/>
      <sheetName val="SQb Access &amp; Con 2"/>
      <sheetName val="SQb Access &amp; Con 3"/>
      <sheetName val="SQb Consumer Trend"/>
      <sheetName val="SQp Benefit Summary"/>
      <sheetName val="SQp Population Utilization"/>
      <sheetName val="SQs Population Utilization"/>
      <sheetName val="SQp Financial Review"/>
      <sheetName val="SQs Financial Review"/>
      <sheetName val="SQp Top Drugs"/>
      <sheetName val="SQs Top Drugs"/>
      <sheetName val="SQb Key Findings"/>
      <sheetName val="SQb BIC 1"/>
      <sheetName val="SQp BIC 2"/>
      <sheetName val="SQs BIC 2"/>
      <sheetName val="SQb Pipeline Report"/>
      <sheetName val="SQb Pipeline 1"/>
      <sheetName val="SQb Pipeline 1a"/>
      <sheetName val="SQb Pipeline 2"/>
      <sheetName val="SQb Pipeline 3"/>
      <sheetName val="SQb Whats New"/>
      <sheetName val="SQb Cinryze"/>
      <sheetName val="SQb Pulmonary Hypertension"/>
      <sheetName val="SQb Appendix Transition"/>
      <sheetName val="SQb Top Misc Drugs"/>
      <sheetName val="SQb Glossary of Drug Classes"/>
      <sheetName val="SQb Glossary of Terms"/>
      <sheetName val="SQb Glossary of Terms 2"/>
      <sheetName val="NamedRanges"/>
      <sheetName val="DataSheetNames"/>
      <sheetName val="Not_Used_9"/>
      <sheetName val="Not_Used_8"/>
      <sheetName val="Not_Used_7"/>
      <sheetName val="Not_Used_6"/>
      <sheetName val="Not_Used_5"/>
      <sheetName val="Not_Used_4"/>
      <sheetName val="Not_Used_3"/>
      <sheetName val="DATA_(2)"/>
      <sheetName val="Not_Used_2"/>
      <sheetName val="Not_Used_1"/>
      <sheetName val="SQb_Consumer_Focus_(Hide)"/>
      <sheetName val="SQb_Review_(Hide_Until_Q1)"/>
      <sheetName val="SQb_Specialty_Cover"/>
      <sheetName val="SQb_Individual_Approach"/>
      <sheetName val="SQb_Model_Metrics"/>
      <sheetName val="SQb_Proactive_Care"/>
      <sheetName val="SQb_Access_&amp;_Con_Transition"/>
      <sheetName val="SQb_Access_&amp;_Con_2"/>
      <sheetName val="SQb_Access_&amp;_Con_3"/>
      <sheetName val="SQb_Consumer_Trend"/>
      <sheetName val="SQp_Benefit_Summary"/>
      <sheetName val="SQp_Population_Utilization"/>
      <sheetName val="SQs_Population_Utilization"/>
      <sheetName val="SQp_Financial_Review"/>
      <sheetName val="SQs_Financial_Review"/>
      <sheetName val="SQp_Top_Drugs"/>
      <sheetName val="SQs_Top_Drugs"/>
      <sheetName val="SQb_Key_Findings"/>
      <sheetName val="SQb_BIC_1"/>
      <sheetName val="SQp_BIC_2"/>
      <sheetName val="SQs_BIC_2"/>
      <sheetName val="SQb_Pipeline_Report"/>
      <sheetName val="SQb_Pipeline_1"/>
      <sheetName val="SQb_Pipeline_1a"/>
      <sheetName val="SQb_Pipeline_2"/>
      <sheetName val="SQb_Pipeline_3"/>
      <sheetName val="SQb_Whats_New"/>
      <sheetName val="SQb_Cinryze"/>
      <sheetName val="SQb_Pulmonary_Hypertension"/>
      <sheetName val="SQb_Appendix_Transition"/>
      <sheetName val="SQb_Top_Misc_Drugs"/>
      <sheetName val="SQb_Glossary_of_Drug_Classes"/>
      <sheetName val="SQb_Glossary_of_Terms"/>
      <sheetName val="SQb_Glossary_of_Terms_2"/>
      <sheetName val="Not_Used_91"/>
      <sheetName val="Not_Used_81"/>
      <sheetName val="Not_Used_71"/>
      <sheetName val="Not_Used_61"/>
      <sheetName val="Not_Used_51"/>
      <sheetName val="Not_Used_41"/>
      <sheetName val="Not_Used_31"/>
      <sheetName val="DATA_(2)1"/>
      <sheetName val="Not_Used_21"/>
      <sheetName val="Not_Used_11"/>
      <sheetName val="SQb_Consumer_Focus_(Hide)1"/>
      <sheetName val="SQb_Review_(Hide_Until_Q1)1"/>
      <sheetName val="SQb_Specialty_Cover1"/>
      <sheetName val="SQb_Individual_Approach1"/>
      <sheetName val="SQb_Model_Metrics1"/>
      <sheetName val="SQb_Proactive_Care1"/>
      <sheetName val="SQb_Access_&amp;_Con_Transition1"/>
      <sheetName val="SQb_Access_&amp;_Con_21"/>
      <sheetName val="SQb_Access_&amp;_Con_31"/>
      <sheetName val="SQb_Consumer_Trend1"/>
      <sheetName val="SQp_Benefit_Summary1"/>
      <sheetName val="SQp_Population_Utilization1"/>
      <sheetName val="SQs_Population_Utilization1"/>
      <sheetName val="SQp_Financial_Review1"/>
      <sheetName val="SQs_Financial_Review1"/>
      <sheetName val="SQp_Top_Drugs1"/>
      <sheetName val="SQs_Top_Drugs1"/>
      <sheetName val="SQb_Key_Findings1"/>
      <sheetName val="SQb_BIC_11"/>
      <sheetName val="SQp_BIC_21"/>
      <sheetName val="SQs_BIC_21"/>
      <sheetName val="SQb_Pipeline_Report1"/>
      <sheetName val="SQb_Pipeline_11"/>
      <sheetName val="SQb_Pipeline_1a1"/>
      <sheetName val="SQb_Pipeline_21"/>
      <sheetName val="SQb_Pipeline_31"/>
      <sheetName val="SQb_Whats_New1"/>
      <sheetName val="SQb_Cinryze1"/>
      <sheetName val="SQb_Pulmonary_Hypertension1"/>
      <sheetName val="SQb_Appendix_Transition1"/>
      <sheetName val="SQb_Top_Misc_Drugs1"/>
      <sheetName val="SQb_Glossary_of_Drug_Classes1"/>
      <sheetName val="SQb_Glossary_of_Terms1"/>
      <sheetName val="SQb_Glossary_of_Terms_2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Set>
  </externalBook>
</externalLink>
</file>

<file path=xl/externalLinks/externalLink1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Values"/>
      <sheetName val="HAM - HMO"/>
      <sheetName val="HAM - PPO"/>
      <sheetName val="Member Info - HMO"/>
      <sheetName val="Member Info - PPO"/>
      <sheetName val="High Claimant - HMO"/>
      <sheetName val="High Claimant - PPO"/>
      <sheetName val="MCM - HMO"/>
      <sheetName val="MCM - PPO"/>
      <sheetName val="50K Pended"/>
      <sheetName val="Critical Health"/>
      <sheetName val="PPO Pended"/>
      <sheetName val="HDF - HMO"/>
      <sheetName val="HDF - PPO"/>
      <sheetName val="MUD &lt;=150 Calc"/>
      <sheetName val="MUD &gt;150 Calc"/>
      <sheetName val="REVIEW"/>
      <sheetName val="CHECK ELIG"/>
      <sheetName val="FALLOUT"/>
      <sheetName val="HMO 50K Pended Result"/>
      <sheetName val="Critical Health Result"/>
      <sheetName val="PPO Pended Calc"/>
      <sheetName val="PPO Pended Result"/>
      <sheetName val="HDF Result"/>
      <sheetName val="Publishable"/>
      <sheetName val="Restricted Diagnosis"/>
      <sheetName val="Publishable Menu"/>
      <sheetName val="MUD Request Form"/>
      <sheetName val="HAM_-_HMO"/>
      <sheetName val="HAM_-_PPO"/>
      <sheetName val="Member_Info_-_HMO"/>
      <sheetName val="Member_Info_-_PPO"/>
      <sheetName val="High_Claimant_-_HMO"/>
      <sheetName val="High_Claimant_-_PPO"/>
      <sheetName val="MCM_-_HMO"/>
      <sheetName val="MCM_-_PPO"/>
      <sheetName val="50K_Pended"/>
      <sheetName val="Critical_Health"/>
      <sheetName val="PPO_Pended"/>
      <sheetName val="HDF_-_HMO"/>
      <sheetName val="HDF_-_PPO"/>
      <sheetName val="MUD_&lt;=150_Calc"/>
      <sheetName val="MUD_&gt;150_Calc"/>
      <sheetName val="CHECK_ELIG"/>
      <sheetName val="HMO_50K_Pended_Result"/>
      <sheetName val="Critical_Health_Result"/>
      <sheetName val="PPO_Pended_Calc"/>
      <sheetName val="PPO_Pended_Result"/>
      <sheetName val="HDF_Result"/>
      <sheetName val="Restricted_Diagnosis"/>
      <sheetName val="Publishable_Menu"/>
      <sheetName val="MUD_Request_Form"/>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Set>
  </externalBook>
</externalLink>
</file>

<file path=xl/externalLinks/externalLink1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creen"/>
      <sheetName val="Title"/>
      <sheetName val="TOC"/>
      <sheetName val="Sheet 1"/>
      <sheetName val="Sheet 2"/>
      <sheetName val="Sheet 3"/>
      <sheetName val="Sheet 4"/>
      <sheetName val="Sheet 5"/>
      <sheetName val="ProsFunding"/>
      <sheetName val="Comparison Analysis"/>
      <sheetName val="BILLINGRATES"/>
      <sheetName val="ASSUMPTIONS"/>
      <sheetName val="Logic Engine"/>
      <sheetName val="Statement of Experience  "/>
      <sheetName val="FUNDREQ"/>
      <sheetName val="Group Data Input"/>
      <sheetName val="Input_Screen"/>
      <sheetName val="Sheet_1"/>
      <sheetName val="Sheet_2"/>
      <sheetName val="Sheet_3"/>
      <sheetName val="Sheet_4"/>
      <sheetName val="Sheet_5"/>
      <sheetName val="Comparison_Analysis"/>
      <sheetName val="Logic_Engine"/>
      <sheetName val="Statement_of_Experience__"/>
      <sheetName val="Input_Screen1"/>
      <sheetName val="Sheet_11"/>
      <sheetName val="Sheet_21"/>
      <sheetName val="Sheet_31"/>
      <sheetName val="Sheet_41"/>
      <sheetName val="Sheet_51"/>
      <sheetName val="Comparison_Analysis1"/>
      <sheetName val="Logic_Engine1"/>
      <sheetName val="Statement_of_Experience__1"/>
      <sheetName val="Input_Screen2"/>
      <sheetName val="Sheet_12"/>
      <sheetName val="Sheet_22"/>
      <sheetName val="Sheet_32"/>
      <sheetName val="Sheet_42"/>
      <sheetName val="Sheet_52"/>
      <sheetName val="Comparison_Analysis2"/>
      <sheetName val="Logic_Engine2"/>
      <sheetName val="Statement_of_Experience__2"/>
      <sheetName val="Input_Screen3"/>
      <sheetName val="Sheet_13"/>
      <sheetName val="Sheet_23"/>
      <sheetName val="Sheet_33"/>
      <sheetName val="Sheet_43"/>
      <sheetName val="Sheet_53"/>
      <sheetName val="Comparison_Analysis3"/>
      <sheetName val="Logic_Engine3"/>
      <sheetName val="Statement_of_Experience__3"/>
      <sheetName val="Input_Screen4"/>
      <sheetName val="Sheet_14"/>
      <sheetName val="Sheet_24"/>
      <sheetName val="Sheet_34"/>
      <sheetName val="Sheet_44"/>
      <sheetName val="Sheet_54"/>
      <sheetName val="Comparison_Analysis4"/>
      <sheetName val="Logic_Engine4"/>
      <sheetName val="Statement_of_Experience__4"/>
      <sheetName val="Input_Screen5"/>
      <sheetName val="Sheet_15"/>
      <sheetName val="Sheet_25"/>
      <sheetName val="Sheet_35"/>
      <sheetName val="Sheet_45"/>
      <sheetName val="Sheet_55"/>
      <sheetName val="Comparison_Analysis5"/>
      <sheetName val="Logic_Engine5"/>
      <sheetName val="Statement_of_Experience__5"/>
      <sheetName val="Input_Screen6"/>
      <sheetName val="Sheet_16"/>
      <sheetName val="Sheet_26"/>
      <sheetName val="Sheet_36"/>
      <sheetName val="Sheet_46"/>
      <sheetName val="Sheet_56"/>
      <sheetName val="Comparison_Analysis6"/>
      <sheetName val="Logic_Engine6"/>
      <sheetName val="Statement_of_Experience__6"/>
      <sheetName val="Input_Screen7"/>
      <sheetName val="Sheet_17"/>
      <sheetName val="Sheet_27"/>
      <sheetName val="Sheet_37"/>
      <sheetName val="Sheet_47"/>
      <sheetName val="Sheet_57"/>
      <sheetName val="Comparison_Analysis7"/>
      <sheetName val="Logic_Engine7"/>
      <sheetName val="Statement_of_Experience__7"/>
      <sheetName val="Medical"/>
      <sheetName val="MUD &gt;150 Calc"/>
      <sheetName val="Rates"/>
      <sheetName val="Main"/>
      <sheetName val="Values"/>
      <sheetName val="Input_Screen8"/>
      <sheetName val="Sheet_18"/>
      <sheetName val="Sheet_28"/>
      <sheetName val="Sheet_38"/>
      <sheetName val="Sheet_48"/>
      <sheetName val="Sheet_58"/>
      <sheetName val="Comparison_Analysis8"/>
      <sheetName val="Logic_Engine8"/>
      <sheetName val="Statement_of_Experience__8"/>
      <sheetName val="Revised CIGNA Rates"/>
      <sheetName val="Automated Version 4 - Key Acct "/>
      <sheetName val="Input_Screen9"/>
      <sheetName val="Sheet_19"/>
      <sheetName val="Sheet_29"/>
      <sheetName val="Sheet_39"/>
      <sheetName val="Sheet_49"/>
      <sheetName val="Sheet_59"/>
      <sheetName val="Comparison_Analysis9"/>
      <sheetName val="Logic_Engine9"/>
      <sheetName val="Statement_of_Experience__9"/>
      <sheetName val="Group_Data_Input"/>
      <sheetName val="MUD_&gt;150_Calc"/>
      <sheetName val="Plan Data"/>
      <sheetName val="Business Rules"/>
      <sheetName val="Parameters"/>
      <sheetName val="Account_Info"/>
      <sheetName val="FEE COMP"/>
      <sheetName val="Input_Screen11"/>
      <sheetName val="Sheet_111"/>
      <sheetName val="Sheet_211"/>
      <sheetName val="Sheet_311"/>
      <sheetName val="Sheet_411"/>
      <sheetName val="Sheet_511"/>
      <sheetName val="Comparison_Analysis11"/>
      <sheetName val="Logic_Engine11"/>
      <sheetName val="Statement_of_Experience__11"/>
      <sheetName val="Group_Data_Input2"/>
      <sheetName val="MUD_&gt;150_Calc2"/>
      <sheetName val="Revised_CIGNA_Rates1"/>
      <sheetName val="Automated_Version_4_-_Key_Acct1"/>
      <sheetName val="Input_Screen10"/>
      <sheetName val="Sheet_110"/>
      <sheetName val="Sheet_210"/>
      <sheetName val="Sheet_310"/>
      <sheetName val="Sheet_410"/>
      <sheetName val="Sheet_510"/>
      <sheetName val="Comparison_Analysis10"/>
      <sheetName val="Logic_Engine10"/>
      <sheetName val="Statement_of_Experience__10"/>
      <sheetName val="Group_Data_Input1"/>
      <sheetName val="MUD_&gt;150_Calc1"/>
      <sheetName val="Revised_CIGNA_Rates"/>
      <sheetName val="Automated_Version_4_-_Key_Acct_"/>
      <sheetName val="Plan_Data"/>
      <sheetName val="Business_Rules"/>
      <sheetName val="Input"/>
      <sheetName val="Manual"/>
      <sheetName val="Macros"/>
      <sheetName val="Input_Screen12"/>
      <sheetName val="Sheet_112"/>
      <sheetName val="Sheet_212"/>
      <sheetName val="Sheet_312"/>
      <sheetName val="Sheet_412"/>
      <sheetName val="Sheet_512"/>
      <sheetName val="Comparison_Analysis12"/>
      <sheetName val="Logic_Engine12"/>
      <sheetName val="Statement_of_Experience__12"/>
      <sheetName val="Group_Data_Input3"/>
      <sheetName val="MUD_&gt;150_Calc3"/>
      <sheetName val="Revised_CIGNA_Rates2"/>
      <sheetName val="Automated_Version_4_-_Key_Acct2"/>
      <sheetName val="Plan_Data1"/>
      <sheetName val="Business_Rules1"/>
      <sheetName val="FEE_COMP"/>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37">
          <cell r="K37">
            <v>2</v>
          </cell>
        </row>
        <row r="39">
          <cell r="N39" t="str">
            <v>PoolingChosen</v>
          </cell>
          <cell r="O39" t="str">
            <v>Name</v>
          </cell>
        </row>
        <row r="40">
          <cell r="N40">
            <v>1</v>
          </cell>
          <cell r="O40">
            <v>50000</v>
          </cell>
        </row>
        <row r="41">
          <cell r="N41">
            <v>2</v>
          </cell>
          <cell r="O41">
            <v>60000</v>
          </cell>
        </row>
        <row r="42">
          <cell r="N42">
            <v>3</v>
          </cell>
          <cell r="O42">
            <v>75000</v>
          </cell>
        </row>
        <row r="43">
          <cell r="N43">
            <v>4</v>
          </cell>
          <cell r="O43">
            <v>100000</v>
          </cell>
        </row>
        <row r="44">
          <cell r="N44">
            <v>5</v>
          </cell>
          <cell r="O44">
            <v>125000</v>
          </cell>
        </row>
        <row r="45">
          <cell r="N45">
            <v>6</v>
          </cell>
          <cell r="O45">
            <v>150000</v>
          </cell>
        </row>
        <row r="46">
          <cell r="N46">
            <v>7</v>
          </cell>
          <cell r="O46">
            <v>175000</v>
          </cell>
        </row>
        <row r="47">
          <cell r="N47">
            <v>8</v>
          </cell>
          <cell r="O47">
            <v>200000</v>
          </cell>
        </row>
        <row r="48">
          <cell r="N48">
            <v>9</v>
          </cell>
          <cell r="O48">
            <v>225000</v>
          </cell>
        </row>
        <row r="49">
          <cell r="N49">
            <v>10</v>
          </cell>
          <cell r="O49">
            <v>250000</v>
          </cell>
        </row>
        <row r="50">
          <cell r="N50">
            <v>11</v>
          </cell>
          <cell r="O50">
            <v>300000</v>
          </cell>
        </row>
      </sheetData>
      <sheetData sheetId="13" refreshError="1"/>
      <sheetData sheetId="14" refreshError="1"/>
      <sheetData sheetId="15" refreshError="1"/>
      <sheetData sheetId="16" refreshError="1"/>
      <sheetData sheetId="17"/>
      <sheetData sheetId="18"/>
      <sheetData sheetId="19"/>
      <sheetData sheetId="20"/>
      <sheetData sheetId="21"/>
      <sheetData sheetId="22">
        <row r="37">
          <cell r="K37">
            <v>2</v>
          </cell>
        </row>
      </sheetData>
      <sheetData sheetId="23">
        <row r="37">
          <cell r="K37">
            <v>2</v>
          </cell>
        </row>
      </sheetData>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refreshError="1"/>
      <sheetData sheetId="90" refreshError="1"/>
      <sheetData sheetId="91" refreshError="1"/>
      <sheetData sheetId="92" refreshError="1"/>
      <sheetData sheetId="93"/>
      <sheetData sheetId="94"/>
      <sheetData sheetId="95"/>
      <sheetData sheetId="96"/>
      <sheetData sheetId="97"/>
      <sheetData sheetId="98"/>
      <sheetData sheetId="99"/>
      <sheetData sheetId="100"/>
      <sheetData sheetId="101" refreshError="1"/>
      <sheetData sheetId="102" refreshError="1"/>
      <sheetData sheetId="103"/>
      <sheetData sheetId="104"/>
      <sheetData sheetId="105"/>
      <sheetData sheetId="106"/>
      <sheetData sheetId="107"/>
      <sheetData sheetId="108"/>
      <sheetData sheetId="109"/>
      <sheetData sheetId="110"/>
      <sheetData sheetId="111"/>
      <sheetData sheetId="112"/>
      <sheetData sheetId="113"/>
      <sheetData sheetId="114" refreshError="1"/>
      <sheetData sheetId="115" refreshError="1"/>
      <sheetData sheetId="116" refreshError="1"/>
      <sheetData sheetId="117" refreshError="1"/>
      <sheetData sheetId="118" refreshError="1"/>
      <sheetData sheetId="119" refreshError="1"/>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refreshError="1"/>
      <sheetData sheetId="149" refreshError="1"/>
      <sheetData sheetId="150" refreshError="1"/>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Set>
  </externalBook>
</externalLink>
</file>

<file path=xl/externalLinks/externalLink1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ec Cover"/>
      <sheetName val="Business Requirements"/>
      <sheetName val="Cover Page"/>
      <sheetName val="Table of Contents"/>
      <sheetName val="Summary by Product"/>
      <sheetName val="Spec-Summary by Product"/>
      <sheetName val="Sample SI Finanical Overview"/>
      <sheetName val="Spec- SI Finanical Overview"/>
      <sheetName val="Sample Fin Overview - Dental"/>
      <sheetName val="Spec Fin Overview - Dental"/>
      <sheetName val="Sample Fin Overview - Pharmacy"/>
      <sheetName val="Spec Fin Overview - Pharmacy"/>
      <sheetName val="References"/>
      <sheetName val="Calculations"/>
      <sheetName val="Service Fees"/>
      <sheetName val="Logic Engine"/>
      <sheetName val="MUD &gt;150 Calc"/>
      <sheetName val="FEE COMP"/>
      <sheetName val="ePSM Header Data Page"/>
      <sheetName val="Dental"/>
      <sheetName val="RETS"/>
      <sheetName val=".General Info"/>
      <sheetName val="Data"/>
      <sheetName val="IPENETRATION"/>
      <sheetName val="Spec_Cover"/>
      <sheetName val="Business_Requirements"/>
      <sheetName val="Cover_Page"/>
      <sheetName val="Table_of_Contents"/>
      <sheetName val="Summary_by_Product"/>
      <sheetName val="Spec-Summary_by_Product"/>
      <sheetName val="Sample_SI_Finanical_Overview"/>
      <sheetName val="Spec-_SI_Finanical_Overview"/>
      <sheetName val="Sample_Fin_Overview_-_Dental"/>
      <sheetName val="Spec_Fin_Overview_-_Dental"/>
      <sheetName val="Sample_Fin_Overview_-_Pharmacy"/>
      <sheetName val="Spec_Fin_Overview_-_Pharmacy"/>
      <sheetName val="Service_Fees"/>
      <sheetName val="Logic_Engine"/>
      <sheetName val="MUD_&gt;150_Calc"/>
      <sheetName val="FEE_COMP"/>
      <sheetName val="ePSM_Header_Data_Page"/>
      <sheetName val="ePSM Medical Data Page"/>
      <sheetName val="ePSM Member Data Page"/>
      <sheetName val="ePSM RxClaim Data Page"/>
      <sheetName val="AHF Medical $ by Family page"/>
      <sheetName val="AHF Medical $ by Member page"/>
      <sheetName val="AHF Cost Category page"/>
      <sheetName val="AHF Medical Demographics page"/>
      <sheetName val="AHF Medical Key Stats page"/>
      <sheetName val="Amb  MDC Analysis Med page"/>
      <sheetName val="ePSM BOB Data Page"/>
      <sheetName val="Rx Key Stat by Generic page"/>
      <sheetName val="ePSM Fund Code"/>
      <sheetName val="Key Statistics Medical page"/>
      <sheetName val="Med Cat - Prior page"/>
      <sheetName val="Med Cat - Curr page"/>
      <sheetName val="Data Availability page"/>
      <sheetName val="ePSM Medical Graph Page"/>
      <sheetName val="Demographics Medical page"/>
      <sheetName val="ePSM Rx Graph Page"/>
      <sheetName val="Additional Report Criteria"/>
      <sheetName val="ePSM Dental FO Page"/>
      <sheetName val="HPD page"/>
      <sheetName val="Hospital Prof Medical page"/>
      <sheetName val="Impact of Catastrophics page"/>
      <sheetName val="IP MDC Analysis Med page"/>
      <sheetName val="MDC Analysis Medical page"/>
      <sheetName val="Cost Sharing Medical page"/>
      <sheetName val="Report Criteria"/>
      <sheetName val="Prov Net Exp Medical page"/>
      <sheetName val="Rx GPI Roll Up Cat page"/>
      <sheetName val="Rx Key Statistics page"/>
      <sheetName val="Executive Summary"/>
      <sheetName val="ePSM SBP Page"/>
      <sheetName val="ePSM Stop Lighting Page"/>
      <sheetName val="Trend Analysis Medical page"/>
      <sheetName val="Util and Unit Cost Med page"/>
      <sheetName val="CLAIM HIST"/>
      <sheetName val="Input"/>
      <sheetName val="Rx Key Statistics by Generic"/>
      <sheetName val="Manual"/>
      <sheetName val="Tables"/>
      <sheetName val="Medical Financial Summary"/>
      <sheetName val="Disc &amp; GME"/>
      <sheetName val="FUNDREQ"/>
      <sheetName val="Main"/>
      <sheetName val="Values"/>
      <sheetName val="Mapping"/>
      <sheetName val="Saved Data"/>
      <sheetName val="Statement of Experience  "/>
      <sheetName val="Rates Summary Exhibit"/>
      <sheetName val="AVGTAT"/>
      <sheetName val="Common Data"/>
      <sheetName val="Welcome"/>
      <sheetName val="SPSS DATA"/>
      <sheetName val="Tabl塅䕃⹌塅EContents"/>
      <sheetName val="Report"/>
      <sheetName val="Pooling"/>
      <sheetName val="MRS"/>
      <sheetName val="Spec_Cover1"/>
      <sheetName val="Business_Requirements1"/>
      <sheetName val="Cover_Page1"/>
      <sheetName val="Table_of_Contents1"/>
      <sheetName val="Summary_by_Product1"/>
      <sheetName val="Spec-Summary_by_Product1"/>
      <sheetName val="Sample_SI_Finanical_Overview1"/>
      <sheetName val="Spec-_SI_Finanical_Overview1"/>
      <sheetName val="Sample_Fin_Overview_-_Dental1"/>
      <sheetName val="Spec_Fin_Overview_-_Dental1"/>
      <sheetName val="Sample_Fin_Overview_-_Pharmacy1"/>
      <sheetName val="Spec_Fin_Overview_-_Pharmacy1"/>
      <sheetName val="Logic_Engine1"/>
      <sheetName val="Service_Fees1"/>
      <sheetName val="ePSM_Header_Data_Page1"/>
      <sheetName val="MUD_&gt;150_Calc1"/>
      <sheetName val="FEE_COMP1"/>
      <sheetName val="Rx_Key_Statistics_by_Generic"/>
      <sheetName val="ePSM_Medical_Data_Page"/>
      <sheetName val="ePSM_Member_Data_Page"/>
      <sheetName val="ePSM_RxClaim_Data_Page"/>
      <sheetName val="AHF_Medical_$_by_Family_page"/>
      <sheetName val="AHF_Medical_$_by_Member_page"/>
      <sheetName val="AHF_Cost_Category_page"/>
      <sheetName val="AHF_Medical_Demographics_page"/>
      <sheetName val="AHF_Medical_Key_Stats_page"/>
      <sheetName val="Amb__MDC_Analysis_Med_page"/>
      <sheetName val="ePSM_BOB_Data_Page"/>
      <sheetName val="Rx_Key_Stat_by_Generic_page"/>
      <sheetName val="ePSM_Fund_Code"/>
      <sheetName val="Key_Statistics_Medical_page"/>
      <sheetName val="Med_Cat_-_Prior_page"/>
      <sheetName val="Med_Cat_-_Curr_page"/>
      <sheetName val="Data_Availability_page"/>
      <sheetName val="ePSM_Medical_Graph_Page"/>
      <sheetName val="Demographics_Medical_page"/>
      <sheetName val="ePSM_Rx_Graph_Page"/>
      <sheetName val="Additional_Report_Criteria"/>
      <sheetName val="ePSM_Dental_FO_Page"/>
      <sheetName val="HPD_page"/>
      <sheetName val="Hospital_Prof_Medical_page"/>
      <sheetName val="Impact_of_Catastrophics_page"/>
      <sheetName val="IP_MDC_Analysis_Med_page"/>
      <sheetName val="MDC_Analysis_Medical_page"/>
      <sheetName val="Cost_Sharing_Medical_page"/>
      <sheetName val="Report_Criteria"/>
      <sheetName val="Prov_Net_Exp_Medical_page"/>
      <sheetName val="Rx_GPI_Roll_Up_Cat_page"/>
      <sheetName val="Rx_Key_Statistics_page"/>
      <sheetName val="Executive_Summary"/>
      <sheetName val="ePSM_SBP_Page"/>
      <sheetName val="ePSM_Stop_Lighting_Page"/>
      <sheetName val="Trend_Analysis_Medical_page"/>
      <sheetName val="Util_and_Unit_Cost_Med_page"/>
      <sheetName val="_General_Info"/>
      <sheetName val="Medical_Financial_Summary"/>
      <sheetName val="Saved_Data"/>
      <sheetName val="CLAIM_HIST"/>
      <sheetName val="Disc_&amp;_GME"/>
      <sheetName val="Statement_of_Experience__"/>
      <sheetName val="Rates_Summary_Exhibit"/>
      <sheetName val="Common_Data"/>
      <sheetName val="SPSS_DATA"/>
      <sheetName val="STMT"/>
      <sheetName val="269T(final)"/>
      <sheetName val="Front Page"/>
      <sheetName val="Claims Adjustment Calculator"/>
      <sheetName val="Dialog1"/>
      <sheetName val="DlgSheet"/>
      <sheetName val="Version"/>
      <sheetName val="New Business Input"/>
      <sheetName val="Ret Input"/>
      <sheetName val="Ret Adj for Cap and Floor"/>
      <sheetName val="Ret Calc"/>
      <sheetName val="AgeSex"/>
      <sheetName val="Zip Code"/>
      <sheetName val="Rates"/>
      <sheetName val="Formula"/>
      <sheetName val="Formula HIPAA"/>
      <sheetName val="Rider Rates"/>
      <sheetName val="Output - Old"/>
      <sheetName val="Output"/>
      <sheetName val="Output HIPAA"/>
      <sheetName val="Hipaa"/>
      <sheetName val="Rate Comparison"/>
      <sheetName val="CDTS"/>
      <sheetName val="Ret"/>
      <sheetName val="Ranges"/>
      <sheetName val="Riders"/>
      <sheetName val="Comm"/>
      <sheetName val="Trend"/>
      <sheetName val="Macro"/>
      <sheetName val="Network Exhibit"/>
      <sheetName val=" Dental rate history"/>
      <sheetName val="MAF Manual Blend 1"/>
      <sheetName val=""/>
      <sheetName val="HMO"/>
      <sheetName val="Summary_by_Product_Spec"/>
      <sheetName val="Assistance"/>
      <sheetName val="BMS2"/>
      <sheetName val="FIEs 2018 by div"/>
      <sheetName val="Medical Input"/>
      <sheetName val="Medical Input (2)"/>
      <sheetName val="Cover"/>
      <sheetName val="Disclaimer"/>
      <sheetName val="TOC"/>
      <sheetName val="Div_Exec Summ"/>
      <sheetName val="Div_Med Exp"/>
      <sheetName val="Calc Tables"/>
      <sheetName val="FIE Prem &amp; COBRA"/>
      <sheetName val="Reference"/>
      <sheetName val="Dashboard"/>
      <sheetName val="Rate Wkst "/>
      <sheetName val="TOTAL Cost Sum"/>
      <sheetName val="DH Cost Sum"/>
      <sheetName val="Brace 2020"/>
      <sheetName val="Phys Cost Sum"/>
      <sheetName val="Phys contrib"/>
      <sheetName val="Prior Cost Summ"/>
      <sheetName val="Hist Cost Summ"/>
      <sheetName val="Curr Claims"/>
      <sheetName val="Prior Claims"/>
      <sheetName val="Curr LG Claims"/>
      <sheetName val="Prior LG Claims"/>
      <sheetName val="Calc by plan"/>
      <sheetName val="Claims by Plan"/>
      <sheetName val="Div_Projection"/>
      <sheetName val="PineRun Cost Sum"/>
      <sheetName val="PineRun contrib"/>
      <sheetName val="SF Proj (1year)"/>
      <sheetName val="SF Proj (1year) (2)"/>
      <sheetName val="SF Costs"/>
      <sheetName val="SF Proj (2year)"/>
      <sheetName val="Div_Den Exp"/>
      <sheetName val="SF Dental Input"/>
      <sheetName val="2016 Cost Summary"/>
      <sheetName val="2015 Cost Summary"/>
      <sheetName val="SF Dental Proj (1year)"/>
      <sheetName val="FI - Den Curr Exp"/>
      <sheetName val="FI - Den Prior Exp"/>
      <sheetName val="FI - Den 2 Yrs Prior Exp"/>
      <sheetName val="FI - Den Hist Cost"/>
      <sheetName val="Div_Curr Ben (ALL)"/>
      <sheetName val="Div_Med Plan"/>
      <sheetName val="Div_Den Plan"/>
      <sheetName val="Div_Vis Plan"/>
      <sheetName val="Div_Life-DI"/>
      <sheetName val="Div_Timeline"/>
      <sheetName val="Renewal Timeline"/>
      <sheetName val="Div_Compliance"/>
      <sheetName val="Div_Vers-3D"/>
      <sheetName val="Div_BRC"/>
      <sheetName val="RESV BY DIVISION"/>
      <sheetName val="2016 Program Selection"/>
      <sheetName val="Selected Program Fees"/>
      <sheetName val="Master Pricing List"/>
      <sheetName val="Medical Fee Exhibit"/>
      <sheetName val="Dental &amp; Vision"/>
      <sheetName val="Power &amp; Fuel(new)"/>
      <sheetName val="Options"/>
      <sheetName val="Gross Rev Rpts"/>
      <sheetName val="Std"/>
      <sheetName val="Input Tab"/>
      <sheetName val="EBITDA Check"/>
      <sheetName val="Budget"/>
      <sheetName val="Bookings Flash"/>
      <sheetName val="Sydney P&amp;L"/>
      <sheetName val="Contractor"/>
      <sheetName val="D"/>
      <sheetName val="IS"/>
      <sheetName val="Recap Inputs"/>
      <sheetName val="Inputs"/>
      <sheetName val="Data(P)"/>
      <sheetName val="Sources_Uses"/>
      <sheetName val="Control"/>
      <sheetName val="Piv Census"/>
      <sheetName val="Users"/>
      <sheetName val="GROCS"/>
      <sheetName val="Bus Unit_Installs"/>
      <sheetName val="INV"/>
      <sheetName val="Spec_Cover2"/>
      <sheetName val="Business_Requirements2"/>
      <sheetName val="Cover_Page2"/>
      <sheetName val="Table_of_Contents2"/>
      <sheetName val="Summary_by_Product2"/>
      <sheetName val="Spec-Summary_by_Product2"/>
      <sheetName val="Sample_SI_Finanical_Overview2"/>
      <sheetName val="Spec-_SI_Finanical_Overview2"/>
      <sheetName val="Sample_Fin_Overview_-_Dental2"/>
      <sheetName val="Spec_Fin_Overview_-_Dental2"/>
      <sheetName val="Sample_Fin_Overview_-_Pharmacy2"/>
      <sheetName val="Spec_Fin_Overview_-_Pharmacy2"/>
      <sheetName val="MUD_&gt;150_Calc2"/>
      <sheetName val="Logic_Engine2"/>
      <sheetName val="ePSM_Header_Data_Page2"/>
      <sheetName val="Service_Fees2"/>
      <sheetName val="FEE_COMP2"/>
      <sheetName val="_General_Info1"/>
      <sheetName val="ePSM_Medical_Data_Page1"/>
      <sheetName val="ePSM_Member_Data_Page1"/>
      <sheetName val="ePSM_RxClaim_Data_Page1"/>
      <sheetName val="AHF_Medical_$_by_Family_page1"/>
      <sheetName val="AHF_Medical_$_by_Member_page1"/>
      <sheetName val="AHF_Cost_Category_page1"/>
      <sheetName val="AHF_Medical_Demographics_page1"/>
      <sheetName val="AHF_Medical_Key_Stats_page1"/>
      <sheetName val="Amb__MDC_Analysis_Med_page1"/>
      <sheetName val="ePSM_BOB_Data_Page1"/>
      <sheetName val="Rx_Key_Stat_by_Generic_page1"/>
      <sheetName val="ePSM_Fund_Code1"/>
      <sheetName val="Key_Statistics_Medical_page1"/>
      <sheetName val="Med_Cat_-_Prior_page1"/>
      <sheetName val="Med_Cat_-_Curr_page1"/>
      <sheetName val="Data_Availability_page1"/>
      <sheetName val="ePSM_Medical_Graph_Page1"/>
      <sheetName val="Demographics_Medical_page1"/>
      <sheetName val="ePSM_Rx_Graph_Page1"/>
      <sheetName val="Additional_Report_Criteria1"/>
      <sheetName val="ePSM_Dental_FO_Page1"/>
      <sheetName val="HPD_page1"/>
      <sheetName val="Hospital_Prof_Medical_page1"/>
      <sheetName val="Impact_of_Catastrophics_page1"/>
      <sheetName val="IP_MDC_Analysis_Med_page1"/>
      <sheetName val="MDC_Analysis_Medical_page1"/>
      <sheetName val="Cost_Sharing_Medical_page1"/>
      <sheetName val="Report_Criteria1"/>
      <sheetName val="Prov_Net_Exp_Medical_page1"/>
      <sheetName val="Rx_GPI_Roll_Up_Cat_page1"/>
      <sheetName val="Rx_Key_Statistics_page1"/>
      <sheetName val="Executive_Summary1"/>
      <sheetName val="ePSM_SBP_Page1"/>
      <sheetName val="ePSM_Stop_Lighting_Page1"/>
      <sheetName val="Trend_Analysis_Medical_page1"/>
      <sheetName val="Util_and_Unit_Cost_Med_page1"/>
      <sheetName val="Rx_Key_Statistics_by_Generic1"/>
      <sheetName val="Medical_Financial_Summary1"/>
      <sheetName val="Saved_Data1"/>
      <sheetName val="CLAIM_HIST1"/>
      <sheetName val="Rates_Summary_Exhibit1"/>
      <sheetName val="Disc_&amp;_GME1"/>
      <sheetName val="Statement_of_Experience__1"/>
      <sheetName val="Common_Data1"/>
      <sheetName val="SPSS_DATA1"/>
      <sheetName val="Front_Page"/>
      <sheetName val="Claims_Adjustment_Calculator"/>
      <sheetName val="New_Business_Input"/>
      <sheetName val="Ret_Input"/>
      <sheetName val="Ret_Adj_for_Cap_and_Floor"/>
      <sheetName val="Ret_Calc"/>
      <sheetName val="Zip_Code"/>
      <sheetName val="Formula_HIPAA"/>
      <sheetName val="Rider_Rates"/>
      <sheetName val="Output_-_Old"/>
      <sheetName val="Output_HIPAA"/>
      <sheetName val="Rate_Comparison"/>
      <sheetName val="Network_Exhibit"/>
      <sheetName val="_Dental_rate_history"/>
      <sheetName val="MAF_Manual_Blend_1"/>
      <sheetName val="FIEs_2018_by_div"/>
      <sheetName val="Medical_Input"/>
      <sheetName val="Medical_Input_(2)"/>
      <sheetName val="Div_Exec_Summ"/>
      <sheetName val="Div_Med_Exp"/>
      <sheetName val="Calc_Tables"/>
      <sheetName val="FIE_Prem_&amp;_COBRA"/>
      <sheetName val="Rate_Wkst_"/>
      <sheetName val="TOTAL_Cost_Sum"/>
      <sheetName val="DH_Cost_Sum"/>
      <sheetName val="Brace_2020"/>
      <sheetName val="Phys_Cost_Sum"/>
      <sheetName val="Phys_contrib"/>
      <sheetName val="Prior_Cost_Summ"/>
      <sheetName val="Hist_Cost_Summ"/>
      <sheetName val="Curr_Claims"/>
      <sheetName val="Prior_Claims"/>
      <sheetName val="Curr_LG_Claims"/>
      <sheetName val="Prior_LG_Claims"/>
      <sheetName val="Calc_by_plan"/>
      <sheetName val="Claims_by_Plan"/>
      <sheetName val="PineRun_Cost_Sum"/>
      <sheetName val="PineRun_contrib"/>
      <sheetName val="SF_Proj_(1year)"/>
      <sheetName val="SF_Proj_(1year)_(2)"/>
      <sheetName val="SF_Costs"/>
      <sheetName val="SF_Proj_(2year)"/>
      <sheetName val="Div_Den_Exp"/>
      <sheetName val="SF_Dental_Input"/>
      <sheetName val="2016_Cost_Summary"/>
      <sheetName val="2015_Cost_Summary"/>
      <sheetName val="SF_Dental_Proj_(1year)"/>
      <sheetName val="FI_-_Den_Curr_Exp"/>
      <sheetName val="FI_-_Den_Prior_Exp"/>
      <sheetName val="FI_-_Den_2_Yrs_Prior_Exp"/>
      <sheetName val="FI_-_Den_Hist_Cost"/>
      <sheetName val="Div_Curr_Ben_(ALL)"/>
      <sheetName val="Div_Med_Plan"/>
      <sheetName val="Div_Den_Plan"/>
      <sheetName val="Div_Vis_Plan"/>
      <sheetName val="Renewal_Timeline"/>
      <sheetName val="RESV_BY_DIVISION"/>
      <sheetName val="2016_Program_Selection"/>
      <sheetName val="Selected_Program_Fees"/>
      <sheetName val="Master_Pricing_List"/>
      <sheetName val="Medical_Fee_Exhibit"/>
      <sheetName val="Dental_&amp;_Vision"/>
      <sheetName val="TO"/>
      <sheetName val="Gross_Rev_Rpts"/>
      <sheetName val="Input_Tab"/>
      <sheetName val="Power_&amp;_Fuel(new)"/>
      <sheetName val="SalesPolicyAdjustments"/>
      <sheetName val="DEPOSIT-PPYMT"/>
      <sheetName val="Acquisition Targets Model"/>
      <sheetName val="Debt Detail"/>
      <sheetName val="Adjusted TB - allocated"/>
      <sheetName val="IS-TBs"/>
      <sheetName val="gosystems"/>
      <sheetName val="Sheet2"/>
      <sheetName val="Sheet1"/>
      <sheetName val="GSChartLabels"/>
      <sheetName val="3.TB"/>
      <sheetName val="Summary"/>
      <sheetName val="Input Sheet"/>
      <sheetName val="List - Tables"/>
      <sheetName val="List"/>
      <sheetName val="Validation lists"/>
      <sheetName val="UTILDATA"/>
      <sheetName val="Consideration (input)"/>
      <sheetName val="Table 5 - Periodicité"/>
      <sheetName val="Remuneration"/>
      <sheetName val="TS"/>
      <sheetName val="LBO Summ"/>
      <sheetName val="Supporting Settings"/>
      <sheetName val="Spec_Cover3"/>
      <sheetName val="Business_Requirements3"/>
      <sheetName val="Cover_Page3"/>
      <sheetName val="Table_of_Contents3"/>
      <sheetName val="Summary_by_Product3"/>
      <sheetName val="Spec-Summary_by_Product3"/>
      <sheetName val="Sample_SI_Finanical_Overview3"/>
      <sheetName val="Spec-_SI_Finanical_Overview3"/>
      <sheetName val="Sample_Fin_Overview_-_Dental3"/>
      <sheetName val="Spec_Fin_Overview_-_Dental3"/>
      <sheetName val="Sample_Fin_Overview_-_Pharmacy3"/>
      <sheetName val="Spec_Fin_Overview_-_Pharmacy3"/>
      <sheetName val="Logic_Engine3"/>
      <sheetName val="ePSM_Header_Data_Page3"/>
      <sheetName val="MUD_&gt;150_Calc3"/>
      <sheetName val="Service_Fees3"/>
      <sheetName val="FEE_COMP3"/>
      <sheetName val="_General_Info2"/>
      <sheetName val="Medical_Financial_Summary2"/>
      <sheetName val="Rx_Key_Statistics_by_Generic2"/>
      <sheetName val="ePSM_Medical_Data_Page2"/>
      <sheetName val="ePSM_Member_Data_Page2"/>
      <sheetName val="ePSM_RxClaim_Data_Page2"/>
      <sheetName val="AHF_Medical_$_by_Family_page2"/>
      <sheetName val="AHF_Medical_$_by_Member_page2"/>
      <sheetName val="AHF_Cost_Category_page2"/>
      <sheetName val="AHF_Medical_Demographics_page2"/>
      <sheetName val="AHF_Medical_Key_Stats_page2"/>
      <sheetName val="Amb__MDC_Analysis_Med_page2"/>
      <sheetName val="ePSM_BOB_Data_Page2"/>
      <sheetName val="Rx_Key_Stat_by_Generic_page2"/>
      <sheetName val="ePSM_Fund_Code2"/>
      <sheetName val="Key_Statistics_Medical_page2"/>
      <sheetName val="Med_Cat_-_Prior_page2"/>
      <sheetName val="Med_Cat_-_Curr_page2"/>
      <sheetName val="Data_Availability_page2"/>
      <sheetName val="ePSM_Medical_Graph_Page2"/>
      <sheetName val="Demographics_Medical_page2"/>
      <sheetName val="ePSM_Rx_Graph_Page2"/>
      <sheetName val="Additional_Report_Criteria2"/>
      <sheetName val="ePSM_Dental_FO_Page2"/>
      <sheetName val="HPD_page2"/>
      <sheetName val="Hospital_Prof_Medical_page2"/>
      <sheetName val="Impact_of_Catastrophics_page2"/>
      <sheetName val="IP_MDC_Analysis_Med_page2"/>
      <sheetName val="MDC_Analysis_Medical_page2"/>
      <sheetName val="Cost_Sharing_Medical_page2"/>
      <sheetName val="Report_Criteria2"/>
      <sheetName val="Prov_Net_Exp_Medical_page2"/>
      <sheetName val="Rx_GPI_Roll_Up_Cat_page2"/>
      <sheetName val="Rx_Key_Statistics_page2"/>
      <sheetName val="Executive_Summary2"/>
      <sheetName val="ePSM_SBP_Page2"/>
      <sheetName val="ePSM_Stop_Lighting_Page2"/>
      <sheetName val="Trend_Analysis_Medical_page2"/>
      <sheetName val="Util_and_Unit_Cost_Med_page2"/>
      <sheetName val="Statement_of_Experience__2"/>
      <sheetName val="Saved_Data2"/>
      <sheetName val="CLAIM_HIST2"/>
      <sheetName val="Rates_Summary_Exhibit2"/>
      <sheetName val="Disc_&amp;_GME2"/>
      <sheetName val="Common_Data2"/>
      <sheetName val="SPSS_DATA2"/>
      <sheetName val="Front_Page1"/>
      <sheetName val="Claims_Adjustment_Calculator1"/>
      <sheetName val="New_Business_Input1"/>
      <sheetName val="Ret_Input1"/>
      <sheetName val="Ret_Adj_for_Cap_and_Floor1"/>
      <sheetName val="Ret_Calc1"/>
      <sheetName val="Zip_Code1"/>
      <sheetName val="Formula_HIPAA1"/>
      <sheetName val="Rider_Rates1"/>
      <sheetName val="Output_-_Old1"/>
      <sheetName val="Output_HIPAA1"/>
      <sheetName val="Rate_Comparison1"/>
      <sheetName val="Network_Exhibit1"/>
      <sheetName val="_Dental_rate_history1"/>
      <sheetName val="MAF_Manual_Blend_11"/>
      <sheetName val="FIEs_2018_by_div1"/>
      <sheetName val="Medical_Input1"/>
      <sheetName val="Medical_Input_(2)1"/>
      <sheetName val="Div_Exec_Summ1"/>
      <sheetName val="Div_Med_Exp1"/>
      <sheetName val="Calc_Tables1"/>
      <sheetName val="FIE_Prem_&amp;_COBRA1"/>
      <sheetName val="Rate_Wkst_1"/>
      <sheetName val="TOTAL_Cost_Sum1"/>
      <sheetName val="DH_Cost_Sum1"/>
      <sheetName val="Brace_20201"/>
      <sheetName val="Phys_Cost_Sum1"/>
      <sheetName val="Phys_contrib1"/>
      <sheetName val="Prior_Cost_Summ1"/>
      <sheetName val="Hist_Cost_Summ1"/>
      <sheetName val="Curr_Claims1"/>
      <sheetName val="Prior_Claims1"/>
      <sheetName val="Curr_LG_Claims1"/>
      <sheetName val="Prior_LG_Claims1"/>
      <sheetName val="Calc_by_plan1"/>
      <sheetName val="Claims_by_Plan1"/>
      <sheetName val="PineRun_Cost_Sum1"/>
      <sheetName val="PineRun_contrib1"/>
      <sheetName val="SF_Proj_(1year)1"/>
      <sheetName val="SF_Proj_(1year)_(2)1"/>
      <sheetName val="SF_Costs1"/>
      <sheetName val="SF_Proj_(2year)1"/>
      <sheetName val="Div_Den_Exp1"/>
      <sheetName val="SF_Dental_Input1"/>
      <sheetName val="2016_Cost_Summary1"/>
      <sheetName val="2015_Cost_Summary1"/>
      <sheetName val="SF_Dental_Proj_(1year)1"/>
      <sheetName val="FI_-_Den_Curr_Exp1"/>
      <sheetName val="FI_-_Den_Prior_Exp1"/>
      <sheetName val="FI_-_Den_2_Yrs_Prior_Exp1"/>
      <sheetName val="FI_-_Den_Hist_Cost1"/>
      <sheetName val="Div_Curr_Ben_(ALL)1"/>
      <sheetName val="Div_Med_Plan1"/>
      <sheetName val="Div_Den_Plan1"/>
      <sheetName val="Div_Vis_Plan1"/>
      <sheetName val="Renewal_Timeline1"/>
      <sheetName val="RESV_BY_DIVISION1"/>
      <sheetName val="2016_Program_Selection1"/>
      <sheetName val="Selected_Program_Fees1"/>
      <sheetName val="Master_Pricing_List1"/>
      <sheetName val="Medical_Fee_Exhibit1"/>
      <sheetName val="Dental_&amp;_Vision1"/>
      <sheetName val="Power_&amp;_Fuel(new)1"/>
      <sheetName val="Gross_Rev_Rpts1"/>
      <sheetName val="Input_Tab1"/>
      <sheetName val="EBITDA_Check"/>
      <sheetName val="Piv_Census"/>
      <sheetName val="Bus_Unit_Installs"/>
      <sheetName val="Bookings_Flash"/>
      <sheetName val="Sydney_P&amp;L"/>
      <sheetName val="Recap_Inputs"/>
      <sheetName val="Adjusted_TB_-_allocated"/>
      <sheetName val="Acquisition_Targets_Model"/>
      <sheetName val="Debt_Detail"/>
      <sheetName val="3_TB"/>
      <sheetName val="Input_Sheet"/>
      <sheetName val="List_-_Tables"/>
      <sheetName val="Validation_lists"/>
      <sheetName val="Consideration_(input)"/>
      <sheetName val="Table_5_-_Periodicité"/>
      <sheetName val="LBO_Summ"/>
      <sheetName val="Supporting_Settings"/>
    </sheetNames>
    <sheetDataSet>
      <sheetData sheetId="0" refreshError="1"/>
      <sheetData sheetId="1" refreshError="1"/>
      <sheetData sheetId="2" refreshError="1"/>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sheetData sheetId="13">
        <row r="34">
          <cell r="BZ34">
            <v>50000</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sheetData sheetId="96" refreshError="1"/>
      <sheetData sheetId="97" refreshError="1"/>
      <sheetData sheetId="98" refreshError="1"/>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refreshError="1"/>
      <sheetData sheetId="405"/>
      <sheetData sheetId="406"/>
      <sheetData sheetId="407"/>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Set>
  </externalBook>
</externalLink>
</file>

<file path=xl/externalLinks/externalLink1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ec Cover"/>
      <sheetName val="Business Requirements"/>
      <sheetName val="Cover Page"/>
      <sheetName val="Table of Contents"/>
      <sheetName val="Summary by Product"/>
      <sheetName val="Spec-Summary by Product"/>
      <sheetName val="Sample SI Finanical Overview"/>
      <sheetName val="Spec- SI Finanical Overview"/>
      <sheetName val="Sample Fin Overview - Dental"/>
      <sheetName val="Spec Fin Overview - Dental"/>
      <sheetName val="Sample Fin Overview - Pharmacy"/>
      <sheetName val="Spec Fin Overview - Pharmacy"/>
      <sheetName val="References"/>
      <sheetName val="Calculations"/>
    </sheetNames>
    <sheetDataSet>
      <sheetData sheetId="0" refreshError="1"/>
      <sheetData sheetId="1" refreshError="1"/>
      <sheetData sheetId="2" refreshError="1"/>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sheetData sheetId="13"/>
    </sheetDataSet>
  </externalBook>
</externalLink>
</file>

<file path=xl/externalLinks/externalLink1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newals OR Quotes"/>
      <sheetName val="Select Product"/>
      <sheetName val="MyPlan"/>
      <sheetName val="HSAs"/>
      <sheetName val="Direct Single Plan Pricing"/>
      <sheetName val="Direct Table of Rates"/>
      <sheetName val="HSAs Input"/>
      <sheetName val="HSAs Methodology"/>
      <sheetName val="Direct Methodology"/>
      <sheetName val="Direct &amp; MyPlan Input"/>
      <sheetName val="Direct work"/>
      <sheetName val="Common Data"/>
      <sheetName val="CA Quot Single Plan Pricing"/>
      <sheetName val="CA Quot Table of Rates"/>
      <sheetName val="CA Renew Single Plan Pricing"/>
      <sheetName val="CA Renew Table of Rates"/>
      <sheetName val="CA Input"/>
      <sheetName val="POS Single Plan Pricing"/>
      <sheetName val="POS Table of Rates"/>
      <sheetName val="POS Input"/>
      <sheetName val="POS Methodology"/>
      <sheetName val="CA OON"/>
      <sheetName val="CA Methodology"/>
      <sheetName val="EPO Single Plan Pricing"/>
      <sheetName val="EPO Table of Rates"/>
      <sheetName val="EPO Input"/>
      <sheetName val="EPO Methodology"/>
      <sheetName val="Industry"/>
      <sheetName val="Census"/>
      <sheetName val="Age Sex"/>
      <sheetName val="Tier Multiples and Dep Cutoff"/>
      <sheetName val="Guardrailing"/>
      <sheetName val="Calculations"/>
      <sheetName val="EPO PrimAdv Single Pln Pricing"/>
      <sheetName val="EPO Methodology PA"/>
      <sheetName val="Export"/>
      <sheetName val="Renewals_OR_Quotes"/>
      <sheetName val="Select_Product"/>
      <sheetName val="Direct_Single_Plan_Pricing"/>
      <sheetName val="Direct_Table_of_Rates"/>
      <sheetName val="HSAs_Input"/>
      <sheetName val="HSAs_Methodology"/>
      <sheetName val="Direct_Methodology"/>
      <sheetName val="Direct_&amp;_MyPlan_Input"/>
      <sheetName val="Direct_work"/>
      <sheetName val="Common_Data"/>
      <sheetName val="CA_Quot_Single_Plan_Pricing"/>
      <sheetName val="CA_Quot_Table_of_Rates"/>
      <sheetName val="CA_Renew_Single_Plan_Pricing"/>
      <sheetName val="CA_Renew_Table_of_Rates"/>
      <sheetName val="CA_Input"/>
      <sheetName val="POS_Single_Plan_Pricing"/>
      <sheetName val="POS_Table_of_Rates"/>
      <sheetName val="POS_Input"/>
      <sheetName val="POS_Methodology"/>
      <sheetName val="CA_OON"/>
      <sheetName val="CA_Methodology"/>
      <sheetName val="EPO_Single_Plan_Pricing"/>
      <sheetName val="EPO_Table_of_Rates"/>
      <sheetName val="EPO_Input"/>
      <sheetName val="EPO_Methodology"/>
      <sheetName val="Age_Sex"/>
      <sheetName val="Tier_Multiples_and_Dep_Cutoff"/>
      <sheetName val="Renewals_OR_Quotes1"/>
      <sheetName val="Select_Product1"/>
      <sheetName val="Direct_Single_Plan_Pricing1"/>
      <sheetName val="Direct_Table_of_Rates1"/>
      <sheetName val="HSAs_Input1"/>
      <sheetName val="HSAs_Methodology1"/>
      <sheetName val="Direct_Methodology1"/>
      <sheetName val="Direct_&amp;_MyPlan_Input1"/>
      <sheetName val="Direct_work1"/>
      <sheetName val="Common_Data1"/>
      <sheetName val="CA_Quot_Single_Plan_Pricing1"/>
      <sheetName val="CA_Quot_Table_of_Rates1"/>
      <sheetName val="CA_Renew_Single_Plan_Pricing1"/>
      <sheetName val="CA_Renew_Table_of_Rates1"/>
      <sheetName val="CA_Input1"/>
      <sheetName val="POS_Single_Plan_Pricing1"/>
      <sheetName val="POS_Table_of_Rates1"/>
      <sheetName val="POS_Input1"/>
      <sheetName val="POS_Methodology1"/>
      <sheetName val="CA_OON1"/>
      <sheetName val="CA_Methodology1"/>
      <sheetName val="EPO_Single_Plan_Pricing1"/>
      <sheetName val="EPO_Table_of_Rates1"/>
      <sheetName val="EPO_Input1"/>
      <sheetName val="EPO_Methodology1"/>
      <sheetName val="Age_Sex1"/>
      <sheetName val="Tier_Multiples_and_Dep_Cutoff1"/>
      <sheetName val="Renewals_OR_Quotes2"/>
      <sheetName val="Select_Product2"/>
      <sheetName val="Direct_Single_Plan_Pricing2"/>
      <sheetName val="Direct_Table_of_Rates2"/>
      <sheetName val="HSAs_Input2"/>
      <sheetName val="HSAs_Methodology2"/>
      <sheetName val="Direct_Methodology2"/>
      <sheetName val="Direct_&amp;_MyPlan_Input2"/>
      <sheetName val="Direct_work2"/>
      <sheetName val="Common_Data2"/>
      <sheetName val="CA_Quot_Single_Plan_Pricing2"/>
      <sheetName val="CA_Quot_Table_of_Rates2"/>
      <sheetName val="CA_Renew_Single_Plan_Pricing2"/>
      <sheetName val="CA_Renew_Table_of_Rates2"/>
      <sheetName val="CA_Input2"/>
      <sheetName val="POS_Single_Plan_Pricing2"/>
      <sheetName val="POS_Table_of_Rates2"/>
      <sheetName val="POS_Input2"/>
      <sheetName val="POS_Methodology2"/>
      <sheetName val="CA_OON2"/>
      <sheetName val="CA_Methodology2"/>
      <sheetName val="EPO_Single_Plan_Pricing2"/>
      <sheetName val="EPO_Table_of_Rates2"/>
      <sheetName val="EPO_Input2"/>
      <sheetName val="EPO_Methodology2"/>
      <sheetName val="Age_Sex2"/>
      <sheetName val="Tier_Multiples_and_Dep_Cutoff2"/>
      <sheetName val="Renewals_OR_Quotes3"/>
      <sheetName val="Select_Product3"/>
      <sheetName val="Direct_Single_Plan_Pricing3"/>
      <sheetName val="Direct_Table_of_Rates3"/>
      <sheetName val="HSAs_Input3"/>
      <sheetName val="HSAs_Methodology3"/>
      <sheetName val="Direct_Methodology3"/>
      <sheetName val="Direct_&amp;_MyPlan_Input3"/>
      <sheetName val="Direct_work3"/>
      <sheetName val="Common_Data3"/>
      <sheetName val="CA_Quot_Single_Plan_Pricing3"/>
      <sheetName val="CA_Quot_Table_of_Rates3"/>
      <sheetName val="CA_Renew_Single_Plan_Pricing3"/>
      <sheetName val="CA_Renew_Table_of_Rates3"/>
      <sheetName val="CA_Input3"/>
      <sheetName val="POS_Single_Plan_Pricing3"/>
      <sheetName val="POS_Table_of_Rates3"/>
      <sheetName val="POS_Input3"/>
      <sheetName val="POS_Methodology3"/>
      <sheetName val="CA_OON3"/>
      <sheetName val="CA_Methodology3"/>
      <sheetName val="EPO_Single_Plan_Pricing3"/>
      <sheetName val="EPO_Table_of_Rates3"/>
      <sheetName val="EPO_Input3"/>
      <sheetName val="EPO_Methodology3"/>
      <sheetName val="Age_Sex3"/>
      <sheetName val="Tier_Multiples_and_Dep_Cutoff3"/>
      <sheetName val="Renewals_OR_Quotes4"/>
      <sheetName val="Select_Product4"/>
      <sheetName val="Direct_Single_Plan_Pricing4"/>
      <sheetName val="Direct_Table_of_Rates4"/>
      <sheetName val="HSAs_Input4"/>
      <sheetName val="HSAs_Methodology4"/>
      <sheetName val="Direct_Methodology4"/>
      <sheetName val="Direct_&amp;_MyPlan_Input4"/>
      <sheetName val="Direct_work4"/>
      <sheetName val="Common_Data4"/>
      <sheetName val="CA_Quot_Single_Plan_Pricing4"/>
      <sheetName val="CA_Quot_Table_of_Rates4"/>
      <sheetName val="CA_Renew_Single_Plan_Pricing4"/>
      <sheetName val="CA_Renew_Table_of_Rates4"/>
      <sheetName val="CA_Input4"/>
      <sheetName val="POS_Single_Plan_Pricing4"/>
      <sheetName val="POS_Table_of_Rates4"/>
      <sheetName val="POS_Input4"/>
      <sheetName val="POS_Methodology4"/>
      <sheetName val="CA_OON4"/>
      <sheetName val="CA_Methodology4"/>
      <sheetName val="EPO_Single_Plan_Pricing4"/>
      <sheetName val="EPO_Table_of_Rates4"/>
      <sheetName val="EPO_Input4"/>
      <sheetName val="EPO_Methodology4"/>
      <sheetName val="Age_Sex4"/>
      <sheetName val="Tier_Multiples_and_Dep_Cutoff4"/>
      <sheetName val="Renewals_OR_Quotes5"/>
      <sheetName val="Select_Product5"/>
      <sheetName val="Direct_Single_Plan_Pricing5"/>
      <sheetName val="Direct_Table_of_Rates5"/>
      <sheetName val="HSAs_Input5"/>
      <sheetName val="HSAs_Methodology5"/>
      <sheetName val="Direct_Methodology5"/>
      <sheetName val="Direct_&amp;_MyPlan_Input5"/>
      <sheetName val="Direct_work5"/>
      <sheetName val="Common_Data5"/>
      <sheetName val="CA_Quot_Single_Plan_Pricing5"/>
      <sheetName val="CA_Quot_Table_of_Rates5"/>
      <sheetName val="CA_Renew_Single_Plan_Pricing5"/>
      <sheetName val="CA_Renew_Table_of_Rates5"/>
      <sheetName val="CA_Input5"/>
      <sheetName val="POS_Single_Plan_Pricing5"/>
      <sheetName val="POS_Table_of_Rates5"/>
      <sheetName val="POS_Input5"/>
      <sheetName val="POS_Methodology5"/>
      <sheetName val="CA_OON5"/>
      <sheetName val="CA_Methodology5"/>
      <sheetName val="EPO_Single_Plan_Pricing5"/>
      <sheetName val="EPO_Table_of_Rates5"/>
      <sheetName val="EPO_Input5"/>
      <sheetName val="EPO_Methodology5"/>
      <sheetName val="Age_Sex5"/>
      <sheetName val="Tier_Multiples_and_Dep_Cutoff5"/>
      <sheetName val="Renewals_OR_Quotes6"/>
      <sheetName val="Select_Product6"/>
      <sheetName val="Direct_Single_Plan_Pricing6"/>
      <sheetName val="Direct_Table_of_Rates6"/>
      <sheetName val="HSAs_Input6"/>
      <sheetName val="HSAs_Methodology6"/>
      <sheetName val="Direct_Methodology6"/>
      <sheetName val="Direct_&amp;_MyPlan_Input6"/>
      <sheetName val="Direct_work6"/>
      <sheetName val="Common_Data6"/>
      <sheetName val="CA_Quot_Single_Plan_Pricing6"/>
      <sheetName val="CA_Quot_Table_of_Rates6"/>
      <sheetName val="CA_Renew_Single_Plan_Pricing6"/>
      <sheetName val="CA_Renew_Table_of_Rates6"/>
      <sheetName val="CA_Input6"/>
      <sheetName val="POS_Single_Plan_Pricing6"/>
      <sheetName val="POS_Table_of_Rates6"/>
      <sheetName val="POS_Input6"/>
      <sheetName val="POS_Methodology6"/>
      <sheetName val="CA_OON6"/>
      <sheetName val="CA_Methodology6"/>
      <sheetName val="EPO_Single_Plan_Pricing6"/>
      <sheetName val="EPO_Table_of_Rates6"/>
      <sheetName val="EPO_Input6"/>
      <sheetName val="EPO_Methodology6"/>
      <sheetName val="Age_Sex6"/>
      <sheetName val="Tier_Multiples_and_Dep_Cutoff6"/>
      <sheetName val="Renewals_OR_Quotes7"/>
      <sheetName val="Select_Product7"/>
      <sheetName val="Direct_Single_Plan_Pricing7"/>
      <sheetName val="Direct_Table_of_Rates7"/>
      <sheetName val="HSAs_Input7"/>
      <sheetName val="HSAs_Methodology7"/>
      <sheetName val="Direct_Methodology7"/>
      <sheetName val="Direct_&amp;_MyPlan_Input7"/>
      <sheetName val="Direct_work7"/>
      <sheetName val="Common_Data7"/>
      <sheetName val="CA_Quot_Single_Plan_Pricing7"/>
      <sheetName val="CA_Quot_Table_of_Rates7"/>
      <sheetName val="CA_Renew_Single_Plan_Pricing7"/>
      <sheetName val="CA_Renew_Table_of_Rates7"/>
      <sheetName val="CA_Input7"/>
      <sheetName val="POS_Single_Plan_Pricing7"/>
      <sheetName val="POS_Table_of_Rates7"/>
      <sheetName val="POS_Input7"/>
      <sheetName val="POS_Methodology7"/>
      <sheetName val="CA_OON7"/>
      <sheetName val="CA_Methodology7"/>
      <sheetName val="EPO_Single_Plan_Pricing7"/>
      <sheetName val="EPO_Table_of_Rates7"/>
      <sheetName val="EPO_Input7"/>
      <sheetName val="EPO_Methodology7"/>
      <sheetName val="Age_Sex7"/>
      <sheetName val="Tier_Multiples_and_Dep_Cutoff7"/>
      <sheetName val="EPO_PrimAdv_Single_Pln_Pricing"/>
      <sheetName val="EPO_Methodology_PA"/>
      <sheetName val="Renewals_OR_Quotes8"/>
      <sheetName val="Select_Product8"/>
      <sheetName val="Direct_Single_Plan_Pricing8"/>
      <sheetName val="Direct_Table_of_Rates8"/>
      <sheetName val="HSAs_Input8"/>
      <sheetName val="HSAs_Methodology8"/>
      <sheetName val="Direct_Methodology8"/>
      <sheetName val="Direct_&amp;_MyPlan_Input8"/>
      <sheetName val="Direct_work8"/>
      <sheetName val="Common_Data8"/>
      <sheetName val="CA_Quot_Single_Plan_Pricing8"/>
      <sheetName val="CA_Quot_Table_of_Rates8"/>
      <sheetName val="CA_Renew_Single_Plan_Pricing8"/>
      <sheetName val="CA_Renew_Table_of_Rates8"/>
      <sheetName val="CA_Input8"/>
      <sheetName val="POS_Single_Plan_Pricing8"/>
      <sheetName val="POS_Table_of_Rates8"/>
      <sheetName val="POS_Input8"/>
      <sheetName val="POS_Methodology8"/>
      <sheetName val="CA_OON8"/>
      <sheetName val="CA_Methodology8"/>
      <sheetName val="EPO_Single_Plan_Pricing8"/>
      <sheetName val="EPO_Table_of_Rates8"/>
      <sheetName val="EPO_Input8"/>
      <sheetName val="EPO_Methodology8"/>
      <sheetName val="Age_Sex8"/>
      <sheetName val="Tier_Multiples_and_Dep_Cutoff8"/>
      <sheetName val="Renewals_OR_Quotes9"/>
      <sheetName val="Select_Product9"/>
      <sheetName val="Direct_Single_Plan_Pricing9"/>
      <sheetName val="Direct_Table_of_Rates9"/>
      <sheetName val="HSAs_Input9"/>
      <sheetName val="HSAs_Methodology9"/>
      <sheetName val="Direct_Methodology9"/>
      <sheetName val="Direct_&amp;_MyPlan_Input9"/>
      <sheetName val="Direct_work9"/>
      <sheetName val="Common_Data9"/>
      <sheetName val="CA_Quot_Single_Plan_Pricing9"/>
      <sheetName val="CA_Quot_Table_of_Rates9"/>
      <sheetName val="CA_Renew_Single_Plan_Pricing9"/>
      <sheetName val="CA_Renew_Table_of_Rates9"/>
      <sheetName val="CA_Input9"/>
      <sheetName val="POS_Single_Plan_Pricing9"/>
      <sheetName val="POS_Table_of_Rates9"/>
      <sheetName val="POS_Input9"/>
      <sheetName val="POS_Methodology9"/>
      <sheetName val="CA_OON9"/>
      <sheetName val="CA_Methodology9"/>
      <sheetName val="EPO_Single_Plan_Pricing9"/>
      <sheetName val="EPO_Table_of_Rates9"/>
      <sheetName val="EPO_Input9"/>
      <sheetName val="EPO_Methodology9"/>
      <sheetName val="Age_Sex9"/>
      <sheetName val="Tier_Multiples_and_Dep_Cutoff9"/>
      <sheetName val="Logic Engine"/>
      <sheetName val="NYPOS-OHI Manual Mdl"/>
      <sheetName val="MUD &gt;150 Calc"/>
      <sheetName val="Main"/>
      <sheetName val="Values"/>
      <sheetName val="Statement of Experience  "/>
      <sheetName val="Renewals_OR_Quotes10"/>
      <sheetName val="Select_Product10"/>
      <sheetName val="Direct_Single_Plan_Pricing10"/>
      <sheetName val="Direct_Table_of_Rates10"/>
      <sheetName val="HSAs_Input10"/>
      <sheetName val="HSAs_Methodology10"/>
      <sheetName val="Direct_Methodology10"/>
      <sheetName val="Direct_&amp;_MyPlan_Input10"/>
      <sheetName val="Direct_work10"/>
      <sheetName val="Common_Data10"/>
      <sheetName val="CA_Quot_Single_Plan_Pricing10"/>
      <sheetName val="CA_Quot_Table_of_Rates10"/>
      <sheetName val="CA_Renew_Single_Plan_Pricing10"/>
      <sheetName val="CA_Renew_Table_of_Rates10"/>
      <sheetName val="CA_Input10"/>
      <sheetName val="POS_Single_Plan_Pricing10"/>
      <sheetName val="POS_Table_of_Rates10"/>
      <sheetName val="POS_Input10"/>
      <sheetName val="POS_Methodology10"/>
      <sheetName val="CA_OON10"/>
      <sheetName val="CA_Methodology10"/>
      <sheetName val="EPO_Single_Plan_Pricing10"/>
      <sheetName val="EPO_Table_of_Rates10"/>
      <sheetName val="EPO_Input10"/>
      <sheetName val="EPO_Methodology10"/>
      <sheetName val="Age_Sex10"/>
      <sheetName val="Tier_Multiples_and_Dep_Cutoff10"/>
      <sheetName val="EPO_PrimAdv_Single_Pln_Pricing1"/>
      <sheetName val="EPO_Methodology_PA1"/>
      <sheetName val="Logic_Engine"/>
      <sheetName val="NYPOS-OHI_Manual_Mdl"/>
      <sheetName val="MUD_&gt;150_Calc"/>
      <sheetName val="Statement_of_Experience__"/>
    </sheetNames>
    <sheetDataSet>
      <sheetData sheetId="0">
        <row r="10">
          <cell r="Q10">
            <v>0.1</v>
          </cell>
        </row>
      </sheetData>
      <sheetData sheetId="1">
        <row r="8">
          <cell r="F8">
            <v>41091</v>
          </cell>
        </row>
      </sheetData>
      <sheetData sheetId="2"/>
      <sheetData sheetId="3">
        <row r="22">
          <cell r="R22" t="b">
            <v>0</v>
          </cell>
        </row>
      </sheetData>
      <sheetData sheetId="4">
        <row r="9">
          <cell r="AL9">
            <v>1</v>
          </cell>
        </row>
      </sheetData>
      <sheetData sheetId="5">
        <row r="59">
          <cell r="D59">
            <v>699.98</v>
          </cell>
        </row>
      </sheetData>
      <sheetData sheetId="6">
        <row r="4">
          <cell r="U4">
            <v>1.8005584508314658</v>
          </cell>
        </row>
      </sheetData>
      <sheetData sheetId="7">
        <row r="2">
          <cell r="C2">
            <v>2</v>
          </cell>
        </row>
      </sheetData>
      <sheetData sheetId="8"/>
      <sheetData sheetId="9">
        <row r="4">
          <cell r="AC4">
            <v>39417</v>
          </cell>
        </row>
      </sheetData>
      <sheetData sheetId="10"/>
      <sheetData sheetId="11" refreshError="1">
        <row r="2">
          <cell r="B2">
            <v>0.93</v>
          </cell>
        </row>
        <row r="29">
          <cell r="AY29">
            <v>1</v>
          </cell>
        </row>
      </sheetData>
      <sheetData sheetId="12">
        <row r="14">
          <cell r="W14">
            <v>5</v>
          </cell>
        </row>
      </sheetData>
      <sheetData sheetId="13"/>
      <sheetData sheetId="14">
        <row r="14">
          <cell r="W14">
            <v>6</v>
          </cell>
        </row>
      </sheetData>
      <sheetData sheetId="15"/>
      <sheetData sheetId="16">
        <row r="3">
          <cell r="M3">
            <v>221.54944225999998</v>
          </cell>
        </row>
      </sheetData>
      <sheetData sheetId="17">
        <row r="59">
          <cell r="D59">
            <v>774.08</v>
          </cell>
        </row>
      </sheetData>
      <sheetData sheetId="18"/>
      <sheetData sheetId="19">
        <row r="2">
          <cell r="C2">
            <v>2</v>
          </cell>
        </row>
      </sheetData>
      <sheetData sheetId="20">
        <row r="12">
          <cell r="J12">
            <v>1</v>
          </cell>
        </row>
      </sheetData>
      <sheetData sheetId="21">
        <row r="4">
          <cell r="C4">
            <v>175</v>
          </cell>
        </row>
      </sheetData>
      <sheetData sheetId="22"/>
      <sheetData sheetId="23">
        <row r="59">
          <cell r="D59">
            <v>661.99</v>
          </cell>
        </row>
      </sheetData>
      <sheetData sheetId="24"/>
      <sheetData sheetId="25">
        <row r="1">
          <cell r="Q1">
            <v>1</v>
          </cell>
        </row>
      </sheetData>
      <sheetData sheetId="26"/>
      <sheetData sheetId="27">
        <row r="4">
          <cell r="B4">
            <v>111</v>
          </cell>
        </row>
      </sheetData>
      <sheetData sheetId="28"/>
      <sheetData sheetId="29"/>
      <sheetData sheetId="30"/>
      <sheetData sheetId="31">
        <row r="41">
          <cell r="E41">
            <v>1</v>
          </cell>
        </row>
      </sheetData>
      <sheetData sheetId="32" refreshError="1"/>
      <sheetData sheetId="33"/>
      <sheetData sheetId="34"/>
      <sheetData sheetId="35"/>
      <sheetData sheetId="36">
        <row r="10">
          <cell r="Q10">
            <v>0.1</v>
          </cell>
        </row>
      </sheetData>
      <sheetData sheetId="37">
        <row r="8">
          <cell r="F8">
            <v>41091</v>
          </cell>
        </row>
      </sheetData>
      <sheetData sheetId="38">
        <row r="24">
          <cell r="AN24">
            <v>1</v>
          </cell>
        </row>
      </sheetData>
      <sheetData sheetId="39"/>
      <sheetData sheetId="40"/>
      <sheetData sheetId="41"/>
      <sheetData sheetId="42"/>
      <sheetData sheetId="43"/>
      <sheetData sheetId="44"/>
      <sheetData sheetId="45">
        <row r="29">
          <cell r="AY29">
            <v>1</v>
          </cell>
        </row>
      </sheetData>
      <sheetData sheetId="46">
        <row r="59">
          <cell r="D59">
            <v>699.98</v>
          </cell>
        </row>
      </sheetData>
      <sheetData sheetId="47"/>
      <sheetData sheetId="48">
        <row r="59">
          <cell r="D59">
            <v>701.57</v>
          </cell>
        </row>
      </sheetData>
      <sheetData sheetId="49"/>
      <sheetData sheetId="50"/>
      <sheetData sheetId="51">
        <row r="59">
          <cell r="D59">
            <v>774.08</v>
          </cell>
        </row>
      </sheetData>
      <sheetData sheetId="52"/>
      <sheetData sheetId="53">
        <row r="2">
          <cell r="C2">
            <v>2</v>
          </cell>
        </row>
      </sheetData>
      <sheetData sheetId="54"/>
      <sheetData sheetId="55"/>
      <sheetData sheetId="56"/>
      <sheetData sheetId="57">
        <row r="59">
          <cell r="D59">
            <v>661.99</v>
          </cell>
        </row>
      </sheetData>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row r="29">
          <cell r="AY29">
            <v>1</v>
          </cell>
        </row>
      </sheetData>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refreshError="1"/>
      <sheetData sheetId="250" refreshError="1"/>
      <sheetData sheetId="251" refreshError="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row r="10">
          <cell r="Q10">
            <v>0.1</v>
          </cell>
        </row>
      </sheetData>
      <sheetData sheetId="282">
        <row r="8">
          <cell r="F8">
            <v>41091</v>
          </cell>
        </row>
      </sheetData>
      <sheetData sheetId="283">
        <row r="24">
          <cell r="AN24">
            <v>1</v>
          </cell>
        </row>
      </sheetData>
      <sheetData sheetId="284"/>
      <sheetData sheetId="285"/>
      <sheetData sheetId="286"/>
      <sheetData sheetId="287"/>
      <sheetData sheetId="288"/>
      <sheetData sheetId="289"/>
      <sheetData sheetId="290">
        <row r="29">
          <cell r="AY29">
            <v>1</v>
          </cell>
        </row>
      </sheetData>
      <sheetData sheetId="291">
        <row r="59">
          <cell r="D59">
            <v>699.98</v>
          </cell>
        </row>
      </sheetData>
      <sheetData sheetId="292"/>
      <sheetData sheetId="293">
        <row r="59">
          <cell r="D59">
            <v>701.57</v>
          </cell>
        </row>
      </sheetData>
      <sheetData sheetId="294"/>
      <sheetData sheetId="295"/>
      <sheetData sheetId="296">
        <row r="59">
          <cell r="D59">
            <v>774.08</v>
          </cell>
        </row>
      </sheetData>
      <sheetData sheetId="297"/>
      <sheetData sheetId="298">
        <row r="2">
          <cell r="C2">
            <v>2</v>
          </cell>
        </row>
      </sheetData>
      <sheetData sheetId="299"/>
      <sheetData sheetId="300"/>
      <sheetData sheetId="301"/>
      <sheetData sheetId="302">
        <row r="59">
          <cell r="D59">
            <v>661.99</v>
          </cell>
        </row>
      </sheetData>
      <sheetData sheetId="303"/>
      <sheetData sheetId="304"/>
      <sheetData sheetId="305"/>
      <sheetData sheetId="306"/>
      <sheetData sheetId="307"/>
      <sheetData sheetId="308" refreshError="1"/>
      <sheetData sheetId="309" refreshError="1"/>
      <sheetData sheetId="310" refreshError="1"/>
      <sheetData sheetId="311" refreshError="1"/>
      <sheetData sheetId="312" refreshError="1"/>
      <sheetData sheetId="313" refreshError="1"/>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Set>
  </externalBook>
</externalLink>
</file>

<file path=xl/externalLinks/externalLink1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EY ACCOUNT CAVEATS"/>
      <sheetName val="PPO OAMC Anchor"/>
      <sheetName val="Input"/>
      <sheetName val="HSA Proposal Document"/>
      <sheetName val="All HSA Rates"/>
      <sheetName val="Summary Plan Design"/>
      <sheetName val="Executive Summary"/>
      <sheetName val="HRA CPOS Proposal"/>
      <sheetName val="HSA QPOS CPOS Proposal"/>
      <sheetName val="HSA HMO"/>
      <sheetName val="HRA Std Proposal Document"/>
      <sheetName val="HRA All Std Plans"/>
      <sheetName val="HRA on HDHP Proposal "/>
      <sheetName val="All HRA on HDHP"/>
      <sheetName val="HSA Plan Descriptions"/>
      <sheetName val="AZ HRA"/>
      <sheetName val="CA HRA"/>
      <sheetName val="NV HRA "/>
      <sheetName val="WA HRA"/>
      <sheetName val="Factor Table"/>
      <sheetName val="HRA Fund Rates"/>
      <sheetName val="State Rules"/>
      <sheetName val="AZ &amp; NV HRA"/>
      <sheetName val="TC HSA Options"/>
      <sheetName val="PPO OAMC TC Anchor"/>
      <sheetName val="California Lead"/>
      <sheetName val="Washington Lead"/>
      <sheetName val="Guide Rate Blending"/>
      <sheetName val="Relativities - Estimated"/>
      <sheetName val="PPO, TC Anchor Plans"/>
      <sheetName val="KEY_ACCOUNT_CAVEATS"/>
      <sheetName val="PPO_OAMC_Anchor"/>
      <sheetName val="HSA_Proposal_Document"/>
      <sheetName val="All_HSA_Rates"/>
      <sheetName val="Summary_Plan_Design"/>
      <sheetName val="Executive_Summary"/>
      <sheetName val="HRA_CPOS_Proposal"/>
      <sheetName val="HSA_QPOS_CPOS_Proposal"/>
      <sheetName val="HSA_HMO"/>
      <sheetName val="HRA_Std_Proposal_Document"/>
      <sheetName val="HRA_All_Std_Plans"/>
      <sheetName val="HRA_on_HDHP_Proposal_"/>
      <sheetName val="All_HRA_on_HDHP"/>
      <sheetName val="HSA_Plan_Descriptions"/>
      <sheetName val="AZ_HRA"/>
      <sheetName val="CA_HRA"/>
      <sheetName val="NV_HRA_"/>
      <sheetName val="WA_HRA"/>
      <sheetName val="Factor_Table"/>
      <sheetName val="HRA_Fund_Rates"/>
      <sheetName val="State_Rules"/>
      <sheetName val="AZ_&amp;_NV_HRA"/>
      <sheetName val="TC_HSA_Options"/>
      <sheetName val="PPO_OAMC_TC_Anchor"/>
      <sheetName val="California_Lead"/>
      <sheetName val="Washington_Lead"/>
      <sheetName val="Guide_Rate_Blending"/>
      <sheetName val="Relativities_-_Estimated"/>
      <sheetName val="PPO,_TC_Anchor_Plan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68">
          <cell r="A68" t="str">
            <v>AHF Choice POS (HRA 1)</v>
          </cell>
          <cell r="B68" t="str">
            <v xml:space="preserve">Aetna HealthFund® Aetna Choice® POS </v>
          </cell>
          <cell r="C68" t="str">
            <v>$2,000</v>
          </cell>
          <cell r="D68" t="str">
            <v>$2,500</v>
          </cell>
          <cell r="E68" t="str">
            <v>$3,000</v>
          </cell>
          <cell r="F68" t="str">
            <v>$3,750</v>
          </cell>
          <cell r="G68" t="str">
            <v>90%</v>
          </cell>
          <cell r="H68" t="str">
            <v>70%</v>
          </cell>
          <cell r="I68">
            <v>500</v>
          </cell>
          <cell r="J68">
            <v>1000</v>
          </cell>
          <cell r="K68" t="str">
            <v>Health Reimbursement Arrangement</v>
          </cell>
          <cell r="M68">
            <v>0.67518113026819926</v>
          </cell>
          <cell r="N68">
            <v>0.65563898467432946</v>
          </cell>
          <cell r="O68" t="str">
            <v>No maximum</v>
          </cell>
          <cell r="P68">
            <v>1</v>
          </cell>
          <cell r="Q68" t="str">
            <v>$10/$20/$35</v>
          </cell>
        </row>
        <row r="69">
          <cell r="A69" t="str">
            <v>AHF Choice POS (HRA 2)</v>
          </cell>
          <cell r="B69" t="str">
            <v xml:space="preserve">Aetna HealthFund® Aetna Choice® POS </v>
          </cell>
          <cell r="C69" t="str">
            <v>$2,500</v>
          </cell>
          <cell r="D69" t="str">
            <v>$3,000</v>
          </cell>
          <cell r="E69" t="str">
            <v>$3,500</v>
          </cell>
          <cell r="F69" t="str">
            <v>$4,500</v>
          </cell>
          <cell r="G69" t="str">
            <v>80%</v>
          </cell>
          <cell r="H69" t="str">
            <v>60%</v>
          </cell>
          <cell r="I69">
            <v>500</v>
          </cell>
          <cell r="J69">
            <v>1000</v>
          </cell>
          <cell r="K69" t="str">
            <v>Health Reimbursement Arrangement</v>
          </cell>
          <cell r="M69">
            <v>0.62125219549446353</v>
          </cell>
          <cell r="N69">
            <v>0.59496095838106144</v>
          </cell>
          <cell r="O69" t="str">
            <v>No maximum</v>
          </cell>
          <cell r="P69">
            <v>1</v>
          </cell>
          <cell r="Q69" t="str">
            <v>$15/$20/$35</v>
          </cell>
        </row>
        <row r="70">
          <cell r="A70" t="str">
            <v>AHF Choice POS (HRA 3)</v>
          </cell>
          <cell r="B70" t="str">
            <v xml:space="preserve">Aetna HealthFund® Aetna Choice® POS </v>
          </cell>
          <cell r="C70" t="str">
            <v>$4,000</v>
          </cell>
          <cell r="D70" t="str">
            <v>$4,500</v>
          </cell>
          <cell r="E70" t="str">
            <v>$5,000</v>
          </cell>
          <cell r="F70" t="str">
            <v>$6,250</v>
          </cell>
          <cell r="G70" t="str">
            <v>70%</v>
          </cell>
          <cell r="H70" t="str">
            <v>50%</v>
          </cell>
          <cell r="I70">
            <v>500</v>
          </cell>
          <cell r="J70">
            <v>1000</v>
          </cell>
          <cell r="K70" t="str">
            <v>Health Reimbursement Arrangement</v>
          </cell>
          <cell r="M70">
            <v>0.53816603523394579</v>
          </cell>
          <cell r="N70">
            <v>0.4995185641219928</v>
          </cell>
          <cell r="O70" t="str">
            <v>No maximum</v>
          </cell>
          <cell r="P70">
            <v>1</v>
          </cell>
          <cell r="Q70" t="str">
            <v>$15/$25/$40</v>
          </cell>
        </row>
      </sheetData>
      <sheetData sheetId="20"/>
      <sheetData sheetId="21">
        <row r="2">
          <cell r="A2">
            <v>33</v>
          </cell>
          <cell r="E2">
            <v>3</v>
          </cell>
        </row>
        <row r="3">
          <cell r="A3" t="str">
            <v>AL</v>
          </cell>
          <cell r="E3" t="str">
            <v>Not Available</v>
          </cell>
        </row>
        <row r="4">
          <cell r="A4" t="str">
            <v>AK</v>
          </cell>
          <cell r="E4" t="str">
            <v>Not Available</v>
          </cell>
        </row>
        <row r="5">
          <cell r="A5" t="str">
            <v>AZ</v>
          </cell>
          <cell r="E5" t="str">
            <v>Approved</v>
          </cell>
          <cell r="F5" t="str">
            <v>Only Choice HRA 1 and 2 available</v>
          </cell>
          <cell r="G5" t="str">
            <v>Rx cannot be integrated</v>
          </cell>
        </row>
        <row r="6">
          <cell r="A6" t="str">
            <v>AR</v>
          </cell>
          <cell r="E6" t="str">
            <v>Not Available</v>
          </cell>
          <cell r="F6" t="str">
            <v>Only Choice HRA 1 and HRA 2 available</v>
          </cell>
        </row>
        <row r="7">
          <cell r="A7" t="str">
            <v>CA</v>
          </cell>
          <cell r="E7" t="str">
            <v>Not Available</v>
          </cell>
        </row>
        <row r="8">
          <cell r="A8" t="str">
            <v>CO</v>
          </cell>
          <cell r="E8" t="str">
            <v>Approved</v>
          </cell>
        </row>
        <row r="9">
          <cell r="A9" t="str">
            <v>CT</v>
          </cell>
          <cell r="E9" t="str">
            <v>Not Available</v>
          </cell>
        </row>
        <row r="10">
          <cell r="A10" t="str">
            <v>DE</v>
          </cell>
          <cell r="E10" t="str">
            <v>Not Available</v>
          </cell>
        </row>
        <row r="11">
          <cell r="A11" t="str">
            <v>DC</v>
          </cell>
          <cell r="E11" t="str">
            <v>Not Available</v>
          </cell>
        </row>
        <row r="12">
          <cell r="A12" t="str">
            <v>FL</v>
          </cell>
          <cell r="E12" t="str">
            <v>Approved</v>
          </cell>
          <cell r="F12" t="str">
            <v>Only AHF Choice HRA 1, 2, 3 available</v>
          </cell>
          <cell r="G12" t="str">
            <v>Rx cannot be integrated</v>
          </cell>
        </row>
        <row r="13">
          <cell r="A13" t="str">
            <v>GA</v>
          </cell>
          <cell r="E13" t="str">
            <v>Not Available</v>
          </cell>
        </row>
        <row r="14">
          <cell r="A14" t="str">
            <v>HI</v>
          </cell>
          <cell r="E14" t="str">
            <v>Not Available</v>
          </cell>
        </row>
        <row r="15">
          <cell r="A15" t="str">
            <v>ID</v>
          </cell>
          <cell r="E15" t="str">
            <v>Not Available</v>
          </cell>
        </row>
        <row r="16">
          <cell r="A16" t="str">
            <v>IL</v>
          </cell>
          <cell r="E16" t="str">
            <v>Not Available</v>
          </cell>
        </row>
        <row r="17">
          <cell r="A17" t="str">
            <v>IN</v>
          </cell>
          <cell r="E17" t="str">
            <v>Not Available</v>
          </cell>
        </row>
        <row r="18">
          <cell r="A18" t="str">
            <v>IA</v>
          </cell>
          <cell r="E18" t="str">
            <v>Not Available</v>
          </cell>
        </row>
        <row r="19">
          <cell r="A19" t="str">
            <v>KS</v>
          </cell>
          <cell r="E19" t="str">
            <v>Not Available</v>
          </cell>
        </row>
        <row r="20">
          <cell r="A20" t="str">
            <v>KY</v>
          </cell>
          <cell r="E20" t="str">
            <v>Approved</v>
          </cell>
          <cell r="F20" t="str">
            <v>Only AHF Choice HRA 1, 2, 3 available</v>
          </cell>
        </row>
        <row r="21">
          <cell r="A21" t="str">
            <v>LA</v>
          </cell>
          <cell r="E21" t="str">
            <v>Not Available</v>
          </cell>
        </row>
        <row r="22">
          <cell r="A22" t="str">
            <v>ME</v>
          </cell>
          <cell r="B22" t="str">
            <v>Only plans with 20% coins differential can be quoted in Maine</v>
          </cell>
          <cell r="C22" t="str">
            <v>Use 80% for out-of-network preventative</v>
          </cell>
          <cell r="D22" t="str">
            <v>(may require editing proposal page)</v>
          </cell>
          <cell r="E22" t="str">
            <v>Not Available</v>
          </cell>
        </row>
        <row r="23">
          <cell r="A23" t="str">
            <v>MD</v>
          </cell>
          <cell r="E23" t="str">
            <v>Not Available</v>
          </cell>
        </row>
        <row r="24">
          <cell r="A24" t="str">
            <v>MA</v>
          </cell>
          <cell r="B24" t="str">
            <v>Only plans with 20% coins differential can be quoted in Maine</v>
          </cell>
          <cell r="C24" t="str">
            <v>Use 80% for out-of-network preventative</v>
          </cell>
          <cell r="D24" t="str">
            <v>(may require editing proposal page)</v>
          </cell>
          <cell r="E24" t="str">
            <v>Not Available</v>
          </cell>
        </row>
        <row r="25">
          <cell r="A25" t="str">
            <v>MI</v>
          </cell>
          <cell r="E25" t="str">
            <v>Not Available</v>
          </cell>
        </row>
        <row r="26">
          <cell r="A26" t="str">
            <v>MN</v>
          </cell>
          <cell r="E26" t="str">
            <v>Not Available</v>
          </cell>
        </row>
        <row r="27">
          <cell r="A27" t="str">
            <v>MS</v>
          </cell>
          <cell r="E27" t="str">
            <v>Not Available</v>
          </cell>
        </row>
        <row r="28">
          <cell r="A28" t="str">
            <v>MO</v>
          </cell>
          <cell r="E28" t="str">
            <v>Not Available</v>
          </cell>
        </row>
        <row r="29">
          <cell r="A29" t="str">
            <v>MT</v>
          </cell>
          <cell r="E29" t="str">
            <v>Not Available</v>
          </cell>
        </row>
        <row r="30">
          <cell r="A30" t="str">
            <v>NE</v>
          </cell>
          <cell r="E30" t="str">
            <v>Not Available</v>
          </cell>
          <cell r="F30" t="str">
            <v>Only AHF Choice HRA 1 is available</v>
          </cell>
        </row>
        <row r="31">
          <cell r="A31" t="str">
            <v>NV</v>
          </cell>
          <cell r="E31" t="str">
            <v>Not Available</v>
          </cell>
        </row>
        <row r="32">
          <cell r="A32" t="str">
            <v>NH</v>
          </cell>
          <cell r="E32" t="str">
            <v>Not Available</v>
          </cell>
        </row>
        <row r="33">
          <cell r="A33" t="str">
            <v>NJ</v>
          </cell>
          <cell r="B33" t="str">
            <v>Cannot Quote PPO/MC Plans 9, 12, or 14 in NJ</v>
          </cell>
          <cell r="C33" t="str">
            <v>Use at least 70% for out-of-network preventative</v>
          </cell>
          <cell r="D33" t="str">
            <v>(may require editing proposal page)</v>
          </cell>
          <cell r="E33" t="str">
            <v>Not Available</v>
          </cell>
        </row>
        <row r="34">
          <cell r="A34" t="str">
            <v>NM</v>
          </cell>
          <cell r="B34" t="str">
            <v>Cannot Quote PPO/MC Plans 9, 12, or 14 in NJ</v>
          </cell>
          <cell r="C34" t="str">
            <v>Use at least 70% for out-of-network preventative</v>
          </cell>
          <cell r="D34" t="str">
            <v>(may require editing proposal page)</v>
          </cell>
          <cell r="E34" t="str">
            <v>Not Available</v>
          </cell>
          <cell r="F34" t="str">
            <v>Only Choice HRA 1 and HRA 2 available</v>
          </cell>
        </row>
        <row r="35">
          <cell r="A35" t="str">
            <v>NY</v>
          </cell>
          <cell r="E35" t="str">
            <v>Not Available</v>
          </cell>
        </row>
        <row r="36">
          <cell r="A36" t="str">
            <v>NC</v>
          </cell>
          <cell r="E36" t="str">
            <v>Approved</v>
          </cell>
          <cell r="F36" t="str">
            <v>Only AHF Choice HRA 1 is available</v>
          </cell>
        </row>
        <row r="37">
          <cell r="A37" t="str">
            <v>ND</v>
          </cell>
          <cell r="E37" t="str">
            <v>Not Available</v>
          </cell>
        </row>
        <row r="38">
          <cell r="A38" t="str">
            <v>OH</v>
          </cell>
          <cell r="E38" t="str">
            <v>Not Available</v>
          </cell>
        </row>
        <row r="39">
          <cell r="A39" t="str">
            <v>OK</v>
          </cell>
          <cell r="E39" t="str">
            <v>Not Available</v>
          </cell>
        </row>
        <row r="40">
          <cell r="A40" t="str">
            <v>OR</v>
          </cell>
          <cell r="E40" t="str">
            <v>Not Available</v>
          </cell>
        </row>
        <row r="41">
          <cell r="A41" t="str">
            <v>PA</v>
          </cell>
          <cell r="E41" t="str">
            <v>Not Available</v>
          </cell>
        </row>
        <row r="42">
          <cell r="A42" t="str">
            <v>RI</v>
          </cell>
          <cell r="E42" t="str">
            <v>Not Available</v>
          </cell>
        </row>
        <row r="43">
          <cell r="A43" t="str">
            <v>SC</v>
          </cell>
          <cell r="E43" t="str">
            <v>Not Available</v>
          </cell>
        </row>
        <row r="44">
          <cell r="A44" t="str">
            <v>SD</v>
          </cell>
          <cell r="E44" t="str">
            <v>Not Available</v>
          </cell>
        </row>
        <row r="45">
          <cell r="A45" t="str">
            <v>TN</v>
          </cell>
          <cell r="E45" t="str">
            <v>Not Available</v>
          </cell>
          <cell r="F45" t="str">
            <v>Only Choice HRA 1 and HRA 2 available</v>
          </cell>
        </row>
        <row r="46">
          <cell r="A46" t="str">
            <v>TX</v>
          </cell>
          <cell r="B46" t="str">
            <v>Use at least 70% for out-of-network preventative</v>
          </cell>
          <cell r="C46" t="str">
            <v>(may require editing proposal page)</v>
          </cell>
          <cell r="E46" t="str">
            <v>Not Available</v>
          </cell>
        </row>
        <row r="47">
          <cell r="A47" t="str">
            <v>UT</v>
          </cell>
          <cell r="E47" t="str">
            <v>Not Available</v>
          </cell>
        </row>
        <row r="48">
          <cell r="A48" t="str">
            <v>VT</v>
          </cell>
          <cell r="E48" t="str">
            <v>Not Available</v>
          </cell>
          <cell r="F48" t="str">
            <v>Only Choice HRA 1 and HRA 2 available</v>
          </cell>
        </row>
        <row r="49">
          <cell r="A49" t="str">
            <v>VA</v>
          </cell>
          <cell r="E49" t="str">
            <v>Not Available</v>
          </cell>
        </row>
        <row r="50">
          <cell r="A50" t="str">
            <v>WA</v>
          </cell>
          <cell r="E50" t="str">
            <v>Not Available</v>
          </cell>
        </row>
        <row r="51">
          <cell r="A51" t="str">
            <v>WV</v>
          </cell>
          <cell r="E51" t="str">
            <v>Not Available</v>
          </cell>
        </row>
        <row r="52">
          <cell r="A52" t="str">
            <v>WI</v>
          </cell>
          <cell r="E52" t="str">
            <v>Not Available</v>
          </cell>
        </row>
        <row r="53">
          <cell r="A53" t="str">
            <v>WY</v>
          </cell>
          <cell r="E53" t="str">
            <v>Not Available</v>
          </cell>
        </row>
      </sheetData>
      <sheetData sheetId="22"/>
      <sheetData sheetId="23"/>
      <sheetData sheetId="24"/>
      <sheetData sheetId="25"/>
      <sheetData sheetId="26"/>
      <sheetData sheetId="27" refreshError="1"/>
      <sheetData sheetId="28" refreshError="1"/>
      <sheetData sheetId="29" refreshError="1"/>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Set>
  </externalBook>
</externalLink>
</file>

<file path=xl/externalLinks/externalLink1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ourcRenewal"/>
      <sheetName val="Census"/>
      <sheetName val="HMO Factors &amp; Lookups"/>
    </sheetNames>
    <sheetDataSet>
      <sheetData sheetId="0" refreshError="1"/>
      <sheetData sheetId="1" refreshError="1"/>
      <sheetData sheetId="2" refreshError="1"/>
    </sheetDataSet>
  </externalBook>
</externalLink>
</file>

<file path=xl/externalLinks/externalLink1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box"/>
      <sheetName val="Intro"/>
      <sheetName val="Gen Plan Info"/>
      <sheetName val="Introduction"/>
      <sheetName val="Qualifications"/>
      <sheetName val="Questionnaire"/>
      <sheetName val="Explanation"/>
      <sheetName val="OldListbox"/>
      <sheetName val="refreshScreen"/>
      <sheetName val="NEWVAR"/>
      <sheetName val="Officer"/>
      <sheetName val="BACKGROUND"/>
      <sheetName val="Error"/>
      <sheetName val="Gen_Plan_Inf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Set>
  </externalBook>
</externalLink>
</file>

<file path=xl/externalLinks/externalLink1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box"/>
      <sheetName val="Import Data Tool"/>
      <sheetName val="Security"/>
      <sheetName val="RFI"/>
      <sheetName val="Explanation"/>
      <sheetName val="Aon Clients"/>
      <sheetName val="Business"/>
      <sheetName val="DUR"/>
      <sheetName val="Generic Drugs"/>
      <sheetName val="MAC List"/>
      <sheetName val="PA List"/>
      <sheetName val="Quantity Limit List"/>
      <sheetName val="Rebate"/>
      <sheetName val="Step TX"/>
      <sheetName val="Offic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box"/>
      <sheetName val="Import Data Tool"/>
      <sheetName val="Security"/>
      <sheetName val="RFI"/>
      <sheetName val="Explanation"/>
      <sheetName val="Aon Clients"/>
      <sheetName val="Business"/>
      <sheetName val="DUR"/>
      <sheetName val="Generic Drugs"/>
      <sheetName val="MAC List"/>
      <sheetName val="PA List"/>
      <sheetName val="Quantity Limit List"/>
      <sheetName val="Rebate"/>
      <sheetName val="Step TX"/>
      <sheetName val="Offic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and Proposal Forms"/>
      <sheetName val="TF-1a"/>
      <sheetName val="TF-1b"/>
      <sheetName val="TF-2a"/>
      <sheetName val="TF-2b"/>
      <sheetName val="TF-3a"/>
      <sheetName val="TF-4orig"/>
      <sheetName val="TF-3b"/>
      <sheetName val="TF-3c"/>
      <sheetName val="TF-4a"/>
      <sheetName val="TF-4b"/>
      <sheetName val="TF-4c"/>
      <sheetName val="TF-5a"/>
      <sheetName val="TF-5b"/>
      <sheetName val="TF-5c"/>
      <sheetName val="TF-6a"/>
      <sheetName val="TF-6b"/>
      <sheetName val="TF-7"/>
      <sheetName val="TF-8"/>
      <sheetName val="Self-Funded Group Structure"/>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nks"/>
      <sheetName val="Documentation"/>
      <sheetName val="Census"/>
      <sheetName val="Quick Quotes"/>
      <sheetName val="Calculations"/>
      <sheetName val="Signature Pricing"/>
      <sheetName val="Signature Pricing 51-99"/>
      <sheetName val="Case Summary"/>
      <sheetName val="Rates"/>
      <sheetName val="Medical Riders"/>
      <sheetName val="Factors"/>
      <sheetName val="County"/>
      <sheetName val="SIC"/>
      <sheetName val="Tracking Model Info"/>
      <sheetName val="External Rates Exhibit"/>
      <sheetName val="Fully Insured New Business"/>
      <sheetName val="Fully Insured Renewal Business"/>
      <sheetName val="Penn Ohio New Business"/>
      <sheetName val="Penn Ohio Renewal Business"/>
      <sheetName val="REHA FI Renewal Business"/>
      <sheetName val="PHCS OOA Business"/>
      <sheetName val="Quick Quote Rates Exhibit"/>
      <sheetName val="Quick_Quotes"/>
      <sheetName val="Signature_Pricing"/>
      <sheetName val="Signature_Pricing_51-99"/>
      <sheetName val="Case_Summary"/>
      <sheetName val="Medical_Riders"/>
      <sheetName val="Tracking_Model_Info"/>
      <sheetName val="External_Rates_Exhibit"/>
      <sheetName val="Fully_Insured_New_Business"/>
      <sheetName val="Fully_Insured_Renewal_Business"/>
      <sheetName val="Penn_Ohio_New_Business"/>
      <sheetName val="Penn_Ohio_Renewal_Business"/>
      <sheetName val="REHA_FI_Renewal_Business"/>
      <sheetName val="PHCS_OOA_Business"/>
      <sheetName val="Quick_Quote_Rates_Exhibit"/>
    </sheetNames>
    <sheetDataSet>
      <sheetData sheetId="0" refreshError="1"/>
      <sheetData sheetId="1" refreshError="1"/>
      <sheetData sheetId="2" refreshError="1"/>
      <sheetData sheetId="3" refreshError="1"/>
      <sheetData sheetId="4" refreshError="1">
        <row r="2">
          <cell r="BA2">
            <v>35154</v>
          </cell>
          <cell r="BB2">
            <v>227.74894700615326</v>
          </cell>
          <cell r="BC2">
            <v>258.27</v>
          </cell>
          <cell r="BD2">
            <v>546.23</v>
          </cell>
          <cell r="BE2">
            <v>734.01</v>
          </cell>
          <cell r="BF2">
            <v>546.23</v>
          </cell>
          <cell r="BG2">
            <v>734.01</v>
          </cell>
          <cell r="BJ2">
            <v>1322</v>
          </cell>
        </row>
        <row r="3">
          <cell r="BA3">
            <v>35155</v>
          </cell>
          <cell r="BB3">
            <v>224.85696680995883</v>
          </cell>
          <cell r="BC3">
            <v>254.99</v>
          </cell>
          <cell r="BD3">
            <v>539.29</v>
          </cell>
          <cell r="BE3">
            <v>724.69</v>
          </cell>
          <cell r="BF3">
            <v>539.29</v>
          </cell>
          <cell r="BG3">
            <v>724.69</v>
          </cell>
          <cell r="BJ3">
            <v>1330</v>
          </cell>
        </row>
        <row r="4">
          <cell r="BA4">
            <v>35156</v>
          </cell>
          <cell r="BB4">
            <v>221.99969037611871</v>
          </cell>
          <cell r="BC4">
            <v>251.75</v>
          </cell>
          <cell r="BD4">
            <v>532.44000000000005</v>
          </cell>
          <cell r="BE4">
            <v>715.48</v>
          </cell>
          <cell r="BF4">
            <v>532.44000000000005</v>
          </cell>
          <cell r="BG4">
            <v>715.48</v>
          </cell>
          <cell r="BJ4" t="str">
            <v>NONE</v>
          </cell>
        </row>
        <row r="5">
          <cell r="BA5">
            <v>35157</v>
          </cell>
          <cell r="BB5">
            <v>218.61028958617891</v>
          </cell>
          <cell r="BC5">
            <v>247.9</v>
          </cell>
          <cell r="BD5">
            <v>524.29999999999995</v>
          </cell>
          <cell r="BE5">
            <v>704.54</v>
          </cell>
          <cell r="BF5">
            <v>524.29999999999995</v>
          </cell>
          <cell r="BG5">
            <v>704.54</v>
          </cell>
        </row>
        <row r="6">
          <cell r="BA6">
            <v>35158</v>
          </cell>
          <cell r="BB6">
            <v>220.31077394154121</v>
          </cell>
          <cell r="BC6">
            <v>249.83</v>
          </cell>
          <cell r="BD6">
            <v>528.38</v>
          </cell>
          <cell r="BE6">
            <v>710.02</v>
          </cell>
          <cell r="BF6">
            <v>528.38</v>
          </cell>
          <cell r="BG6">
            <v>710.02</v>
          </cell>
        </row>
        <row r="7">
          <cell r="BA7">
            <v>35159</v>
          </cell>
          <cell r="BB7">
            <v>204.58996959502841</v>
          </cell>
          <cell r="BC7">
            <v>232.01</v>
          </cell>
          <cell r="BD7">
            <v>490.69</v>
          </cell>
          <cell r="BE7">
            <v>659.38</v>
          </cell>
          <cell r="BF7">
            <v>490.69</v>
          </cell>
          <cell r="BG7">
            <v>659.38</v>
          </cell>
        </row>
        <row r="8">
          <cell r="BA8">
            <v>35110</v>
          </cell>
          <cell r="BB8">
            <v>208.3611117708659</v>
          </cell>
          <cell r="BC8">
            <v>236.28</v>
          </cell>
          <cell r="BD8">
            <v>499.72</v>
          </cell>
          <cell r="BE8">
            <v>671.51</v>
          </cell>
          <cell r="BF8">
            <v>499.72</v>
          </cell>
          <cell r="BG8">
            <v>671.51</v>
          </cell>
        </row>
        <row r="9">
          <cell r="BA9">
            <v>35109</v>
          </cell>
          <cell r="BB9">
            <v>191.47194742509055</v>
          </cell>
          <cell r="BC9">
            <v>217.13</v>
          </cell>
          <cell r="BD9">
            <v>459.22</v>
          </cell>
          <cell r="BE9">
            <v>617.09</v>
          </cell>
          <cell r="BF9">
            <v>459.22</v>
          </cell>
          <cell r="BG9">
            <v>617.09</v>
          </cell>
        </row>
        <row r="10">
          <cell r="BA10">
            <v>35160</v>
          </cell>
          <cell r="BB10">
            <v>189.79459891129773</v>
          </cell>
          <cell r="BC10">
            <v>215.23</v>
          </cell>
          <cell r="BD10">
            <v>455.2</v>
          </cell>
          <cell r="BE10">
            <v>611.69000000000005</v>
          </cell>
          <cell r="BF10">
            <v>455.2</v>
          </cell>
          <cell r="BG10">
            <v>611.69000000000005</v>
          </cell>
        </row>
        <row r="11">
          <cell r="BA11">
            <v>35161</v>
          </cell>
          <cell r="BB11">
            <v>209.72612642346965</v>
          </cell>
          <cell r="BC11">
            <v>237.83</v>
          </cell>
          <cell r="BD11">
            <v>503</v>
          </cell>
          <cell r="BE11">
            <v>675.92</v>
          </cell>
          <cell r="BF11">
            <v>503</v>
          </cell>
          <cell r="BG11">
            <v>675.92</v>
          </cell>
        </row>
        <row r="12">
          <cell r="BA12">
            <v>35162</v>
          </cell>
          <cell r="BB12">
            <v>181.92841277764896</v>
          </cell>
          <cell r="BC12">
            <v>206.31</v>
          </cell>
          <cell r="BD12">
            <v>436.34</v>
          </cell>
          <cell r="BE12">
            <v>586.34</v>
          </cell>
          <cell r="BF12">
            <v>436.34</v>
          </cell>
          <cell r="BG12">
            <v>586.34</v>
          </cell>
        </row>
        <row r="13">
          <cell r="BA13">
            <v>35111</v>
          </cell>
          <cell r="BB13">
            <v>212.49334840850497</v>
          </cell>
          <cell r="BC13">
            <v>240.97</v>
          </cell>
          <cell r="BD13">
            <v>509.64</v>
          </cell>
          <cell r="BE13">
            <v>684.84</v>
          </cell>
          <cell r="BF13">
            <v>509.64</v>
          </cell>
          <cell r="BG13">
            <v>684.84</v>
          </cell>
        </row>
        <row r="14">
          <cell r="BA14">
            <v>35112</v>
          </cell>
          <cell r="BB14">
            <v>209.66603244886412</v>
          </cell>
          <cell r="BC14">
            <v>237.76</v>
          </cell>
          <cell r="BD14">
            <v>502.85</v>
          </cell>
          <cell r="BE14">
            <v>675.72</v>
          </cell>
          <cell r="BF14">
            <v>502.85</v>
          </cell>
          <cell r="BG14">
            <v>675.72</v>
          </cell>
        </row>
        <row r="15">
          <cell r="BA15">
            <v>35113</v>
          </cell>
          <cell r="BB15">
            <v>206.87347857069423</v>
          </cell>
          <cell r="BC15">
            <v>234.59</v>
          </cell>
          <cell r="BD15">
            <v>496.15</v>
          </cell>
          <cell r="BE15">
            <v>666.71</v>
          </cell>
          <cell r="BF15">
            <v>496.15</v>
          </cell>
          <cell r="BG15">
            <v>666.71</v>
          </cell>
        </row>
        <row r="16">
          <cell r="BA16">
            <v>35114</v>
          </cell>
          <cell r="BB16">
            <v>203.55949347045956</v>
          </cell>
          <cell r="BC16">
            <v>230.84</v>
          </cell>
          <cell r="BD16">
            <v>488.22</v>
          </cell>
          <cell r="BE16">
            <v>656.05</v>
          </cell>
          <cell r="BF16">
            <v>488.22</v>
          </cell>
          <cell r="BG16">
            <v>656.05</v>
          </cell>
        </row>
        <row r="17">
          <cell r="BA17">
            <v>35115</v>
          </cell>
          <cell r="BB17">
            <v>205.3439469859706</v>
          </cell>
          <cell r="BC17">
            <v>232.86</v>
          </cell>
          <cell r="BD17">
            <v>492.49</v>
          </cell>
          <cell r="BE17">
            <v>661.79</v>
          </cell>
          <cell r="BF17">
            <v>492.49</v>
          </cell>
          <cell r="BG17">
            <v>661.79</v>
          </cell>
        </row>
        <row r="18">
          <cell r="BA18">
            <v>35116</v>
          </cell>
          <cell r="BB18">
            <v>198.40311805226213</v>
          </cell>
          <cell r="BC18">
            <v>224.99</v>
          </cell>
          <cell r="BD18">
            <v>475.84</v>
          </cell>
          <cell r="BE18">
            <v>639.42999999999995</v>
          </cell>
          <cell r="BF18">
            <v>475.84</v>
          </cell>
          <cell r="BG18">
            <v>639.42999999999995</v>
          </cell>
        </row>
        <row r="19">
          <cell r="BA19">
            <v>35107</v>
          </cell>
          <cell r="BB19">
            <v>183.01510332110223</v>
          </cell>
          <cell r="BC19">
            <v>207.54</v>
          </cell>
          <cell r="BD19">
            <v>438.94</v>
          </cell>
          <cell r="BE19">
            <v>589.83000000000004</v>
          </cell>
          <cell r="BF19">
            <v>438.94</v>
          </cell>
          <cell r="BG19">
            <v>589.83000000000004</v>
          </cell>
        </row>
        <row r="20">
          <cell r="BA20">
            <v>35108</v>
          </cell>
          <cell r="BB20">
            <v>169.38836738447262</v>
          </cell>
          <cell r="BC20">
            <v>192.09</v>
          </cell>
          <cell r="BD20">
            <v>406.26</v>
          </cell>
          <cell r="BE20">
            <v>545.92999999999995</v>
          </cell>
          <cell r="BF20">
            <v>406.26</v>
          </cell>
          <cell r="BG20">
            <v>545.92999999999995</v>
          </cell>
        </row>
        <row r="21">
          <cell r="BA21">
            <v>35117</v>
          </cell>
          <cell r="BB21">
            <v>197.10533367734504</v>
          </cell>
          <cell r="BC21">
            <v>223.52</v>
          </cell>
          <cell r="BD21">
            <v>472.74</v>
          </cell>
          <cell r="BE21">
            <v>635.25</v>
          </cell>
          <cell r="BF21">
            <v>472.74</v>
          </cell>
          <cell r="BG21">
            <v>635.25</v>
          </cell>
        </row>
        <row r="22">
          <cell r="BA22">
            <v>35118</v>
          </cell>
          <cell r="BB22">
            <v>181.33493605000416</v>
          </cell>
          <cell r="BC22">
            <v>205.63</v>
          </cell>
          <cell r="BD22">
            <v>434.9</v>
          </cell>
          <cell r="BE22">
            <v>584.41</v>
          </cell>
          <cell r="BF22">
            <v>434.9</v>
          </cell>
          <cell r="BG22">
            <v>584.41</v>
          </cell>
        </row>
        <row r="23">
          <cell r="BA23">
            <v>35119</v>
          </cell>
          <cell r="BB23">
            <v>168.66995103407208</v>
          </cell>
          <cell r="BC23">
            <v>191.27</v>
          </cell>
          <cell r="BD23">
            <v>404.53</v>
          </cell>
          <cell r="BE23">
            <v>543.59</v>
          </cell>
          <cell r="BF23">
            <v>404.53</v>
          </cell>
          <cell r="BG23">
            <v>543.59</v>
          </cell>
        </row>
        <row r="24">
          <cell r="BA24" t="str">
            <v>SELECT PLAN</v>
          </cell>
          <cell r="BC24">
            <v>0</v>
          </cell>
          <cell r="BD24">
            <v>0</v>
          </cell>
          <cell r="BE24">
            <v>0</v>
          </cell>
          <cell r="BF24">
            <v>0</v>
          </cell>
          <cell r="BG24">
            <v>0</v>
          </cell>
        </row>
        <row r="57">
          <cell r="BA57" t="str">
            <v>$5/$15/$40</v>
          </cell>
          <cell r="BB57">
            <v>37.82</v>
          </cell>
          <cell r="BC57">
            <v>48.71</v>
          </cell>
          <cell r="BD57">
            <v>103.02</v>
          </cell>
          <cell r="BE57">
            <v>138.44</v>
          </cell>
          <cell r="BF57">
            <v>103.02</v>
          </cell>
          <cell r="BG57">
            <v>138.44</v>
          </cell>
          <cell r="BI57">
            <v>3768</v>
          </cell>
        </row>
        <row r="58">
          <cell r="BA58" t="str">
            <v>$10/$20</v>
          </cell>
          <cell r="BB58">
            <v>29.7</v>
          </cell>
          <cell r="BC58">
            <v>38.25</v>
          </cell>
          <cell r="BD58">
            <v>80.89</v>
          </cell>
          <cell r="BE58">
            <v>108.7</v>
          </cell>
          <cell r="BF58">
            <v>80.89</v>
          </cell>
          <cell r="BG58">
            <v>108.7</v>
          </cell>
          <cell r="BI58">
            <v>3751</v>
          </cell>
        </row>
        <row r="59">
          <cell r="BA59" t="str">
            <v>$10/$20-$50D</v>
          </cell>
          <cell r="BB59">
            <v>26.31</v>
          </cell>
          <cell r="BC59">
            <v>33.880000000000003</v>
          </cell>
          <cell r="BD59">
            <v>71.650000000000006</v>
          </cell>
          <cell r="BE59">
            <v>96.3</v>
          </cell>
          <cell r="BF59">
            <v>71.650000000000006</v>
          </cell>
          <cell r="BG59">
            <v>96.3</v>
          </cell>
          <cell r="BI59" t="str">
            <v>PENDING</v>
          </cell>
        </row>
        <row r="60">
          <cell r="BA60" t="str">
            <v>$10/$20/50%</v>
          </cell>
          <cell r="BB60">
            <v>30.85</v>
          </cell>
          <cell r="BC60">
            <v>39.729999999999997</v>
          </cell>
          <cell r="BD60">
            <v>84.02</v>
          </cell>
          <cell r="BE60">
            <v>112.91</v>
          </cell>
          <cell r="BF60">
            <v>84.02</v>
          </cell>
          <cell r="BG60">
            <v>112.91</v>
          </cell>
          <cell r="BI60">
            <v>3744</v>
          </cell>
        </row>
        <row r="61">
          <cell r="BA61" t="str">
            <v>$10/$25-$50D</v>
          </cell>
          <cell r="BB61">
            <v>24.77</v>
          </cell>
          <cell r="BC61">
            <v>31.9</v>
          </cell>
          <cell r="BD61">
            <v>67.459999999999994</v>
          </cell>
          <cell r="BE61">
            <v>90.65</v>
          </cell>
          <cell r="BF61">
            <v>67.459999999999994</v>
          </cell>
          <cell r="BG61">
            <v>90.65</v>
          </cell>
          <cell r="BI61">
            <v>3766</v>
          </cell>
        </row>
        <row r="62">
          <cell r="BA62" t="str">
            <v>$10/$25-$100D</v>
          </cell>
          <cell r="BB62">
            <v>23.43</v>
          </cell>
          <cell r="BC62">
            <v>30.17</v>
          </cell>
          <cell r="BD62">
            <v>63.8</v>
          </cell>
          <cell r="BE62">
            <v>85.75</v>
          </cell>
          <cell r="BF62">
            <v>63.8</v>
          </cell>
          <cell r="BG62">
            <v>85.75</v>
          </cell>
          <cell r="BI62">
            <v>3767</v>
          </cell>
        </row>
        <row r="63">
          <cell r="BA63" t="str">
            <v>50%-50%</v>
          </cell>
          <cell r="BB63">
            <v>20.23</v>
          </cell>
          <cell r="BC63">
            <v>26.05</v>
          </cell>
          <cell r="BD63">
            <v>55.1</v>
          </cell>
          <cell r="BE63">
            <v>74.040000000000006</v>
          </cell>
          <cell r="BF63">
            <v>55.1</v>
          </cell>
          <cell r="BG63">
            <v>74.040000000000006</v>
          </cell>
          <cell r="BI63">
            <v>3758</v>
          </cell>
        </row>
        <row r="64">
          <cell r="BA64" t="str">
            <v>SELECT RX</v>
          </cell>
          <cell r="BB64">
            <v>0</v>
          </cell>
          <cell r="BC64">
            <v>0</v>
          </cell>
          <cell r="BD64">
            <v>0</v>
          </cell>
          <cell r="BE64">
            <v>0</v>
          </cell>
          <cell r="BF64">
            <v>0</v>
          </cell>
          <cell r="BG64">
            <v>0</v>
          </cell>
          <cell r="BI64" t="str">
            <v>NONE</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externalLinks/externalLink1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Questionnaire"/>
      <sheetName val="Financial"/>
      <sheetName val="Formulary"/>
      <sheetName val="#Pharmacies"/>
      <sheetName val="Stores"/>
      <sheetName val="Fin Rate"/>
      <sheetName val="Access"/>
      <sheetName val="Performance Guarantees"/>
      <sheetName val="Questionnaire (2)"/>
      <sheetName val="min qual"/>
      <sheetName val="Checklist"/>
      <sheetName val="Plan Design"/>
      <sheetName val="Census Layout"/>
      <sheetName val="Claims_copay hist"/>
      <sheetName val="Claims_mo by mo clms"/>
      <sheetName val="Claims_mo by mo # scripts"/>
      <sheetName val="Claims_mo by mo mems"/>
      <sheetName val="Claims_mo by mo cons"/>
      <sheetName val="Explanation"/>
      <sheetName val="Confidentiality"/>
      <sheetName val="Tape Specs"/>
      <sheetName val="Top 100 Cost"/>
      <sheetName val="Top 100 Scripts"/>
      <sheetName val="Unit Cost"/>
      <sheetName val="Claims_top 10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 sheetId="25" refreshError="1"/>
    </sheetDataSet>
  </externalBook>
</externalLink>
</file>

<file path=xl/externalLinks/externalLink1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igna Settlement 05"/>
      <sheetName val="Trion Settlement est"/>
      <sheetName val="Gary's Estimated Roll 1206 IBNR"/>
      <sheetName val="Trion Estimated Roll 12 06 IBNR"/>
      <sheetName val="Cigna Roll 12 SPA 36% Res Est"/>
      <sheetName val="RenProjChart"/>
      <sheetName val="CashFlow 2006 Plan Year"/>
      <sheetName val="0806Bill"/>
      <sheetName val="SumCB Bill 0806"/>
      <sheetName val="SMG Monthly 06 Exper Report J"/>
      <sheetName val="0706Bill"/>
      <sheetName val="SumCB Bill 0706"/>
      <sheetName val="0606Bill"/>
      <sheetName val="SumCB Bill 0606"/>
      <sheetName val="Sheet1"/>
      <sheetName val="SUMMARYBILL (2)"/>
      <sheetName val="SUMMARYBILL"/>
      <sheetName val="0406Bill"/>
      <sheetName val="SumCB Bill 0406"/>
      <sheetName val="0306Bill"/>
      <sheetName val="SumCB Bill 0306"/>
      <sheetName val="0206Bill"/>
      <sheetName val="SumCB Bill 0206"/>
      <sheetName val="0106Bill"/>
      <sheetName val="SumCB Bill 0106"/>
      <sheetName val="2003 Reserve Calc"/>
      <sheetName val="Trion Estimated 2004 IBNR Res"/>
      <sheetName val="Trion Estimated 2003 IBNR Res"/>
      <sheetName val="smgoct"/>
      <sheetName val="Income Statement"/>
      <sheetName val="SMG (Tim) Cash flow"/>
      <sheetName val="2003"/>
      <sheetName val="2003 FU Bank Trust"/>
      <sheetName val="Trion IBNR Res Calc"/>
      <sheetName val="paid claim 2003"/>
      <sheetName val="CashFlow 2003 Plan Year"/>
      <sheetName val="IBNR as of 123103"/>
      <sheetName val="Income_Statemen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refreshError="1"/>
    </sheetDataSet>
  </externalBook>
</externalLink>
</file>

<file path=xl/externalLinks/externalLink1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xx"/>
      <sheetName val="Data"/>
      <sheetName val="Experience (1)"/>
      <sheetName val="Dependent Experience"/>
      <sheetName val="Dependent Retention"/>
      <sheetName val="Dependent Life Exhibit - Simple"/>
      <sheetName val="Dependent Life Exhibit - Detail"/>
      <sheetName val="Optional Experience"/>
      <sheetName val="Optional Retention"/>
      <sheetName val="Optional Life Exhibit - Simple"/>
      <sheetName val="Optional Life Exhibit - Detail"/>
      <sheetName val="Retention (1)"/>
      <sheetName val="Life Exhibit - Simple (1)"/>
      <sheetName val="Life Exhibit - Detail (1)"/>
      <sheetName val="Notes"/>
      <sheetName val="Basic Experience"/>
      <sheetName val="Basic Retention"/>
      <sheetName val="Basic Life Exhibit - Simple"/>
      <sheetName val="Basic Life Exhibit - Detail"/>
      <sheetName val="Module1"/>
      <sheetName val="Module2"/>
      <sheetName val="Module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 sheetId="21" refreshError="1"/>
    </sheetDataSet>
  </externalBook>
</externalLink>
</file>

<file path=xl/externalLinks/externalLink1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 - Tables"/>
      <sheetName val="200810 GME"/>
      <sheetName val="Input Sheet"/>
      <sheetName val="Trend Factors"/>
      <sheetName val="Supplemental Input"/>
      <sheetName val="Retention Calc"/>
      <sheetName val="Multi-Option Adj. Calc"/>
      <sheetName val="Experience Calc"/>
      <sheetName val="Proposal Exhibit I"/>
      <sheetName val="Exhibit I"/>
      <sheetName val="Exhibit II"/>
      <sheetName val="Exhibit III Benefits"/>
      <sheetName val="ASO Budget Exhibit"/>
      <sheetName val="Disclaimers"/>
      <sheetName val="Claim Worksheet"/>
      <sheetName val="UWTools"/>
      <sheetName val="Direct POS Rate Split"/>
      <sheetName val="Iterations"/>
    </sheetNames>
    <sheetDataSet>
      <sheetData sheetId="0">
        <row r="4">
          <cell r="C4">
            <v>4</v>
          </cell>
        </row>
      </sheetData>
      <sheetData sheetId="1" refreshError="1"/>
      <sheetData sheetId="2"/>
      <sheetData sheetId="3" refreshError="1"/>
      <sheetData sheetId="4" refreshError="1"/>
      <sheetData sheetId="5"/>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box"/>
      <sheetName val="RFPVar"/>
      <sheetName val="Format"/>
      <sheetName val="Do list"/>
      <sheetName val="Instructions"/>
      <sheetName val="Explanation"/>
      <sheetName val="Eligibility Requirements"/>
      <sheetName val="Plan Designs"/>
      <sheetName val="Census"/>
      <sheetName val="ExperRates"/>
      <sheetName val="Disableds"/>
      <sheetName val="LifeQuote"/>
      <sheetName val="Financial"/>
      <sheetName val="Officer"/>
      <sheetName val="Hold Harm(1)"/>
      <sheetName val="Hold Harm(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1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Rate History"/>
      <sheetName val="INPUT"/>
      <sheetName val="Instructions &amp; Info"/>
      <sheetName val="REPRICING FILE"/>
      <sheetName val="Scoring"/>
      <sheetName val="TF 1.0 GENERAL Q"/>
      <sheetName val="TF 1.2 MED Q"/>
      <sheetName val="TF 2.0 MED GEO"/>
      <sheetName val="TF 3.0 MED by County"/>
      <sheetName val="TF 4.0 MED Physicians"/>
      <sheetName val="TF 4.1 MED Facilities"/>
      <sheetName val="TF 5.0 MED Plan Design"/>
      <sheetName val="TF 6.0 Deviations"/>
      <sheetName val="TF 7.0 Key Diff"/>
      <sheetName val="TF 8.0 REF"/>
      <sheetName val="FF 1.0 MED Q"/>
      <sheetName val="FF 2.0 MED ASO Fee"/>
      <sheetName val="FF 2.1 MED Care Management"/>
      <sheetName val="FF 4.1 MED Repricing Summary"/>
      <sheetName val="FF 6.0 MED Discounts"/>
      <sheetName val="FF 5.0 MED Allowed"/>
      <sheetName val="FF 10.0 PG"/>
    </sheetNames>
    <sheetDataSet>
      <sheetData sheetId="0"/>
      <sheetData sheetId="1">
        <row r="8">
          <cell r="C8">
            <v>46753</v>
          </cell>
        </row>
      </sheetData>
      <sheetData sheetId="2">
        <row r="60">
          <cell r="C60"/>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2812C6-4BDC-4AA0-ABE4-0E66F7A48DC9}">
  <sheetPr>
    <tabColor rgb="FFFFF2CC"/>
  </sheetPr>
  <dimension ref="A1:U249"/>
  <sheetViews>
    <sheetView workbookViewId="0">
      <selection activeCell="B1" sqref="B1"/>
    </sheetView>
  </sheetViews>
  <sheetFormatPr defaultColWidth="9.44140625" defaultRowHeight="15" x14ac:dyDescent="0.35"/>
  <cols>
    <col min="1" max="1" width="1.5546875" style="7" customWidth="1"/>
    <col min="2" max="2" width="23.109375" style="14" customWidth="1"/>
    <col min="3" max="3" width="30.5546875" style="21" bestFit="1" customWidth="1"/>
    <col min="4" max="4" width="20.88671875" style="21" customWidth="1"/>
    <col min="5" max="5" width="41.44140625" style="21" bestFit="1" customWidth="1"/>
    <col min="6" max="6" width="67.109375" style="21" bestFit="1" customWidth="1"/>
    <col min="7" max="9" width="20.109375" style="21" bestFit="1" customWidth="1"/>
    <col min="10" max="10" width="15.88671875" style="7" bestFit="1" customWidth="1"/>
    <col min="11" max="11" width="9.44140625" style="7"/>
    <col min="12" max="12" width="22.44140625" style="7" bestFit="1" customWidth="1"/>
    <col min="13" max="16" width="9.44140625" style="7"/>
    <col min="17" max="17" width="22.44140625" style="7" bestFit="1" customWidth="1"/>
    <col min="18" max="19" width="9.44140625" style="7"/>
    <col min="20" max="20" width="15.109375" style="7" bestFit="1" customWidth="1"/>
    <col min="21" max="21" width="9.44140625" style="7"/>
    <col min="22" max="16384" width="9.44140625" style="21"/>
  </cols>
  <sheetData>
    <row r="1" spans="2:20" s="7" customFormat="1" x14ac:dyDescent="0.35">
      <c r="B1" s="4" t="s">
        <v>0</v>
      </c>
      <c r="C1" s="5" t="s">
        <v>1</v>
      </c>
      <c r="D1" s="6" t="s">
        <v>2</v>
      </c>
      <c r="E1" s="10" t="s">
        <v>3</v>
      </c>
      <c r="F1" s="16">
        <v>46753</v>
      </c>
      <c r="K1" s="8" t="s">
        <v>4</v>
      </c>
    </row>
    <row r="2" spans="2:20" s="7" customFormat="1" x14ac:dyDescent="0.35">
      <c r="B2" s="4"/>
      <c r="K2" s="9" t="s">
        <v>5</v>
      </c>
    </row>
    <row r="3" spans="2:20" x14ac:dyDescent="0.35">
      <c r="B3" s="10" t="s">
        <v>6</v>
      </c>
      <c r="C3" s="11" t="s">
        <v>7</v>
      </c>
      <c r="D3" s="10" t="s">
        <v>8</v>
      </c>
      <c r="E3" s="12" t="s">
        <v>9</v>
      </c>
      <c r="F3" s="10" t="s">
        <v>10</v>
      </c>
      <c r="G3" s="12" t="s">
        <v>11</v>
      </c>
      <c r="H3" s="7"/>
      <c r="I3" s="7"/>
      <c r="K3" s="9"/>
    </row>
    <row r="4" spans="2:20" s="7" customFormat="1" x14ac:dyDescent="0.35">
      <c r="B4" s="4"/>
      <c r="K4" s="9"/>
    </row>
    <row r="5" spans="2:20" x14ac:dyDescent="0.35">
      <c r="B5" s="10" t="s">
        <v>12</v>
      </c>
      <c r="C5" s="11" t="s">
        <v>13</v>
      </c>
      <c r="D5" s="11" t="s">
        <v>14</v>
      </c>
      <c r="E5" s="11" t="s">
        <v>15</v>
      </c>
      <c r="F5" s="11" t="s">
        <v>16</v>
      </c>
      <c r="G5" s="12" t="s">
        <v>17</v>
      </c>
      <c r="H5" s="7"/>
      <c r="I5" s="7"/>
      <c r="S5" s="13" t="s">
        <v>18</v>
      </c>
      <c r="T5" s="7" t="s">
        <v>19</v>
      </c>
    </row>
    <row r="6" spans="2:20" s="7" customFormat="1" x14ac:dyDescent="0.35">
      <c r="B6" s="4"/>
      <c r="K6" s="9"/>
      <c r="S6" s="13" t="s">
        <v>20</v>
      </c>
      <c r="T6" s="7" t="s">
        <v>21</v>
      </c>
    </row>
    <row r="7" spans="2:20" x14ac:dyDescent="0.35">
      <c r="C7" s="15" t="s">
        <v>22</v>
      </c>
      <c r="D7" s="15" t="s">
        <v>23</v>
      </c>
      <c r="E7" s="15" t="s">
        <v>24</v>
      </c>
      <c r="F7" s="15" t="s">
        <v>25</v>
      </c>
      <c r="G7" s="7"/>
      <c r="H7" s="7"/>
      <c r="I7" s="7"/>
      <c r="S7" s="13" t="s">
        <v>26</v>
      </c>
      <c r="T7" s="7" t="s">
        <v>27</v>
      </c>
    </row>
    <row r="8" spans="2:20" x14ac:dyDescent="0.35">
      <c r="B8" s="10" t="s">
        <v>28</v>
      </c>
      <c r="C8" s="16">
        <v>46753</v>
      </c>
      <c r="D8" s="16">
        <v>46023</v>
      </c>
      <c r="E8" s="16">
        <v>45658</v>
      </c>
      <c r="F8" s="16">
        <v>45292</v>
      </c>
      <c r="G8" s="7"/>
      <c r="H8" s="7"/>
      <c r="I8" s="7"/>
      <c r="S8" s="13"/>
    </row>
    <row r="9" spans="2:20" s="7" customFormat="1" x14ac:dyDescent="0.35">
      <c r="B9" s="4"/>
      <c r="K9" s="9"/>
    </row>
    <row r="10" spans="2:20" x14ac:dyDescent="0.35">
      <c r="B10" s="4"/>
      <c r="C10" s="7"/>
      <c r="D10" s="15" t="s">
        <v>29</v>
      </c>
      <c r="E10" s="7"/>
      <c r="F10" s="7"/>
      <c r="G10" s="7"/>
      <c r="H10" s="7"/>
      <c r="I10" s="7"/>
    </row>
    <row r="11" spans="2:20" s="7" customFormat="1" x14ac:dyDescent="0.35">
      <c r="B11" s="10" t="s">
        <v>30</v>
      </c>
      <c r="C11" s="12" t="s">
        <v>31</v>
      </c>
      <c r="D11" s="17" t="str">
        <f>B11&amp;C11</f>
        <v>RFP#&lt;######&gt;</v>
      </c>
      <c r="K11" s="9"/>
    </row>
    <row r="12" spans="2:20" x14ac:dyDescent="0.35">
      <c r="B12" s="4"/>
      <c r="C12" s="7"/>
      <c r="D12" s="7"/>
      <c r="E12" s="7"/>
      <c r="F12" s="7"/>
      <c r="G12" s="7"/>
      <c r="H12" s="7"/>
      <c r="I12" s="7"/>
    </row>
    <row r="13" spans="2:20" x14ac:dyDescent="0.35">
      <c r="B13" s="10" t="s">
        <v>32</v>
      </c>
      <c r="C13" s="12" t="s">
        <v>33</v>
      </c>
      <c r="D13" s="12" t="s">
        <v>34</v>
      </c>
      <c r="E13" s="7"/>
      <c r="F13" s="7"/>
      <c r="G13" s="7"/>
      <c r="H13" s="7"/>
      <c r="I13" s="7"/>
      <c r="K13" s="18" t="s">
        <v>35</v>
      </c>
    </row>
    <row r="14" spans="2:20" x14ac:dyDescent="0.35">
      <c r="B14" s="4"/>
      <c r="C14" s="7"/>
      <c r="D14" s="7"/>
      <c r="E14" s="7"/>
      <c r="F14" s="15" t="s">
        <v>36</v>
      </c>
      <c r="G14" s="7"/>
      <c r="H14" s="7"/>
      <c r="I14" s="7"/>
      <c r="K14" s="7" t="s">
        <v>37</v>
      </c>
    </row>
    <row r="15" spans="2:20" x14ac:dyDescent="0.35">
      <c r="B15" s="19" t="s">
        <v>38</v>
      </c>
      <c r="C15" s="19"/>
      <c r="D15" s="7"/>
      <c r="E15" s="4"/>
      <c r="F15" s="15" t="s">
        <v>39</v>
      </c>
      <c r="G15" s="7"/>
      <c r="H15" s="7"/>
      <c r="I15" s="7"/>
      <c r="K15" s="7" t="s">
        <v>40</v>
      </c>
    </row>
    <row r="16" spans="2:20" ht="21.75" customHeight="1" x14ac:dyDescent="0.35">
      <c r="B16" s="20" t="s">
        <v>41</v>
      </c>
      <c r="C16" s="12"/>
      <c r="D16" s="7"/>
      <c r="F16" s="22">
        <v>3</v>
      </c>
      <c r="G16" s="22" t="s">
        <v>42</v>
      </c>
      <c r="H16" s="7"/>
      <c r="I16" s="7"/>
      <c r="K16" s="7" t="s">
        <v>43</v>
      </c>
    </row>
    <row r="17" spans="2:11" ht="21.75" customHeight="1" x14ac:dyDescent="0.35">
      <c r="B17" s="20" t="s">
        <v>44</v>
      </c>
      <c r="C17" s="12"/>
      <c r="D17" s="7"/>
      <c r="E17" s="4"/>
      <c r="F17" s="22">
        <v>3</v>
      </c>
      <c r="G17" s="22" t="s">
        <v>42</v>
      </c>
      <c r="H17" s="7"/>
      <c r="I17" s="7"/>
      <c r="K17" s="7" t="s">
        <v>45</v>
      </c>
    </row>
    <row r="18" spans="2:11" ht="21.75" customHeight="1" x14ac:dyDescent="0.35">
      <c r="B18" s="20" t="s">
        <v>46</v>
      </c>
      <c r="C18" s="12"/>
      <c r="D18" s="23"/>
      <c r="F18" s="22">
        <v>3</v>
      </c>
      <c r="G18" s="22" t="s">
        <v>42</v>
      </c>
      <c r="H18" s="7"/>
      <c r="I18" s="7"/>
      <c r="K18" s="7" t="s">
        <v>47</v>
      </c>
    </row>
    <row r="19" spans="2:11" ht="21.75" customHeight="1" x14ac:dyDescent="0.35">
      <c r="B19" s="20" t="s">
        <v>48</v>
      </c>
      <c r="C19" s="12"/>
      <c r="D19" s="7"/>
      <c r="E19" s="7"/>
      <c r="F19" s="22">
        <v>3</v>
      </c>
      <c r="G19" s="22" t="s">
        <v>42</v>
      </c>
      <c r="H19" s="7"/>
      <c r="I19" s="7"/>
    </row>
    <row r="20" spans="2:11" ht="21.75" customHeight="1" x14ac:dyDescent="0.35">
      <c r="B20" s="20" t="s">
        <v>49</v>
      </c>
      <c r="C20" s="12"/>
      <c r="D20" s="7"/>
      <c r="E20" s="23"/>
      <c r="F20" s="22">
        <v>3</v>
      </c>
      <c r="G20" s="22" t="s">
        <v>42</v>
      </c>
      <c r="H20" s="7"/>
      <c r="I20" s="7"/>
      <c r="K20" s="7" t="s">
        <v>50</v>
      </c>
    </row>
    <row r="21" spans="2:11" ht="21.75" customHeight="1" x14ac:dyDescent="0.35">
      <c r="B21" s="20" t="s">
        <v>51</v>
      </c>
      <c r="C21" s="12" t="s">
        <v>52</v>
      </c>
      <c r="D21" s="23"/>
      <c r="E21" s="23"/>
      <c r="F21" s="22"/>
      <c r="G21" s="22"/>
      <c r="H21" s="7"/>
      <c r="I21" s="7"/>
    </row>
    <row r="22" spans="2:11" x14ac:dyDescent="0.35">
      <c r="B22" s="4"/>
      <c r="C22" s="23"/>
      <c r="D22" s="23"/>
      <c r="E22" s="23"/>
      <c r="F22" s="7"/>
      <c r="G22" s="7"/>
      <c r="H22" s="7"/>
      <c r="I22" s="7"/>
    </row>
    <row r="23" spans="2:11" x14ac:dyDescent="0.35">
      <c r="B23" s="15" t="s">
        <v>29</v>
      </c>
      <c r="C23" s="12" t="s">
        <v>52</v>
      </c>
      <c r="D23" s="23"/>
      <c r="E23" s="10" t="s">
        <v>29</v>
      </c>
      <c r="F23" s="24" t="str">
        <f>G16&amp;" ("&amp;F16&amp;")"&amp;" Years"</f>
        <v>Three (3) Years</v>
      </c>
      <c r="G23" s="7"/>
      <c r="H23" s="7"/>
      <c r="I23" s="7"/>
    </row>
    <row r="24" spans="2:11" x14ac:dyDescent="0.35">
      <c r="B24" s="4"/>
      <c r="C24" s="23"/>
      <c r="D24" s="23"/>
      <c r="E24" s="7"/>
      <c r="F24" s="7"/>
      <c r="G24" s="7"/>
      <c r="H24" s="7"/>
      <c r="I24" s="7"/>
    </row>
    <row r="25" spans="2:11" x14ac:dyDescent="0.35">
      <c r="B25" s="4"/>
      <c r="C25" s="23"/>
      <c r="D25" s="23"/>
      <c r="E25" s="7"/>
      <c r="F25" s="7"/>
      <c r="G25" s="7"/>
      <c r="H25" s="7"/>
      <c r="I25" s="7"/>
    </row>
    <row r="26" spans="2:11" x14ac:dyDescent="0.35">
      <c r="B26" s="4"/>
      <c r="C26" s="23"/>
      <c r="D26" s="23"/>
      <c r="E26" s="7"/>
      <c r="F26" s="7"/>
      <c r="G26" s="7"/>
      <c r="H26" s="7"/>
      <c r="I26" s="7"/>
    </row>
    <row r="27" spans="2:11" x14ac:dyDescent="0.35">
      <c r="B27" s="4"/>
      <c r="C27" s="23"/>
      <c r="D27" s="23"/>
      <c r="E27" s="7"/>
      <c r="F27" s="7"/>
      <c r="G27" s="7"/>
      <c r="H27" s="7"/>
      <c r="I27" s="7"/>
    </row>
    <row r="28" spans="2:11" x14ac:dyDescent="0.35">
      <c r="B28" s="4"/>
      <c r="C28" s="23"/>
      <c r="D28" s="23"/>
      <c r="E28" s="7"/>
      <c r="F28" s="7"/>
      <c r="G28" s="7"/>
      <c r="H28" s="7"/>
      <c r="I28" s="7"/>
    </row>
    <row r="29" spans="2:11" x14ac:dyDescent="0.35">
      <c r="B29" s="4"/>
      <c r="C29" s="23"/>
      <c r="D29" s="23"/>
      <c r="E29" s="7"/>
      <c r="F29" s="7"/>
      <c r="G29" s="7"/>
      <c r="H29" s="7"/>
      <c r="I29" s="7"/>
    </row>
    <row r="30" spans="2:11" s="7" customFormat="1" x14ac:dyDescent="0.35">
      <c r="B30" s="4"/>
    </row>
    <row r="31" spans="2:11" s="7" customFormat="1" x14ac:dyDescent="0.35">
      <c r="B31" s="4"/>
    </row>
    <row r="32" spans="2:11" s="7" customFormat="1" x14ac:dyDescent="0.35">
      <c r="B32" s="4"/>
    </row>
    <row r="33" spans="2:9" s="7" customFormat="1" x14ac:dyDescent="0.35">
      <c r="B33" s="4"/>
    </row>
    <row r="34" spans="2:9" s="7" customFormat="1" x14ac:dyDescent="0.35">
      <c r="B34" s="4"/>
    </row>
    <row r="35" spans="2:9" x14ac:dyDescent="0.35">
      <c r="B35" s="15" t="s">
        <v>53</v>
      </c>
      <c r="C35" s="15" t="s">
        <v>54</v>
      </c>
      <c r="D35" s="15" t="s">
        <v>55</v>
      </c>
      <c r="E35" s="15" t="s">
        <v>56</v>
      </c>
      <c r="F35" s="15" t="s">
        <v>57</v>
      </c>
      <c r="G35" s="25" t="s">
        <v>58</v>
      </c>
      <c r="H35" s="7"/>
      <c r="I35" s="7"/>
    </row>
    <row r="36" spans="2:9" x14ac:dyDescent="0.35">
      <c r="B36" s="26" t="s">
        <v>59</v>
      </c>
      <c r="C36" s="26" t="s">
        <v>59</v>
      </c>
      <c r="D36" s="27" t="s">
        <v>59</v>
      </c>
      <c r="E36" s="26" t="s">
        <v>59</v>
      </c>
      <c r="F36" s="28" t="s">
        <v>59</v>
      </c>
      <c r="G36" s="28" t="s">
        <v>59</v>
      </c>
      <c r="H36" s="7"/>
      <c r="I36" s="7"/>
    </row>
    <row r="37" spans="2:9" x14ac:dyDescent="0.35">
      <c r="B37" s="26" t="s">
        <v>60</v>
      </c>
      <c r="C37" s="26" t="s">
        <v>61</v>
      </c>
      <c r="D37" s="27" t="s">
        <v>62</v>
      </c>
      <c r="E37" s="29" t="s">
        <v>63</v>
      </c>
      <c r="F37" s="17" t="str">
        <f>C37&amp;" Proposal Form "&amp;D37&amp;" - "&amp;E37</f>
        <v>Technical Proposal Form 1 - Questionnaire</v>
      </c>
      <c r="G37" s="30" t="str">
        <f>LEFT(C37,1)&amp;"F "&amp;D37</f>
        <v>TF 1</v>
      </c>
      <c r="H37" s="7"/>
      <c r="I37" s="7"/>
    </row>
    <row r="38" spans="2:9" x14ac:dyDescent="0.35">
      <c r="B38" s="26" t="s">
        <v>64</v>
      </c>
      <c r="C38" s="26" t="s">
        <v>61</v>
      </c>
      <c r="D38" s="27" t="s">
        <v>65</v>
      </c>
      <c r="E38" s="29" t="s">
        <v>66</v>
      </c>
      <c r="F38" s="17" t="str">
        <f>C38&amp;" Proposal Form "&amp;D38&amp;" - "&amp;E38</f>
        <v>Technical Proposal Form 2 - Stoploss Questionnaire</v>
      </c>
      <c r="G38" s="30" t="str">
        <f>LEFT(C38,1)&amp;"F "&amp;D38</f>
        <v>TF 2</v>
      </c>
      <c r="H38" s="7"/>
      <c r="I38" s="7"/>
    </row>
    <row r="39" spans="2:9" x14ac:dyDescent="0.35">
      <c r="B39" s="26" t="s">
        <v>60</v>
      </c>
      <c r="C39" s="26" t="s">
        <v>61</v>
      </c>
      <c r="D39" s="27" t="s">
        <v>67</v>
      </c>
      <c r="E39" s="29" t="s">
        <v>68</v>
      </c>
      <c r="F39" s="17" t="str">
        <f t="shared" ref="F39:F93" si="0">C39&amp;" Proposal Form "&amp;D39&amp;" - "&amp;E39</f>
        <v>Technical Proposal Form 3 - References</v>
      </c>
      <c r="G39" s="30" t="str">
        <f t="shared" ref="G39:G49" si="1">LEFT(C39,1)&amp;"F "&amp;D39</f>
        <v>TF 3</v>
      </c>
      <c r="H39" s="7"/>
      <c r="I39" s="7"/>
    </row>
    <row r="40" spans="2:9" x14ac:dyDescent="0.35">
      <c r="B40" s="26" t="s">
        <v>60</v>
      </c>
      <c r="C40" s="26" t="s">
        <v>69</v>
      </c>
      <c r="D40" s="27" t="s">
        <v>62</v>
      </c>
      <c r="E40" s="29" t="s">
        <v>64</v>
      </c>
      <c r="F40" s="17" t="str">
        <f t="shared" si="0"/>
        <v>Price Proposal Form 1 - Stoploss</v>
      </c>
      <c r="G40" s="30" t="str">
        <f t="shared" si="1"/>
        <v>PF 1</v>
      </c>
      <c r="H40" s="7"/>
      <c r="I40" s="7"/>
    </row>
    <row r="41" spans="2:9" x14ac:dyDescent="0.35">
      <c r="B41" s="26" t="s">
        <v>60</v>
      </c>
      <c r="C41" s="26" t="s">
        <v>70</v>
      </c>
      <c r="D41" s="27"/>
      <c r="E41" s="29"/>
      <c r="F41" s="17" t="str">
        <f t="shared" si="0"/>
        <v xml:space="preserve">&lt;Select One&gt; Proposal Form  - </v>
      </c>
      <c r="G41" s="30" t="str">
        <f t="shared" si="1"/>
        <v xml:space="preserve">&lt;F </v>
      </c>
      <c r="H41" s="7"/>
      <c r="I41" s="7"/>
    </row>
    <row r="42" spans="2:9" x14ac:dyDescent="0.35">
      <c r="B42" s="26" t="s">
        <v>60</v>
      </c>
      <c r="C42" s="26" t="s">
        <v>70</v>
      </c>
      <c r="D42" s="27"/>
      <c r="E42" s="29"/>
      <c r="F42" s="17" t="str">
        <f t="shared" si="0"/>
        <v xml:space="preserve">&lt;Select One&gt; Proposal Form  - </v>
      </c>
      <c r="G42" s="30" t="str">
        <f t="shared" si="1"/>
        <v xml:space="preserve">&lt;F </v>
      </c>
      <c r="H42" s="7"/>
      <c r="I42" s="7"/>
    </row>
    <row r="43" spans="2:9" x14ac:dyDescent="0.35">
      <c r="B43" s="26"/>
      <c r="C43" s="26"/>
      <c r="D43" s="27"/>
      <c r="E43" s="29"/>
      <c r="F43" s="17" t="str">
        <f t="shared" si="0"/>
        <v xml:space="preserve"> Proposal Form  - </v>
      </c>
      <c r="G43" s="30" t="str">
        <f t="shared" si="1"/>
        <v xml:space="preserve">F </v>
      </c>
      <c r="H43" s="7"/>
      <c r="I43" s="7"/>
    </row>
    <row r="44" spans="2:9" x14ac:dyDescent="0.35">
      <c r="B44" s="26" t="s">
        <v>71</v>
      </c>
      <c r="C44" s="26" t="s">
        <v>70</v>
      </c>
      <c r="D44" s="27"/>
      <c r="E44" s="29"/>
      <c r="F44" s="17" t="str">
        <f t="shared" si="0"/>
        <v xml:space="preserve">&lt;Select One&gt; Proposal Form  - </v>
      </c>
      <c r="G44" s="30" t="str">
        <f t="shared" si="1"/>
        <v xml:space="preserve">&lt;F </v>
      </c>
      <c r="H44" s="7"/>
      <c r="I44" s="7"/>
    </row>
    <row r="45" spans="2:9" x14ac:dyDescent="0.35">
      <c r="B45" s="26" t="s">
        <v>71</v>
      </c>
      <c r="C45" s="26" t="s">
        <v>70</v>
      </c>
      <c r="D45" s="27"/>
      <c r="E45" s="29"/>
      <c r="F45" s="17" t="str">
        <f t="shared" si="0"/>
        <v xml:space="preserve">&lt;Select One&gt; Proposal Form  - </v>
      </c>
      <c r="G45" s="30" t="str">
        <f t="shared" si="1"/>
        <v xml:space="preserve">&lt;F </v>
      </c>
      <c r="H45" s="7"/>
      <c r="I45" s="7"/>
    </row>
    <row r="46" spans="2:9" x14ac:dyDescent="0.35">
      <c r="B46" s="26" t="s">
        <v>71</v>
      </c>
      <c r="C46" s="26" t="s">
        <v>70</v>
      </c>
      <c r="D46" s="27"/>
      <c r="E46" s="29"/>
      <c r="F46" s="17" t="str">
        <f t="shared" si="0"/>
        <v xml:space="preserve">&lt;Select One&gt; Proposal Form  - </v>
      </c>
      <c r="G46" s="30" t="str">
        <f t="shared" si="1"/>
        <v xml:space="preserve">&lt;F </v>
      </c>
      <c r="H46" s="7"/>
      <c r="I46" s="7"/>
    </row>
    <row r="47" spans="2:9" x14ac:dyDescent="0.35">
      <c r="B47" s="26" t="s">
        <v>71</v>
      </c>
      <c r="C47" s="26" t="s">
        <v>70</v>
      </c>
      <c r="D47" s="27"/>
      <c r="E47" s="29"/>
      <c r="F47" s="17" t="str">
        <f t="shared" si="0"/>
        <v xml:space="preserve">&lt;Select One&gt; Proposal Form  - </v>
      </c>
      <c r="G47" s="30" t="str">
        <f t="shared" si="1"/>
        <v xml:space="preserve">&lt;F </v>
      </c>
      <c r="H47" s="7"/>
      <c r="I47" s="7"/>
    </row>
    <row r="48" spans="2:9" x14ac:dyDescent="0.35">
      <c r="B48" s="26" t="s">
        <v>71</v>
      </c>
      <c r="C48" s="26" t="s">
        <v>70</v>
      </c>
      <c r="D48" s="27"/>
      <c r="E48" s="29"/>
      <c r="F48" s="17" t="str">
        <f t="shared" si="0"/>
        <v xml:space="preserve">&lt;Select One&gt; Proposal Form  - </v>
      </c>
      <c r="G48" s="30" t="str">
        <f t="shared" si="1"/>
        <v xml:space="preserve">&lt;F </v>
      </c>
      <c r="H48" s="7"/>
      <c r="I48" s="7"/>
    </row>
    <row r="49" spans="2:9" x14ac:dyDescent="0.35">
      <c r="B49" s="26" t="s">
        <v>71</v>
      </c>
      <c r="C49" s="26" t="s">
        <v>70</v>
      </c>
      <c r="D49" s="27"/>
      <c r="E49" s="29"/>
      <c r="F49" s="17" t="str">
        <f t="shared" si="0"/>
        <v xml:space="preserve">&lt;Select One&gt; Proposal Form  - </v>
      </c>
      <c r="G49" s="30" t="str">
        <f t="shared" si="1"/>
        <v xml:space="preserve">&lt;F </v>
      </c>
      <c r="H49" s="7"/>
      <c r="I49" s="7"/>
    </row>
    <row r="50" spans="2:9" x14ac:dyDescent="0.35">
      <c r="B50" s="26"/>
      <c r="C50" s="26" t="s">
        <v>70</v>
      </c>
      <c r="D50" s="27"/>
      <c r="E50" s="29"/>
      <c r="F50" s="17" t="str">
        <f>C50&amp;" Proposal Form "&amp;D50&amp;" - "&amp;E50</f>
        <v xml:space="preserve">&lt;Select One&gt; Proposal Form  - </v>
      </c>
      <c r="G50" s="30" t="str">
        <f t="shared" ref="G50:G55" si="2">LEFT(C50,1)&amp;"F "&amp;D50</f>
        <v xml:space="preserve">&lt;F </v>
      </c>
      <c r="H50" s="7"/>
      <c r="I50" s="7"/>
    </row>
    <row r="51" spans="2:9" x14ac:dyDescent="0.35">
      <c r="B51" s="26"/>
      <c r="C51" s="26" t="s">
        <v>70</v>
      </c>
      <c r="D51" s="27"/>
      <c r="E51" s="29"/>
      <c r="F51" s="17" t="str">
        <f>C51&amp;" Proposal Form "&amp;D51&amp;" - "&amp;E51</f>
        <v xml:space="preserve">&lt;Select One&gt; Proposal Form  - </v>
      </c>
      <c r="G51" s="30" t="str">
        <f t="shared" si="2"/>
        <v xml:space="preserve">&lt;F </v>
      </c>
      <c r="H51" s="7"/>
      <c r="I51" s="7"/>
    </row>
    <row r="52" spans="2:9" x14ac:dyDescent="0.35">
      <c r="B52" s="26"/>
      <c r="C52" s="26" t="s">
        <v>70</v>
      </c>
      <c r="D52" s="27"/>
      <c r="E52" s="29"/>
      <c r="F52" s="17" t="str">
        <f>C52&amp;" Proposal Form "&amp;D52&amp;" - "&amp;E52</f>
        <v xml:space="preserve">&lt;Select One&gt; Proposal Form  - </v>
      </c>
      <c r="G52" s="30" t="str">
        <f t="shared" si="2"/>
        <v xml:space="preserve">&lt;F </v>
      </c>
      <c r="H52" s="7"/>
      <c r="I52" s="7"/>
    </row>
    <row r="53" spans="2:9" x14ac:dyDescent="0.35">
      <c r="B53" s="26"/>
      <c r="C53" s="26" t="s">
        <v>70</v>
      </c>
      <c r="D53" s="27"/>
      <c r="E53" s="29"/>
      <c r="F53" s="17" t="str">
        <f>C53&amp;" Proposal Form "&amp;D53&amp;" - "&amp;E53</f>
        <v xml:space="preserve">&lt;Select One&gt; Proposal Form  - </v>
      </c>
      <c r="G53" s="30" t="str">
        <f t="shared" si="2"/>
        <v xml:space="preserve">&lt;F </v>
      </c>
      <c r="H53" s="7"/>
      <c r="I53" s="7"/>
    </row>
    <row r="54" spans="2:9" x14ac:dyDescent="0.35">
      <c r="B54" s="26" t="s">
        <v>72</v>
      </c>
      <c r="C54" s="26" t="s">
        <v>70</v>
      </c>
      <c r="D54" s="27"/>
      <c r="E54" s="1"/>
      <c r="F54" s="17" t="str">
        <f>C54&amp;" Proposal Form "&amp;D54&amp;" "</f>
        <v xml:space="preserve">&lt;Select One&gt; Proposal Form  </v>
      </c>
      <c r="G54" s="30" t="str">
        <f t="shared" si="2"/>
        <v xml:space="preserve">&lt;F </v>
      </c>
      <c r="H54" s="7"/>
      <c r="I54" s="7"/>
    </row>
    <row r="55" spans="2:9" x14ac:dyDescent="0.35">
      <c r="B55" s="26" t="s">
        <v>71</v>
      </c>
      <c r="C55" s="26" t="s">
        <v>70</v>
      </c>
      <c r="D55" s="27"/>
      <c r="E55" s="29"/>
      <c r="F55" s="17" t="str">
        <f t="shared" si="0"/>
        <v xml:space="preserve">&lt;Select One&gt; Proposal Form  - </v>
      </c>
      <c r="G55" s="30" t="str">
        <f t="shared" si="2"/>
        <v xml:space="preserve">&lt;F </v>
      </c>
      <c r="H55" s="7"/>
      <c r="I55" s="7"/>
    </row>
    <row r="56" spans="2:9" x14ac:dyDescent="0.35">
      <c r="B56" s="26" t="s">
        <v>71</v>
      </c>
      <c r="C56" s="26" t="s">
        <v>70</v>
      </c>
      <c r="D56" s="27"/>
      <c r="E56" s="29"/>
      <c r="F56" s="17" t="str">
        <f t="shared" si="0"/>
        <v xml:space="preserve">&lt;Select One&gt; Proposal Form  - </v>
      </c>
      <c r="G56" s="30" t="str">
        <f t="shared" ref="G56:G93" si="3">LEFT(C56,1)&amp;"F "&amp;D56</f>
        <v xml:space="preserve">&lt;F </v>
      </c>
      <c r="H56" s="7"/>
      <c r="I56" s="7"/>
    </row>
    <row r="57" spans="2:9" x14ac:dyDescent="0.35">
      <c r="B57" s="26" t="s">
        <v>71</v>
      </c>
      <c r="C57" s="26" t="s">
        <v>70</v>
      </c>
      <c r="D57" s="27"/>
      <c r="E57" s="29"/>
      <c r="F57" s="17" t="str">
        <f>C57&amp;" Proposal Form "&amp;D57&amp;" - "&amp;E57</f>
        <v xml:space="preserve">&lt;Select One&gt; Proposal Form  - </v>
      </c>
      <c r="G57" s="30" t="str">
        <f t="shared" si="3"/>
        <v xml:space="preserve">&lt;F </v>
      </c>
      <c r="H57" s="7"/>
      <c r="I57" s="7"/>
    </row>
    <row r="58" spans="2:9" x14ac:dyDescent="0.35">
      <c r="B58" s="26" t="s">
        <v>71</v>
      </c>
      <c r="C58" s="26" t="s">
        <v>70</v>
      </c>
      <c r="D58" s="27"/>
      <c r="E58" s="29"/>
      <c r="F58" s="17" t="str">
        <f t="shared" si="0"/>
        <v xml:space="preserve">&lt;Select One&gt; Proposal Form  - </v>
      </c>
      <c r="G58" s="30" t="str">
        <f t="shared" si="3"/>
        <v xml:space="preserve">&lt;F </v>
      </c>
      <c r="H58" s="7"/>
      <c r="I58" s="7"/>
    </row>
    <row r="59" spans="2:9" x14ac:dyDescent="0.35">
      <c r="B59" s="26" t="s">
        <v>71</v>
      </c>
      <c r="C59" s="26" t="s">
        <v>70</v>
      </c>
      <c r="D59" s="27"/>
      <c r="E59" s="29"/>
      <c r="F59" s="17" t="str">
        <f t="shared" si="0"/>
        <v xml:space="preserve">&lt;Select One&gt; Proposal Form  - </v>
      </c>
      <c r="G59" s="30" t="str">
        <f>LEFT(C59,1)&amp;"F "&amp;D59</f>
        <v xml:space="preserve">&lt;F </v>
      </c>
      <c r="H59" s="7"/>
      <c r="I59" s="7"/>
    </row>
    <row r="60" spans="2:9" x14ac:dyDescent="0.35">
      <c r="B60" s="26" t="s">
        <v>71</v>
      </c>
      <c r="C60" s="26" t="s">
        <v>70</v>
      </c>
      <c r="D60" s="27"/>
      <c r="E60" s="29"/>
      <c r="F60" s="17" t="str">
        <f t="shared" si="0"/>
        <v xml:space="preserve">&lt;Select One&gt; Proposal Form  - </v>
      </c>
      <c r="G60" s="30" t="str">
        <f t="shared" si="3"/>
        <v xml:space="preserve">&lt;F </v>
      </c>
      <c r="H60" s="7"/>
      <c r="I60" s="7"/>
    </row>
    <row r="61" spans="2:9" x14ac:dyDescent="0.35">
      <c r="B61" s="26" t="s">
        <v>71</v>
      </c>
      <c r="C61" s="26" t="s">
        <v>70</v>
      </c>
      <c r="D61" s="27"/>
      <c r="E61" s="29"/>
      <c r="F61" s="17" t="str">
        <f t="shared" si="0"/>
        <v xml:space="preserve">&lt;Select One&gt; Proposal Form  - </v>
      </c>
      <c r="G61" s="30" t="str">
        <f t="shared" si="3"/>
        <v xml:space="preserve">&lt;F </v>
      </c>
      <c r="H61" s="7"/>
      <c r="I61" s="7"/>
    </row>
    <row r="62" spans="2:9" x14ac:dyDescent="0.35">
      <c r="B62" s="26" t="s">
        <v>71</v>
      </c>
      <c r="C62" s="26" t="s">
        <v>70</v>
      </c>
      <c r="D62" s="27"/>
      <c r="E62" s="29"/>
      <c r="F62" s="17" t="str">
        <f t="shared" si="0"/>
        <v xml:space="preserve">&lt;Select One&gt; Proposal Form  - </v>
      </c>
      <c r="G62" s="30" t="str">
        <f t="shared" si="3"/>
        <v xml:space="preserve">&lt;F </v>
      </c>
      <c r="H62" s="7"/>
      <c r="I62" s="7"/>
    </row>
    <row r="63" spans="2:9" x14ac:dyDescent="0.35">
      <c r="B63" s="26"/>
      <c r="C63" s="26" t="s">
        <v>70</v>
      </c>
      <c r="D63" s="27"/>
      <c r="E63" s="29"/>
      <c r="F63" s="17" t="str">
        <f t="shared" si="0"/>
        <v xml:space="preserve">&lt;Select One&gt; Proposal Form  - </v>
      </c>
      <c r="G63" s="30" t="str">
        <f t="shared" si="3"/>
        <v xml:space="preserve">&lt;F </v>
      </c>
      <c r="H63" s="7"/>
      <c r="I63" s="7"/>
    </row>
    <row r="64" spans="2:9" x14ac:dyDescent="0.35">
      <c r="B64" s="26"/>
      <c r="C64" s="26" t="s">
        <v>70</v>
      </c>
      <c r="D64" s="27"/>
      <c r="E64" s="29"/>
      <c r="F64" s="17" t="str">
        <f t="shared" si="0"/>
        <v xml:space="preserve">&lt;Select One&gt; Proposal Form  - </v>
      </c>
      <c r="G64" s="30" t="str">
        <f t="shared" si="3"/>
        <v xml:space="preserve">&lt;F </v>
      </c>
      <c r="H64" s="7"/>
      <c r="I64" s="7"/>
    </row>
    <row r="65" spans="2:9" x14ac:dyDescent="0.35">
      <c r="B65" s="26"/>
      <c r="C65" s="26" t="s">
        <v>70</v>
      </c>
      <c r="D65" s="27"/>
      <c r="E65" s="29"/>
      <c r="F65" s="17" t="str">
        <f t="shared" si="0"/>
        <v xml:space="preserve">&lt;Select One&gt; Proposal Form  - </v>
      </c>
      <c r="G65" s="30" t="str">
        <f t="shared" si="3"/>
        <v xml:space="preserve">&lt;F </v>
      </c>
      <c r="H65" s="7"/>
      <c r="I65" s="7"/>
    </row>
    <row r="66" spans="2:9" x14ac:dyDescent="0.35">
      <c r="B66" s="26"/>
      <c r="C66" s="26" t="s">
        <v>70</v>
      </c>
      <c r="D66" s="27"/>
      <c r="E66" s="29"/>
      <c r="F66" s="17" t="str">
        <f t="shared" si="0"/>
        <v xml:space="preserve">&lt;Select One&gt; Proposal Form  - </v>
      </c>
      <c r="G66" s="30" t="str">
        <f t="shared" si="3"/>
        <v xml:space="preserve">&lt;F </v>
      </c>
      <c r="H66" s="7"/>
      <c r="I66" s="7"/>
    </row>
    <row r="67" spans="2:9" x14ac:dyDescent="0.35">
      <c r="B67" s="26"/>
      <c r="C67" s="26" t="s">
        <v>70</v>
      </c>
      <c r="D67" s="27"/>
      <c r="E67" s="29"/>
      <c r="F67" s="17" t="str">
        <f t="shared" si="0"/>
        <v xml:space="preserve">&lt;Select One&gt; Proposal Form  - </v>
      </c>
      <c r="G67" s="30" t="str">
        <f t="shared" si="3"/>
        <v xml:space="preserve">&lt;F </v>
      </c>
      <c r="H67" s="7"/>
      <c r="I67" s="7"/>
    </row>
    <row r="68" spans="2:9" x14ac:dyDescent="0.35">
      <c r="B68" s="26"/>
      <c r="C68" s="26" t="s">
        <v>70</v>
      </c>
      <c r="D68" s="27"/>
      <c r="E68" s="29"/>
      <c r="F68" s="17" t="str">
        <f t="shared" si="0"/>
        <v xml:space="preserve">&lt;Select One&gt; Proposal Form  - </v>
      </c>
      <c r="G68" s="30" t="str">
        <f t="shared" si="3"/>
        <v xml:space="preserve">&lt;F </v>
      </c>
      <c r="H68" s="7"/>
      <c r="I68" s="7"/>
    </row>
    <row r="69" spans="2:9" x14ac:dyDescent="0.35">
      <c r="B69" s="26"/>
      <c r="C69" s="26" t="s">
        <v>70</v>
      </c>
      <c r="D69" s="27"/>
      <c r="E69" s="29"/>
      <c r="F69" s="17" t="str">
        <f t="shared" si="0"/>
        <v xml:space="preserve">&lt;Select One&gt; Proposal Form  - </v>
      </c>
      <c r="G69" s="30" t="str">
        <f t="shared" si="3"/>
        <v xml:space="preserve">&lt;F </v>
      </c>
      <c r="H69" s="7"/>
      <c r="I69" s="7"/>
    </row>
    <row r="70" spans="2:9" x14ac:dyDescent="0.35">
      <c r="B70" s="26"/>
      <c r="C70" s="26" t="s">
        <v>70</v>
      </c>
      <c r="D70" s="27"/>
      <c r="E70" s="29"/>
      <c r="F70" s="17" t="str">
        <f t="shared" si="0"/>
        <v xml:space="preserve">&lt;Select One&gt; Proposal Form  - </v>
      </c>
      <c r="G70" s="30" t="str">
        <f t="shared" si="3"/>
        <v xml:space="preserve">&lt;F </v>
      </c>
      <c r="H70" s="7"/>
      <c r="I70" s="7"/>
    </row>
    <row r="71" spans="2:9" x14ac:dyDescent="0.35">
      <c r="B71" s="26"/>
      <c r="C71" s="26" t="s">
        <v>70</v>
      </c>
      <c r="D71" s="31"/>
      <c r="E71" s="29"/>
      <c r="F71" s="17" t="str">
        <f t="shared" si="0"/>
        <v xml:space="preserve">&lt;Select One&gt; Proposal Form  - </v>
      </c>
      <c r="G71" s="30" t="str">
        <f t="shared" si="3"/>
        <v xml:space="preserve">&lt;F </v>
      </c>
      <c r="H71" s="7"/>
      <c r="I71" s="7"/>
    </row>
    <row r="72" spans="2:9" x14ac:dyDescent="0.35">
      <c r="B72" s="26"/>
      <c r="C72" s="26" t="s">
        <v>70</v>
      </c>
      <c r="D72" s="27"/>
      <c r="E72" s="29"/>
      <c r="F72" s="17" t="str">
        <f t="shared" si="0"/>
        <v xml:space="preserve">&lt;Select One&gt; Proposal Form  - </v>
      </c>
      <c r="G72" s="30" t="str">
        <f t="shared" si="3"/>
        <v xml:space="preserve">&lt;F </v>
      </c>
      <c r="H72" s="7"/>
      <c r="I72" s="7"/>
    </row>
    <row r="73" spans="2:9" x14ac:dyDescent="0.35">
      <c r="B73" s="26"/>
      <c r="C73" s="26" t="s">
        <v>70</v>
      </c>
      <c r="D73" s="27"/>
      <c r="E73" s="29"/>
      <c r="F73" s="17" t="str">
        <f t="shared" si="0"/>
        <v xml:space="preserve">&lt;Select One&gt; Proposal Form  - </v>
      </c>
      <c r="G73" s="30" t="str">
        <f t="shared" si="3"/>
        <v xml:space="preserve">&lt;F </v>
      </c>
      <c r="H73" s="7"/>
      <c r="I73" s="7"/>
    </row>
    <row r="74" spans="2:9" x14ac:dyDescent="0.35">
      <c r="B74" s="26"/>
      <c r="C74" s="26" t="s">
        <v>70</v>
      </c>
      <c r="D74" s="27"/>
      <c r="E74" s="29"/>
      <c r="F74" s="17" t="str">
        <f t="shared" si="0"/>
        <v xml:space="preserve">&lt;Select One&gt; Proposal Form  - </v>
      </c>
      <c r="G74" s="30" t="str">
        <f t="shared" si="3"/>
        <v xml:space="preserve">&lt;F </v>
      </c>
      <c r="H74" s="7"/>
      <c r="I74" s="7"/>
    </row>
    <row r="75" spans="2:9" x14ac:dyDescent="0.35">
      <c r="B75" s="26"/>
      <c r="C75" s="26" t="s">
        <v>70</v>
      </c>
      <c r="D75" s="27"/>
      <c r="E75" s="29"/>
      <c r="F75" s="17" t="str">
        <f t="shared" si="0"/>
        <v xml:space="preserve">&lt;Select One&gt; Proposal Form  - </v>
      </c>
      <c r="G75" s="30" t="str">
        <f t="shared" si="3"/>
        <v xml:space="preserve">&lt;F </v>
      </c>
      <c r="H75" s="7"/>
      <c r="I75" s="7"/>
    </row>
    <row r="76" spans="2:9" x14ac:dyDescent="0.35">
      <c r="B76" s="26"/>
      <c r="C76" s="26" t="s">
        <v>70</v>
      </c>
      <c r="D76" s="27"/>
      <c r="E76" s="29"/>
      <c r="F76" s="17" t="str">
        <f t="shared" si="0"/>
        <v xml:space="preserve">&lt;Select One&gt; Proposal Form  - </v>
      </c>
      <c r="G76" s="30" t="str">
        <f t="shared" si="3"/>
        <v xml:space="preserve">&lt;F </v>
      </c>
      <c r="H76" s="7"/>
      <c r="I76" s="7"/>
    </row>
    <row r="77" spans="2:9" x14ac:dyDescent="0.35">
      <c r="B77" s="26"/>
      <c r="C77" s="26" t="s">
        <v>70</v>
      </c>
      <c r="D77" s="27"/>
      <c r="E77" s="29"/>
      <c r="F77" s="17" t="str">
        <f t="shared" si="0"/>
        <v xml:space="preserve">&lt;Select One&gt; Proposal Form  - </v>
      </c>
      <c r="G77" s="30" t="str">
        <f t="shared" si="3"/>
        <v xml:space="preserve">&lt;F </v>
      </c>
      <c r="H77" s="7"/>
      <c r="I77" s="7"/>
    </row>
    <row r="78" spans="2:9" x14ac:dyDescent="0.35">
      <c r="B78" s="26"/>
      <c r="C78" s="26" t="s">
        <v>70</v>
      </c>
      <c r="D78" s="27"/>
      <c r="E78" s="29"/>
      <c r="F78" s="17" t="str">
        <f t="shared" si="0"/>
        <v xml:space="preserve">&lt;Select One&gt; Proposal Form  - </v>
      </c>
      <c r="G78" s="30" t="str">
        <f t="shared" si="3"/>
        <v xml:space="preserve">&lt;F </v>
      </c>
      <c r="H78" s="7"/>
      <c r="I78" s="7"/>
    </row>
    <row r="79" spans="2:9" x14ac:dyDescent="0.35">
      <c r="B79" s="26"/>
      <c r="C79" s="26" t="s">
        <v>70</v>
      </c>
      <c r="D79" s="27"/>
      <c r="E79" s="29"/>
      <c r="F79" s="17" t="str">
        <f t="shared" si="0"/>
        <v xml:space="preserve">&lt;Select One&gt; Proposal Form  - </v>
      </c>
      <c r="G79" s="30" t="str">
        <f t="shared" si="3"/>
        <v xml:space="preserve">&lt;F </v>
      </c>
      <c r="H79" s="7"/>
      <c r="I79" s="7"/>
    </row>
    <row r="80" spans="2:9" x14ac:dyDescent="0.35">
      <c r="B80" s="26"/>
      <c r="C80" s="26" t="s">
        <v>70</v>
      </c>
      <c r="D80" s="31"/>
      <c r="E80" s="29"/>
      <c r="F80" s="17" t="str">
        <f t="shared" si="0"/>
        <v xml:space="preserve">&lt;Select One&gt; Proposal Form  - </v>
      </c>
      <c r="G80" s="30" t="str">
        <f t="shared" si="3"/>
        <v xml:space="preserve">&lt;F </v>
      </c>
      <c r="H80" s="7"/>
      <c r="I80" s="7"/>
    </row>
    <row r="81" spans="2:9" x14ac:dyDescent="0.35">
      <c r="B81" s="26"/>
      <c r="C81" s="26" t="s">
        <v>70</v>
      </c>
      <c r="D81" s="27"/>
      <c r="E81" s="29"/>
      <c r="F81" s="17" t="str">
        <f t="shared" si="0"/>
        <v xml:space="preserve">&lt;Select One&gt; Proposal Form  - </v>
      </c>
      <c r="G81" s="30" t="str">
        <f t="shared" si="3"/>
        <v xml:space="preserve">&lt;F </v>
      </c>
      <c r="H81" s="7"/>
      <c r="I81" s="7"/>
    </row>
    <row r="82" spans="2:9" x14ac:dyDescent="0.35">
      <c r="B82" s="26"/>
      <c r="C82" s="26" t="s">
        <v>70</v>
      </c>
      <c r="D82" s="27"/>
      <c r="E82" s="29"/>
      <c r="F82" s="17" t="str">
        <f t="shared" si="0"/>
        <v xml:space="preserve">&lt;Select One&gt; Proposal Form  - </v>
      </c>
      <c r="G82" s="30" t="str">
        <f t="shared" si="3"/>
        <v xml:space="preserve">&lt;F </v>
      </c>
      <c r="H82" s="7"/>
      <c r="I82" s="7"/>
    </row>
    <row r="83" spans="2:9" x14ac:dyDescent="0.35">
      <c r="B83" s="26"/>
      <c r="C83" s="26" t="s">
        <v>70</v>
      </c>
      <c r="D83" s="27"/>
      <c r="E83" s="29"/>
      <c r="F83" s="17" t="str">
        <f t="shared" si="0"/>
        <v xml:space="preserve">&lt;Select One&gt; Proposal Form  - </v>
      </c>
      <c r="G83" s="30" t="str">
        <f t="shared" si="3"/>
        <v xml:space="preserve">&lt;F </v>
      </c>
      <c r="H83" s="7"/>
      <c r="I83" s="7"/>
    </row>
    <row r="84" spans="2:9" x14ac:dyDescent="0.35">
      <c r="B84" s="26"/>
      <c r="C84" s="26" t="s">
        <v>70</v>
      </c>
      <c r="D84" s="27"/>
      <c r="E84" s="29"/>
      <c r="F84" s="17" t="str">
        <f t="shared" si="0"/>
        <v xml:space="preserve">&lt;Select One&gt; Proposal Form  - </v>
      </c>
      <c r="G84" s="30" t="str">
        <f t="shared" si="3"/>
        <v xml:space="preserve">&lt;F </v>
      </c>
      <c r="H84" s="7"/>
      <c r="I84" s="7"/>
    </row>
    <row r="85" spans="2:9" x14ac:dyDescent="0.35">
      <c r="B85" s="26"/>
      <c r="C85" s="26" t="s">
        <v>70</v>
      </c>
      <c r="D85" s="27"/>
      <c r="E85" s="29"/>
      <c r="F85" s="17" t="str">
        <f t="shared" si="0"/>
        <v xml:space="preserve">&lt;Select One&gt; Proposal Form  - </v>
      </c>
      <c r="G85" s="30" t="str">
        <f t="shared" si="3"/>
        <v xml:space="preserve">&lt;F </v>
      </c>
      <c r="H85" s="7"/>
      <c r="I85" s="7"/>
    </row>
    <row r="86" spans="2:9" x14ac:dyDescent="0.35">
      <c r="B86" s="26"/>
      <c r="C86" s="26"/>
      <c r="D86" s="27"/>
      <c r="E86" s="29"/>
      <c r="F86" s="17" t="str">
        <f t="shared" si="0"/>
        <v xml:space="preserve"> Proposal Form  - </v>
      </c>
      <c r="G86" s="30" t="str">
        <f t="shared" si="3"/>
        <v xml:space="preserve">F </v>
      </c>
      <c r="H86" s="7"/>
      <c r="I86" s="7"/>
    </row>
    <row r="87" spans="2:9" x14ac:dyDescent="0.35">
      <c r="B87" s="26"/>
      <c r="C87" s="26"/>
      <c r="D87" s="27"/>
      <c r="E87" s="29"/>
      <c r="F87" s="17" t="str">
        <f t="shared" si="0"/>
        <v xml:space="preserve"> Proposal Form  - </v>
      </c>
      <c r="G87" s="30" t="str">
        <f t="shared" si="3"/>
        <v xml:space="preserve">F </v>
      </c>
      <c r="H87" s="7"/>
      <c r="I87" s="7"/>
    </row>
    <row r="88" spans="2:9" x14ac:dyDescent="0.35">
      <c r="B88" s="26"/>
      <c r="C88" s="26"/>
      <c r="D88" s="27"/>
      <c r="E88" s="29"/>
      <c r="F88" s="17" t="str">
        <f t="shared" si="0"/>
        <v xml:space="preserve"> Proposal Form  - </v>
      </c>
      <c r="G88" s="30" t="str">
        <f t="shared" si="3"/>
        <v xml:space="preserve">F </v>
      </c>
      <c r="H88" s="7"/>
      <c r="I88" s="7"/>
    </row>
    <row r="89" spans="2:9" x14ac:dyDescent="0.35">
      <c r="B89" s="26"/>
      <c r="C89" s="26"/>
      <c r="D89" s="27"/>
      <c r="E89" s="29"/>
      <c r="F89" s="17" t="str">
        <f t="shared" si="0"/>
        <v xml:space="preserve"> Proposal Form  - </v>
      </c>
      <c r="G89" s="30" t="str">
        <f t="shared" si="3"/>
        <v xml:space="preserve">F </v>
      </c>
      <c r="H89" s="7"/>
      <c r="I89" s="7"/>
    </row>
    <row r="90" spans="2:9" x14ac:dyDescent="0.35">
      <c r="B90" s="26"/>
      <c r="C90" s="26"/>
      <c r="D90" s="27"/>
      <c r="E90" s="29"/>
      <c r="F90" s="17" t="str">
        <f t="shared" si="0"/>
        <v xml:space="preserve"> Proposal Form  - </v>
      </c>
      <c r="G90" s="30" t="str">
        <f t="shared" si="3"/>
        <v xml:space="preserve">F </v>
      </c>
      <c r="H90" s="7"/>
      <c r="I90" s="7"/>
    </row>
    <row r="91" spans="2:9" x14ac:dyDescent="0.35">
      <c r="B91" s="26"/>
      <c r="C91" s="26"/>
      <c r="D91" s="27"/>
      <c r="E91" s="29"/>
      <c r="F91" s="17" t="str">
        <f t="shared" si="0"/>
        <v xml:space="preserve"> Proposal Form  - </v>
      </c>
      <c r="G91" s="30" t="str">
        <f t="shared" si="3"/>
        <v xml:space="preserve">F </v>
      </c>
      <c r="H91" s="7"/>
      <c r="I91" s="7"/>
    </row>
    <row r="92" spans="2:9" x14ac:dyDescent="0.35">
      <c r="B92" s="26"/>
      <c r="C92" s="26"/>
      <c r="D92" s="27"/>
      <c r="E92" s="29"/>
      <c r="F92" s="17" t="str">
        <f t="shared" si="0"/>
        <v xml:space="preserve"> Proposal Form  - </v>
      </c>
      <c r="G92" s="30" t="str">
        <f t="shared" si="3"/>
        <v xml:space="preserve">F </v>
      </c>
      <c r="H92" s="7"/>
      <c r="I92" s="7"/>
    </row>
    <row r="93" spans="2:9" s="7" customFormat="1" x14ac:dyDescent="0.35">
      <c r="B93" s="26"/>
      <c r="C93" s="26"/>
      <c r="D93" s="27"/>
      <c r="E93" s="29"/>
      <c r="F93" s="17" t="str">
        <f t="shared" si="0"/>
        <v xml:space="preserve"> Proposal Form  - </v>
      </c>
      <c r="G93" s="30" t="str">
        <f t="shared" si="3"/>
        <v xml:space="preserve">F </v>
      </c>
    </row>
    <row r="94" spans="2:9" s="7" customFormat="1" x14ac:dyDescent="0.35">
      <c r="B94" s="4"/>
    </row>
    <row r="95" spans="2:9" s="7" customFormat="1" x14ac:dyDescent="0.35">
      <c r="B95" s="4"/>
    </row>
    <row r="96" spans="2:9" s="7" customFormat="1" x14ac:dyDescent="0.35">
      <c r="B96" s="4"/>
    </row>
    <row r="97" spans="2:17" s="7" customFormat="1" x14ac:dyDescent="0.35">
      <c r="B97" s="4"/>
    </row>
    <row r="98" spans="2:17" s="7" customFormat="1" x14ac:dyDescent="0.35">
      <c r="B98" s="4"/>
    </row>
    <row r="99" spans="2:17" s="7" customFormat="1" x14ac:dyDescent="0.35">
      <c r="B99" s="4"/>
    </row>
    <row r="100" spans="2:17" s="7" customFormat="1" x14ac:dyDescent="0.35">
      <c r="B100" s="4"/>
    </row>
    <row r="101" spans="2:17" s="7" customFormat="1" x14ac:dyDescent="0.35">
      <c r="B101" s="4"/>
    </row>
    <row r="102" spans="2:17" s="34" customFormat="1" x14ac:dyDescent="0.35">
      <c r="B102" s="33"/>
    </row>
    <row r="103" spans="2:17" s="7" customFormat="1" x14ac:dyDescent="0.35">
      <c r="D103" s="35" t="s">
        <v>73</v>
      </c>
      <c r="F103" s="35" t="s">
        <v>74</v>
      </c>
      <c r="H103" s="35" t="s">
        <v>75</v>
      </c>
      <c r="J103" s="35" t="s">
        <v>76</v>
      </c>
    </row>
    <row r="104" spans="2:17" s="7" customFormat="1" x14ac:dyDescent="0.35">
      <c r="B104" s="14"/>
      <c r="C104" s="36" t="s">
        <v>77</v>
      </c>
      <c r="D104" s="37" t="s">
        <v>78</v>
      </c>
      <c r="E104" s="21"/>
      <c r="F104" s="37" t="s">
        <v>79</v>
      </c>
      <c r="G104" s="21"/>
      <c r="H104" s="37" t="s">
        <v>80</v>
      </c>
      <c r="I104" s="21"/>
      <c r="J104" s="37" t="s">
        <v>81</v>
      </c>
    </row>
    <row r="105" spans="2:17" s="7" customFormat="1" x14ac:dyDescent="0.35">
      <c r="C105" s="36" t="s">
        <v>82</v>
      </c>
      <c r="D105" s="38" t="s">
        <v>83</v>
      </c>
      <c r="F105" s="38" t="s">
        <v>83</v>
      </c>
      <c r="H105" s="38" t="s">
        <v>83</v>
      </c>
      <c r="J105" s="38" t="s">
        <v>83</v>
      </c>
    </row>
    <row r="106" spans="2:17" s="7" customFormat="1" x14ac:dyDescent="0.35">
      <c r="C106" s="8"/>
    </row>
    <row r="107" spans="2:17" s="7" customFormat="1" x14ac:dyDescent="0.35">
      <c r="Q107" s="39" t="s">
        <v>84</v>
      </c>
    </row>
    <row r="108" spans="2:17" s="7" customFormat="1" x14ac:dyDescent="0.35">
      <c r="B108" s="40" t="s">
        <v>85</v>
      </c>
      <c r="C108" s="8" t="s">
        <v>86</v>
      </c>
      <c r="D108" s="35" t="str">
        <f>C108</f>
        <v>Enrollment</v>
      </c>
      <c r="F108" s="35" t="str">
        <f>D108</f>
        <v>Enrollment</v>
      </c>
      <c r="H108" s="35" t="str">
        <f>F108</f>
        <v>Enrollment</v>
      </c>
      <c r="J108" s="35" t="str">
        <f>H108</f>
        <v>Enrollment</v>
      </c>
      <c r="Q108" s="41" t="s">
        <v>87</v>
      </c>
    </row>
    <row r="109" spans="2:17" s="7" customFormat="1" x14ac:dyDescent="0.35">
      <c r="B109" s="42"/>
      <c r="C109" s="32" t="s">
        <v>88</v>
      </c>
      <c r="D109" s="37" t="s">
        <v>89</v>
      </c>
      <c r="E109" s="43" t="str">
        <f>C109</f>
        <v xml:space="preserve">Members </v>
      </c>
      <c r="F109" s="37" t="s">
        <v>89</v>
      </c>
      <c r="G109" s="43" t="str">
        <f>E109</f>
        <v xml:space="preserve">Members </v>
      </c>
      <c r="H109" s="37" t="s">
        <v>89</v>
      </c>
      <c r="I109" s="43" t="str">
        <f>G109</f>
        <v xml:space="preserve">Members </v>
      </c>
      <c r="J109" s="37" t="s">
        <v>89</v>
      </c>
      <c r="Q109" s="44" t="s">
        <v>90</v>
      </c>
    </row>
    <row r="110" spans="2:17" s="7" customFormat="1" x14ac:dyDescent="0.35">
      <c r="B110" s="13"/>
      <c r="Q110" s="44"/>
    </row>
    <row r="111" spans="2:17" s="40" customFormat="1" ht="15.6" thickBot="1" x14ac:dyDescent="0.4">
      <c r="B111" s="45">
        <f>SUM(C111:K111)</f>
        <v>0</v>
      </c>
      <c r="C111" s="54" t="s">
        <v>91</v>
      </c>
      <c r="D111" s="28">
        <f>SUM(D109:D109)</f>
        <v>0</v>
      </c>
      <c r="E111" s="45" t="str">
        <f>C111</f>
        <v xml:space="preserve">   Composite (PEPM)</v>
      </c>
      <c r="F111" s="45">
        <f>SUM(F109:F110)</f>
        <v>0</v>
      </c>
      <c r="G111" s="45" t="str">
        <f>E111</f>
        <v xml:space="preserve">   Composite (PEPM)</v>
      </c>
      <c r="H111" s="45">
        <f>SUM(H109:H110)</f>
        <v>0</v>
      </c>
      <c r="I111" s="45" t="str">
        <f>G111</f>
        <v xml:space="preserve">   Composite (PEPM)</v>
      </c>
      <c r="J111" s="45">
        <f>SUM(J109:J110)</f>
        <v>0</v>
      </c>
      <c r="Q111" s="46"/>
    </row>
    <row r="112" spans="2:17" s="7" customFormat="1" x14ac:dyDescent="0.35">
      <c r="Q112" s="44"/>
    </row>
    <row r="113" spans="2:10" s="7" customFormat="1" x14ac:dyDescent="0.35">
      <c r="C113" s="8" t="s">
        <v>92</v>
      </c>
      <c r="D113" s="35" t="str">
        <f>C113</f>
        <v>CURRENT Rates</v>
      </c>
      <c r="F113" s="35" t="str">
        <f>D113</f>
        <v>CURRENT Rates</v>
      </c>
      <c r="H113" s="35" t="str">
        <f>F113</f>
        <v>CURRENT Rates</v>
      </c>
      <c r="J113" s="35" t="str">
        <f>H113</f>
        <v>CURRENT Rates</v>
      </c>
    </row>
    <row r="114" spans="2:10" s="7" customFormat="1" x14ac:dyDescent="0.35">
      <c r="B114" s="4"/>
      <c r="C114" s="47" t="str">
        <f>C109</f>
        <v xml:space="preserve">Members </v>
      </c>
      <c r="D114" s="48"/>
      <c r="E114" s="49" t="str">
        <f>E109</f>
        <v xml:space="preserve">Members </v>
      </c>
      <c r="F114" s="48"/>
      <c r="G114" s="49" t="str">
        <f>G109</f>
        <v xml:space="preserve">Members </v>
      </c>
      <c r="H114" s="48"/>
      <c r="I114" s="49" t="str">
        <f>I109</f>
        <v xml:space="preserve">Members </v>
      </c>
      <c r="J114" s="48"/>
    </row>
    <row r="115" spans="2:10" s="7" customFormat="1" x14ac:dyDescent="0.35">
      <c r="B115" s="4"/>
      <c r="C115" s="4"/>
    </row>
    <row r="116" spans="2:10" s="7" customFormat="1" ht="15.6" thickBot="1" x14ac:dyDescent="0.4">
      <c r="B116" s="53" t="e">
        <f>SUM(C116:K116)</f>
        <v>#VALUE!</v>
      </c>
      <c r="C116" s="54" t="s">
        <v>93</v>
      </c>
      <c r="D116" s="28" t="e">
        <f>SUMPRODUCT(D111,D114)*12</f>
        <v>#VALUE!</v>
      </c>
      <c r="E116" s="53" t="str">
        <f>C116</f>
        <v xml:space="preserve">   Composite Rate Annual</v>
      </c>
      <c r="F116" s="28" t="e">
        <f>SUMPRODUCT(F111,F114)*12</f>
        <v>#VALUE!</v>
      </c>
      <c r="G116" s="53" t="str">
        <f>E116</f>
        <v xml:space="preserve">   Composite Rate Annual</v>
      </c>
      <c r="H116" s="28" t="e">
        <f>SUMPRODUCT(H111,H114)*12</f>
        <v>#VALUE!</v>
      </c>
      <c r="I116" s="53" t="str">
        <f>G116</f>
        <v xml:space="preserve">   Composite Rate Annual</v>
      </c>
      <c r="J116" s="28" t="e">
        <f>SUMPRODUCT(J111,J114)*12</f>
        <v>#VALUE!</v>
      </c>
    </row>
    <row r="117" spans="2:10" s="7" customFormat="1" x14ac:dyDescent="0.35">
      <c r="B117" s="4"/>
      <c r="C117"/>
    </row>
    <row r="118" spans="2:10" s="7" customFormat="1" x14ac:dyDescent="0.35">
      <c r="B118" s="4"/>
      <c r="C118"/>
    </row>
    <row r="119" spans="2:10" s="7" customFormat="1" x14ac:dyDescent="0.35">
      <c r="B119" s="4"/>
      <c r="C119"/>
    </row>
    <row r="120" spans="2:10" s="7" customFormat="1" x14ac:dyDescent="0.35">
      <c r="B120" s="4"/>
      <c r="C120"/>
    </row>
    <row r="121" spans="2:10" s="7" customFormat="1" x14ac:dyDescent="0.35">
      <c r="B121" s="4"/>
      <c r="C121"/>
    </row>
    <row r="122" spans="2:10" s="7" customFormat="1" x14ac:dyDescent="0.35">
      <c r="B122" s="4"/>
      <c r="C122"/>
    </row>
    <row r="123" spans="2:10" s="7" customFormat="1" x14ac:dyDescent="0.35">
      <c r="B123" s="4"/>
      <c r="C123"/>
    </row>
    <row r="124" spans="2:10" s="7" customFormat="1" x14ac:dyDescent="0.35">
      <c r="B124" s="8"/>
      <c r="C124"/>
    </row>
    <row r="125" spans="2:10" s="7" customFormat="1" x14ac:dyDescent="0.35">
      <c r="B125" s="39"/>
    </row>
    <row r="126" spans="2:10" s="7" customFormat="1" x14ac:dyDescent="0.35">
      <c r="B126" s="4"/>
    </row>
    <row r="127" spans="2:10" s="7" customFormat="1" x14ac:dyDescent="0.35">
      <c r="B127" s="4"/>
    </row>
    <row r="128" spans="2:10" s="7" customFormat="1" x14ac:dyDescent="0.35">
      <c r="B128" s="4"/>
    </row>
    <row r="129" spans="2:2" s="7" customFormat="1" x14ac:dyDescent="0.35">
      <c r="B129" s="4"/>
    </row>
    <row r="130" spans="2:2" s="7" customFormat="1" x14ac:dyDescent="0.35">
      <c r="B130" s="4"/>
    </row>
    <row r="131" spans="2:2" s="7" customFormat="1" x14ac:dyDescent="0.35">
      <c r="B131" s="4"/>
    </row>
    <row r="132" spans="2:2" s="7" customFormat="1" x14ac:dyDescent="0.35">
      <c r="B132" s="4"/>
    </row>
    <row r="133" spans="2:2" s="7" customFormat="1" x14ac:dyDescent="0.35">
      <c r="B133" s="4"/>
    </row>
    <row r="134" spans="2:2" s="7" customFormat="1" x14ac:dyDescent="0.35">
      <c r="B134" s="4"/>
    </row>
    <row r="135" spans="2:2" s="7" customFormat="1" x14ac:dyDescent="0.35">
      <c r="B135" s="4"/>
    </row>
    <row r="136" spans="2:2" s="7" customFormat="1" x14ac:dyDescent="0.35">
      <c r="B136" s="4"/>
    </row>
    <row r="137" spans="2:2" s="7" customFormat="1" x14ac:dyDescent="0.35">
      <c r="B137" s="4"/>
    </row>
    <row r="138" spans="2:2" s="7" customFormat="1" x14ac:dyDescent="0.35">
      <c r="B138" s="4"/>
    </row>
    <row r="139" spans="2:2" s="7" customFormat="1" x14ac:dyDescent="0.35">
      <c r="B139" s="4"/>
    </row>
    <row r="140" spans="2:2" s="7" customFormat="1" x14ac:dyDescent="0.35">
      <c r="B140" s="4"/>
    </row>
    <row r="141" spans="2:2" s="7" customFormat="1" x14ac:dyDescent="0.35">
      <c r="B141" s="4"/>
    </row>
    <row r="142" spans="2:2" s="7" customFormat="1" x14ac:dyDescent="0.35">
      <c r="B142" s="4"/>
    </row>
    <row r="143" spans="2:2" s="7" customFormat="1" x14ac:dyDescent="0.35">
      <c r="B143" s="4"/>
    </row>
    <row r="144" spans="2:2" s="7" customFormat="1" x14ac:dyDescent="0.35">
      <c r="B144" s="4"/>
    </row>
    <row r="145" spans="2:10" s="7" customFormat="1" x14ac:dyDescent="0.35">
      <c r="B145" s="4"/>
    </row>
    <row r="146" spans="2:10" s="7" customFormat="1" x14ac:dyDescent="0.35">
      <c r="B146" s="4"/>
    </row>
    <row r="147" spans="2:10" s="7" customFormat="1" x14ac:dyDescent="0.35">
      <c r="B147" s="4"/>
    </row>
    <row r="148" spans="2:10" s="7" customFormat="1" x14ac:dyDescent="0.35">
      <c r="B148" s="4"/>
    </row>
    <row r="149" spans="2:10" s="7" customFormat="1" x14ac:dyDescent="0.35">
      <c r="B149" s="4"/>
    </row>
    <row r="150" spans="2:10" s="7" customFormat="1" x14ac:dyDescent="0.35">
      <c r="B150" s="4"/>
    </row>
    <row r="151" spans="2:10" s="7" customFormat="1" x14ac:dyDescent="0.35">
      <c r="B151" s="4"/>
    </row>
    <row r="152" spans="2:10" s="7" customFormat="1" x14ac:dyDescent="0.35">
      <c r="B152" s="4"/>
    </row>
    <row r="153" spans="2:10" s="7" customFormat="1" x14ac:dyDescent="0.35">
      <c r="B153" s="4"/>
    </row>
    <row r="154" spans="2:10" s="7" customFormat="1" x14ac:dyDescent="0.35">
      <c r="B154" s="4"/>
    </row>
    <row r="155" spans="2:10" s="7" customFormat="1" x14ac:dyDescent="0.35">
      <c r="B155" s="4"/>
    </row>
    <row r="156" spans="2:10" s="7" customFormat="1" x14ac:dyDescent="0.35">
      <c r="B156" s="4"/>
    </row>
    <row r="157" spans="2:10" s="34" customFormat="1" x14ac:dyDescent="0.35">
      <c r="B157" s="33"/>
    </row>
    <row r="158" spans="2:10" s="7" customFormat="1" x14ac:dyDescent="0.35">
      <c r="B158" s="51" t="s">
        <v>94</v>
      </c>
      <c r="D158" s="35" t="s">
        <v>73</v>
      </c>
      <c r="F158" s="35" t="s">
        <v>74</v>
      </c>
      <c r="H158" s="35" t="s">
        <v>75</v>
      </c>
      <c r="J158" s="35" t="s">
        <v>76</v>
      </c>
    </row>
    <row r="159" spans="2:10" s="7" customFormat="1" x14ac:dyDescent="0.35">
      <c r="B159" s="14"/>
      <c r="C159" s="52" t="s">
        <v>77</v>
      </c>
      <c r="D159" s="37"/>
      <c r="E159" s="21"/>
      <c r="F159" s="37"/>
      <c r="G159" s="21"/>
      <c r="H159" s="37"/>
      <c r="I159" s="21"/>
      <c r="J159" s="37"/>
    </row>
    <row r="160" spans="2:10" s="7" customFormat="1" x14ac:dyDescent="0.35">
      <c r="C160" s="52" t="s">
        <v>82</v>
      </c>
      <c r="D160" s="37" t="s">
        <v>95</v>
      </c>
      <c r="F160" s="37" t="s">
        <v>96</v>
      </c>
      <c r="H160" s="37" t="s">
        <v>95</v>
      </c>
      <c r="J160" s="37" t="s">
        <v>95</v>
      </c>
    </row>
    <row r="161" spans="2:17" s="7" customFormat="1" x14ac:dyDescent="0.35">
      <c r="C161" s="8"/>
    </row>
    <row r="162" spans="2:17" s="7" customFormat="1" x14ac:dyDescent="0.35">
      <c r="Q162" s="39" t="s">
        <v>84</v>
      </c>
    </row>
    <row r="163" spans="2:17" s="7" customFormat="1" x14ac:dyDescent="0.35">
      <c r="B163" s="40" t="s">
        <v>85</v>
      </c>
      <c r="C163" s="8" t="s">
        <v>86</v>
      </c>
      <c r="D163" s="35" t="str">
        <f>C163</f>
        <v>Enrollment</v>
      </c>
      <c r="F163" s="35" t="str">
        <f>D163</f>
        <v>Enrollment</v>
      </c>
      <c r="H163" s="35" t="str">
        <f>F163</f>
        <v>Enrollment</v>
      </c>
      <c r="J163" s="35" t="str">
        <f>H163</f>
        <v>Enrollment</v>
      </c>
      <c r="Q163" s="41" t="s">
        <v>87</v>
      </c>
    </row>
    <row r="164" spans="2:17" s="7" customFormat="1" x14ac:dyDescent="0.35">
      <c r="B164" s="42"/>
      <c r="C164" s="32" t="s">
        <v>90</v>
      </c>
      <c r="D164" s="37">
        <v>1</v>
      </c>
      <c r="E164" s="43" t="s">
        <v>90</v>
      </c>
      <c r="F164" s="37">
        <v>6</v>
      </c>
      <c r="G164" s="43" t="s">
        <v>90</v>
      </c>
      <c r="H164" s="37">
        <v>11</v>
      </c>
      <c r="I164" s="43" t="s">
        <v>90</v>
      </c>
      <c r="J164" s="37">
        <v>16</v>
      </c>
      <c r="Q164" s="44" t="s">
        <v>90</v>
      </c>
    </row>
    <row r="165" spans="2:17" s="7" customFormat="1" x14ac:dyDescent="0.35">
      <c r="B165" s="42"/>
      <c r="C165" s="32" t="s">
        <v>97</v>
      </c>
      <c r="D165" s="37">
        <v>2</v>
      </c>
      <c r="E165" s="43" t="s">
        <v>97</v>
      </c>
      <c r="F165" s="37">
        <v>7</v>
      </c>
      <c r="G165" s="43" t="s">
        <v>97</v>
      </c>
      <c r="H165" s="37">
        <v>12</v>
      </c>
      <c r="I165" s="43" t="s">
        <v>97</v>
      </c>
      <c r="J165" s="37">
        <v>17</v>
      </c>
      <c r="Q165" s="44" t="s">
        <v>97</v>
      </c>
    </row>
    <row r="166" spans="2:17" s="7" customFormat="1" x14ac:dyDescent="0.35">
      <c r="B166" s="42"/>
      <c r="C166" s="32" t="s">
        <v>98</v>
      </c>
      <c r="D166" s="37">
        <v>3</v>
      </c>
      <c r="E166" s="43" t="s">
        <v>99</v>
      </c>
      <c r="F166" s="37">
        <v>8</v>
      </c>
      <c r="G166" s="43" t="s">
        <v>98</v>
      </c>
      <c r="H166" s="37">
        <v>13</v>
      </c>
      <c r="I166" s="43" t="s">
        <v>98</v>
      </c>
      <c r="J166" s="37">
        <v>18</v>
      </c>
      <c r="Q166" s="44" t="s">
        <v>98</v>
      </c>
    </row>
    <row r="167" spans="2:17" s="7" customFormat="1" x14ac:dyDescent="0.35">
      <c r="B167" s="42"/>
      <c r="C167" s="32" t="s">
        <v>99</v>
      </c>
      <c r="D167" s="37">
        <v>4</v>
      </c>
      <c r="E167" s="43" t="s">
        <v>100</v>
      </c>
      <c r="F167" s="37">
        <v>9</v>
      </c>
      <c r="G167" s="43" t="s">
        <v>99</v>
      </c>
      <c r="H167" s="37">
        <v>14</v>
      </c>
      <c r="I167" s="43" t="s">
        <v>99</v>
      </c>
      <c r="J167" s="37">
        <v>19</v>
      </c>
      <c r="Q167" s="44" t="s">
        <v>99</v>
      </c>
    </row>
    <row r="168" spans="2:17" s="7" customFormat="1" x14ac:dyDescent="0.35">
      <c r="B168" s="42"/>
      <c r="C168" s="32" t="s">
        <v>100</v>
      </c>
      <c r="D168" s="37">
        <v>5</v>
      </c>
      <c r="E168" s="43"/>
      <c r="F168" s="37">
        <v>10</v>
      </c>
      <c r="G168" s="43" t="s">
        <v>100</v>
      </c>
      <c r="H168" s="37">
        <v>15</v>
      </c>
      <c r="I168" s="43" t="s">
        <v>100</v>
      </c>
      <c r="J168" s="37">
        <v>20</v>
      </c>
      <c r="Q168" s="44" t="s">
        <v>100</v>
      </c>
    </row>
    <row r="169" spans="2:17" s="7" customFormat="1" x14ac:dyDescent="0.35">
      <c r="B169" s="42"/>
      <c r="C169" s="32" t="s">
        <v>101</v>
      </c>
      <c r="D169" s="37"/>
      <c r="E169" s="43"/>
      <c r="F169" s="37"/>
      <c r="G169" s="43" t="s">
        <v>101</v>
      </c>
      <c r="H169" s="37"/>
      <c r="I169" s="43" t="s">
        <v>101</v>
      </c>
      <c r="J169" s="37"/>
      <c r="Q169" s="44" t="s">
        <v>101</v>
      </c>
    </row>
    <row r="170" spans="2:17" s="7" customFormat="1" x14ac:dyDescent="0.35">
      <c r="B170" s="13"/>
      <c r="Q170" s="44"/>
    </row>
    <row r="171" spans="2:17" s="40" customFormat="1" ht="15.6" thickBot="1" x14ac:dyDescent="0.4">
      <c r="B171" s="45">
        <f>SUM(C171:K171)</f>
        <v>210</v>
      </c>
      <c r="C171" s="45"/>
      <c r="D171" s="45">
        <f>SUM(D164:D170)</f>
        <v>15</v>
      </c>
      <c r="E171" s="45"/>
      <c r="F171" s="45">
        <f>SUM(F164:F170)</f>
        <v>40</v>
      </c>
      <c r="G171" s="45"/>
      <c r="H171" s="45">
        <f>SUM(H164:H170)</f>
        <v>65</v>
      </c>
      <c r="I171" s="45"/>
      <c r="J171" s="45">
        <f>SUM(J164:J170)</f>
        <v>90</v>
      </c>
      <c r="Q171" s="46"/>
    </row>
    <row r="172" spans="2:17" s="7" customFormat="1" x14ac:dyDescent="0.35">
      <c r="Q172" s="44"/>
    </row>
    <row r="173" spans="2:17" s="7" customFormat="1" x14ac:dyDescent="0.35">
      <c r="C173" s="8" t="s">
        <v>92</v>
      </c>
      <c r="D173" s="35" t="str">
        <f>C173</f>
        <v>CURRENT Rates</v>
      </c>
      <c r="F173" s="35" t="str">
        <f>D173</f>
        <v>CURRENT Rates</v>
      </c>
      <c r="H173" s="35" t="str">
        <f>F173</f>
        <v>CURRENT Rates</v>
      </c>
      <c r="J173" s="35" t="str">
        <f>H173</f>
        <v>CURRENT Rates</v>
      </c>
    </row>
    <row r="174" spans="2:17" s="7" customFormat="1" x14ac:dyDescent="0.35">
      <c r="B174" s="4"/>
      <c r="C174" s="47" t="str">
        <f>C164</f>
        <v>Subscriber Only</v>
      </c>
      <c r="D174" s="48">
        <v>21</v>
      </c>
      <c r="E174" s="49" t="str">
        <f>E164</f>
        <v>Subscriber Only</v>
      </c>
      <c r="F174" s="48">
        <v>26</v>
      </c>
      <c r="G174" s="49" t="str">
        <f>G164</f>
        <v>Subscriber Only</v>
      </c>
      <c r="H174" s="48">
        <v>31</v>
      </c>
      <c r="I174" s="49" t="str">
        <f>I164</f>
        <v>Subscriber Only</v>
      </c>
      <c r="J174" s="48">
        <v>36</v>
      </c>
    </row>
    <row r="175" spans="2:17" s="7" customFormat="1" x14ac:dyDescent="0.35">
      <c r="B175" s="4"/>
      <c r="C175" s="47" t="str">
        <f t="shared" ref="C175:C179" si="4">C165</f>
        <v>Subscriber + Spouse</v>
      </c>
      <c r="D175" s="48">
        <v>22</v>
      </c>
      <c r="E175" s="49" t="str">
        <f t="shared" ref="E175:E179" si="5">E165</f>
        <v>Subscriber + Spouse</v>
      </c>
      <c r="F175" s="48">
        <v>27</v>
      </c>
      <c r="G175" s="49" t="str">
        <f t="shared" ref="G175:G179" si="6">G165</f>
        <v>Subscriber + Spouse</v>
      </c>
      <c r="H175" s="48">
        <v>32</v>
      </c>
      <c r="I175" s="49" t="str">
        <f t="shared" ref="I175:I179" si="7">I165</f>
        <v>Subscriber + Spouse</v>
      </c>
      <c r="J175" s="48">
        <v>37</v>
      </c>
    </row>
    <row r="176" spans="2:17" s="7" customFormat="1" x14ac:dyDescent="0.35">
      <c r="B176" s="4"/>
      <c r="C176" s="47" t="str">
        <f t="shared" si="4"/>
        <v>Subscriber + Child</v>
      </c>
      <c r="D176" s="48">
        <v>23</v>
      </c>
      <c r="E176" s="49" t="str">
        <f t="shared" si="5"/>
        <v>Subscriber + Child(ren)</v>
      </c>
      <c r="F176" s="48">
        <v>28</v>
      </c>
      <c r="G176" s="49" t="str">
        <f t="shared" si="6"/>
        <v>Subscriber + Child</v>
      </c>
      <c r="H176" s="48">
        <v>33</v>
      </c>
      <c r="I176" s="49" t="str">
        <f t="shared" si="7"/>
        <v>Subscriber + Child</v>
      </c>
      <c r="J176" s="48">
        <v>38</v>
      </c>
    </row>
    <row r="177" spans="2:10" s="7" customFormat="1" x14ac:dyDescent="0.35">
      <c r="B177" s="4"/>
      <c r="C177" s="47" t="str">
        <f t="shared" si="4"/>
        <v>Subscriber + Child(ren)</v>
      </c>
      <c r="D177" s="48">
        <v>24</v>
      </c>
      <c r="E177" s="49" t="str">
        <f t="shared" si="5"/>
        <v>Family</v>
      </c>
      <c r="F177" s="48">
        <v>29</v>
      </c>
      <c r="G177" s="49" t="str">
        <f t="shared" si="6"/>
        <v>Subscriber + Child(ren)</v>
      </c>
      <c r="H177" s="48">
        <v>34</v>
      </c>
      <c r="I177" s="49" t="str">
        <f t="shared" si="7"/>
        <v>Subscriber + Child(ren)</v>
      </c>
      <c r="J177" s="48">
        <v>39</v>
      </c>
    </row>
    <row r="178" spans="2:10" s="7" customFormat="1" x14ac:dyDescent="0.35">
      <c r="B178" s="4"/>
      <c r="C178" s="47" t="str">
        <f t="shared" si="4"/>
        <v>Family</v>
      </c>
      <c r="D178" s="50">
        <v>25</v>
      </c>
      <c r="E178" s="49">
        <f t="shared" si="5"/>
        <v>0</v>
      </c>
      <c r="F178" s="50">
        <v>30</v>
      </c>
      <c r="G178" s="49" t="str">
        <f t="shared" si="6"/>
        <v>Family</v>
      </c>
      <c r="H178" s="50">
        <v>35</v>
      </c>
      <c r="I178" s="49" t="str">
        <f t="shared" si="7"/>
        <v>Family</v>
      </c>
      <c r="J178" s="50">
        <v>40</v>
      </c>
    </row>
    <row r="179" spans="2:10" s="7" customFormat="1" x14ac:dyDescent="0.35">
      <c r="B179" s="4"/>
      <c r="C179" s="47" t="str">
        <f t="shared" si="4"/>
        <v>Medicare</v>
      </c>
      <c r="D179" s="50">
        <v>25</v>
      </c>
      <c r="E179" s="49">
        <f t="shared" si="5"/>
        <v>0</v>
      </c>
      <c r="F179" s="50">
        <v>30</v>
      </c>
      <c r="G179" s="49" t="str">
        <f t="shared" si="6"/>
        <v>Medicare</v>
      </c>
      <c r="H179" s="50">
        <v>35</v>
      </c>
      <c r="I179" s="49" t="str">
        <f t="shared" si="7"/>
        <v>Medicare</v>
      </c>
      <c r="J179" s="50">
        <v>40</v>
      </c>
    </row>
    <row r="180" spans="2:10" s="7" customFormat="1" x14ac:dyDescent="0.35">
      <c r="B180" s="4"/>
      <c r="C180" s="4"/>
    </row>
    <row r="181" spans="2:10" s="7" customFormat="1" x14ac:dyDescent="0.35">
      <c r="B181" s="4"/>
      <c r="C181" s="4"/>
    </row>
    <row r="182" spans="2:10" s="7" customFormat="1" x14ac:dyDescent="0.35">
      <c r="B182" s="4"/>
      <c r="C182" s="4"/>
    </row>
    <row r="183" spans="2:10" s="7" customFormat="1" x14ac:dyDescent="0.35">
      <c r="B183"/>
      <c r="C183"/>
      <c r="D183"/>
      <c r="E183"/>
    </row>
    <row r="184" spans="2:10" s="7" customFormat="1" x14ac:dyDescent="0.35"/>
    <row r="185" spans="2:10" s="7" customFormat="1" x14ac:dyDescent="0.35"/>
    <row r="186" spans="2:10" s="7" customFormat="1" x14ac:dyDescent="0.35"/>
    <row r="187" spans="2:10" s="7" customFormat="1" x14ac:dyDescent="0.35"/>
    <row r="188" spans="2:10" s="7" customFormat="1" x14ac:dyDescent="0.35"/>
    <row r="189" spans="2:10" s="7" customFormat="1" x14ac:dyDescent="0.35"/>
    <row r="190" spans="2:10" s="7" customFormat="1" x14ac:dyDescent="0.35"/>
    <row r="191" spans="2:10" s="7" customFormat="1" x14ac:dyDescent="0.35"/>
    <row r="192" spans="2:10" s="7" customFormat="1" x14ac:dyDescent="0.35"/>
    <row r="193" s="7" customFormat="1" x14ac:dyDescent="0.35"/>
    <row r="194" s="7" customFormat="1" x14ac:dyDescent="0.35"/>
    <row r="195" s="7" customFormat="1" x14ac:dyDescent="0.35"/>
    <row r="196" s="7" customFormat="1" x14ac:dyDescent="0.35"/>
    <row r="197" s="7" customFormat="1" x14ac:dyDescent="0.35"/>
    <row r="198" s="7" customFormat="1" x14ac:dyDescent="0.35"/>
    <row r="199" s="7" customFormat="1" x14ac:dyDescent="0.35"/>
    <row r="200" s="7" customFormat="1" x14ac:dyDescent="0.35"/>
    <row r="201" s="7" customFormat="1" x14ac:dyDescent="0.35"/>
    <row r="202" s="7" customFormat="1" x14ac:dyDescent="0.35"/>
    <row r="203" s="7" customFormat="1" x14ac:dyDescent="0.35"/>
    <row r="204" s="7" customFormat="1" x14ac:dyDescent="0.35"/>
    <row r="205" s="7" customFormat="1" x14ac:dyDescent="0.35"/>
    <row r="206" s="7" customFormat="1" x14ac:dyDescent="0.35"/>
    <row r="207" s="7" customFormat="1" x14ac:dyDescent="0.35"/>
    <row r="208" s="7" customFormat="1" x14ac:dyDescent="0.35"/>
    <row r="209" spans="2:5" s="7" customFormat="1" x14ac:dyDescent="0.35"/>
    <row r="210" spans="2:5" s="7" customFormat="1" x14ac:dyDescent="0.35"/>
    <row r="211" spans="2:5" s="7" customFormat="1" x14ac:dyDescent="0.35"/>
    <row r="212" spans="2:5" x14ac:dyDescent="0.35">
      <c r="B212" s="7"/>
      <c r="C212" s="7"/>
      <c r="D212" s="7"/>
      <c r="E212" s="7"/>
    </row>
    <row r="213" spans="2:5" x14ac:dyDescent="0.35">
      <c r="B213" s="7"/>
      <c r="C213" s="7"/>
      <c r="D213" s="7"/>
      <c r="E213" s="7"/>
    </row>
    <row r="214" spans="2:5" x14ac:dyDescent="0.35">
      <c r="B214" s="7"/>
      <c r="C214" s="7"/>
      <c r="D214" s="7"/>
      <c r="E214" s="7"/>
    </row>
    <row r="215" spans="2:5" x14ac:dyDescent="0.35">
      <c r="B215" s="7"/>
      <c r="C215" s="7"/>
      <c r="D215" s="7"/>
      <c r="E215" s="7"/>
    </row>
    <row r="216" spans="2:5" x14ac:dyDescent="0.35">
      <c r="B216" s="7"/>
      <c r="C216" s="7"/>
      <c r="D216" s="7"/>
      <c r="E216" s="7"/>
    </row>
    <row r="217" spans="2:5" x14ac:dyDescent="0.35">
      <c r="B217" s="7"/>
      <c r="C217" s="7"/>
      <c r="D217" s="7"/>
      <c r="E217" s="7"/>
    </row>
    <row r="218" spans="2:5" x14ac:dyDescent="0.35">
      <c r="B218" s="7"/>
      <c r="C218" s="7"/>
      <c r="D218" s="7"/>
      <c r="E218" s="7"/>
    </row>
    <row r="219" spans="2:5" x14ac:dyDescent="0.35">
      <c r="B219" s="7"/>
      <c r="C219" s="7"/>
      <c r="D219" s="7"/>
      <c r="E219" s="7"/>
    </row>
    <row r="220" spans="2:5" x14ac:dyDescent="0.35">
      <c r="B220" s="7"/>
      <c r="C220" s="7"/>
      <c r="D220" s="7"/>
      <c r="E220" s="7"/>
    </row>
    <row r="221" spans="2:5" x14ac:dyDescent="0.35">
      <c r="B221" s="7"/>
      <c r="C221" s="7"/>
      <c r="D221" s="7"/>
      <c r="E221" s="7"/>
    </row>
    <row r="222" spans="2:5" x14ac:dyDescent="0.35">
      <c r="B222" s="7"/>
      <c r="C222" s="7"/>
      <c r="D222" s="7"/>
      <c r="E222" s="7"/>
    </row>
    <row r="223" spans="2:5" x14ac:dyDescent="0.35">
      <c r="B223" s="7"/>
      <c r="C223" s="7"/>
      <c r="D223" s="7"/>
      <c r="E223" s="7"/>
    </row>
    <row r="224" spans="2:5" x14ac:dyDescent="0.35">
      <c r="B224" s="7"/>
      <c r="C224" s="7"/>
      <c r="D224" s="7"/>
      <c r="E224" s="7"/>
    </row>
    <row r="225" spans="2:5" x14ac:dyDescent="0.35">
      <c r="B225" s="7"/>
      <c r="C225" s="7"/>
      <c r="D225" s="7"/>
      <c r="E225" s="7"/>
    </row>
    <row r="226" spans="2:5" x14ac:dyDescent="0.35">
      <c r="B226" s="7"/>
      <c r="C226" s="7"/>
      <c r="D226" s="7"/>
      <c r="E226" s="7"/>
    </row>
    <row r="227" spans="2:5" x14ac:dyDescent="0.35">
      <c r="B227" s="7"/>
      <c r="C227" s="7"/>
      <c r="D227" s="7"/>
      <c r="E227" s="7"/>
    </row>
    <row r="228" spans="2:5" x14ac:dyDescent="0.35">
      <c r="B228" s="7"/>
      <c r="C228" s="7"/>
      <c r="D228" s="7"/>
      <c r="E228" s="7"/>
    </row>
    <row r="229" spans="2:5" x14ac:dyDescent="0.35">
      <c r="B229" s="7"/>
      <c r="C229" s="7"/>
      <c r="D229" s="7"/>
      <c r="E229" s="7"/>
    </row>
    <row r="230" spans="2:5" x14ac:dyDescent="0.35">
      <c r="B230" s="7"/>
      <c r="C230" s="7"/>
      <c r="D230" s="7"/>
      <c r="E230" s="7"/>
    </row>
    <row r="231" spans="2:5" x14ac:dyDescent="0.35">
      <c r="B231" s="7"/>
      <c r="C231" s="7"/>
      <c r="D231" s="7"/>
      <c r="E231" s="7"/>
    </row>
    <row r="232" spans="2:5" x14ac:dyDescent="0.35">
      <c r="B232" s="7"/>
      <c r="C232" s="7"/>
      <c r="D232" s="7"/>
      <c r="E232" s="7"/>
    </row>
    <row r="233" spans="2:5" x14ac:dyDescent="0.35">
      <c r="B233" s="7"/>
      <c r="C233" s="7"/>
      <c r="D233" s="7"/>
      <c r="E233" s="7"/>
    </row>
    <row r="234" spans="2:5" x14ac:dyDescent="0.35">
      <c r="B234" s="7"/>
      <c r="C234" s="7"/>
      <c r="D234" s="7"/>
      <c r="E234" s="7"/>
    </row>
    <row r="235" spans="2:5" x14ac:dyDescent="0.35">
      <c r="B235" s="7"/>
      <c r="C235" s="7"/>
      <c r="D235" s="7"/>
      <c r="E235" s="7"/>
    </row>
    <row r="236" spans="2:5" x14ac:dyDescent="0.35">
      <c r="B236" s="7"/>
      <c r="C236" s="7"/>
      <c r="D236" s="7"/>
      <c r="E236" s="7"/>
    </row>
    <row r="237" spans="2:5" x14ac:dyDescent="0.35">
      <c r="B237" s="7"/>
      <c r="C237" s="7"/>
      <c r="D237" s="7"/>
      <c r="E237" s="7"/>
    </row>
    <row r="238" spans="2:5" x14ac:dyDescent="0.35">
      <c r="B238" s="7"/>
      <c r="C238" s="7"/>
      <c r="D238" s="7"/>
      <c r="E238" s="7"/>
    </row>
    <row r="239" spans="2:5" x14ac:dyDescent="0.35">
      <c r="B239" s="7"/>
      <c r="C239" s="7"/>
      <c r="D239" s="7"/>
      <c r="E239" s="7"/>
    </row>
    <row r="240" spans="2:5" x14ac:dyDescent="0.35">
      <c r="B240" s="7"/>
      <c r="C240" s="7"/>
      <c r="D240" s="7"/>
      <c r="E240" s="7"/>
    </row>
    <row r="241" spans="2:5" x14ac:dyDescent="0.35">
      <c r="B241" s="7"/>
      <c r="C241" s="7"/>
      <c r="D241" s="7"/>
      <c r="E241" s="7"/>
    </row>
    <row r="242" spans="2:5" x14ac:dyDescent="0.35">
      <c r="B242" s="7"/>
      <c r="C242" s="7"/>
      <c r="D242" s="7"/>
      <c r="E242" s="7"/>
    </row>
    <row r="243" spans="2:5" x14ac:dyDescent="0.35">
      <c r="B243" s="7"/>
      <c r="C243" s="7"/>
      <c r="D243" s="7"/>
      <c r="E243" s="7"/>
    </row>
    <row r="244" spans="2:5" x14ac:dyDescent="0.35">
      <c r="B244" s="7"/>
      <c r="C244" s="7"/>
      <c r="D244" s="7"/>
      <c r="E244" s="7"/>
    </row>
    <row r="245" spans="2:5" x14ac:dyDescent="0.35">
      <c r="B245" s="7"/>
      <c r="C245" s="7"/>
      <c r="D245" s="7"/>
      <c r="E245" s="7"/>
    </row>
    <row r="246" spans="2:5" x14ac:dyDescent="0.35">
      <c r="B246" s="7"/>
      <c r="C246" s="7"/>
      <c r="D246" s="7"/>
      <c r="E246" s="7"/>
    </row>
    <row r="247" spans="2:5" x14ac:dyDescent="0.35">
      <c r="B247" s="7"/>
      <c r="C247" s="7"/>
      <c r="D247" s="7"/>
      <c r="E247" s="7"/>
    </row>
    <row r="248" spans="2:5" x14ac:dyDescent="0.35">
      <c r="B248" s="7"/>
      <c r="C248" s="7"/>
      <c r="D248" s="7"/>
      <c r="E248" s="7"/>
    </row>
    <row r="249" spans="2:5" x14ac:dyDescent="0.35">
      <c r="B249" s="7"/>
      <c r="C249" s="7"/>
      <c r="D249" s="7"/>
      <c r="E249" s="7"/>
    </row>
  </sheetData>
  <autoFilter ref="C35:F92" xr:uid="{1BD1D9B3-7510-43A4-9B02-9096676B3148}"/>
  <dataValidations count="3">
    <dataValidation type="list" allowBlank="1" showInputMessage="1" sqref="C36:C93" xr:uid="{A43E6406-FDA5-4B25-8CD7-718E7A277C84}">
      <formula1>"&lt;Select One&gt;,Technical,Financial,Price"</formula1>
    </dataValidation>
    <dataValidation type="list" allowBlank="1" showInputMessage="1" sqref="D105 F105 H105 J105" xr:uid="{22CDEF76-1C24-48D7-86B3-D346CFEF8E9E}">
      <formula1>"&lt;Select or Enter&gt;,Self-Insured,Fully-Insured,Level Funding"</formula1>
    </dataValidation>
    <dataValidation type="list" allowBlank="1" showInputMessage="1" sqref="C164:C169 C111 E164:E169 G164:G169 I164:I169 E109 G109 I109 C109 C116" xr:uid="{9F41838C-201E-401B-A70B-EF500B28538A}">
      <formula1>$Q$109:$Q$112</formula1>
    </dataValidation>
  </dataValidations>
  <pageMargins left="0.7" right="0.7" top="0.75" bottom="0.75" header="0.3" footer="0.3"/>
  <pageSetup scale="42" orientation="portrait" r:id="rId1"/>
  <headerFooter>
    <oddFooter>&amp;R&amp;G</oddFooter>
  </headerFooter>
  <colBreaks count="1" manualBreakCount="1">
    <brk id="8" max="1048575" man="1"/>
  </col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4EB718-2281-4CDB-9ADF-54CB80372A13}">
  <dimension ref="A1:L30"/>
  <sheetViews>
    <sheetView showGridLines="0" tabSelected="1" zoomScale="80" zoomScaleNormal="80" workbookViewId="0"/>
  </sheetViews>
  <sheetFormatPr defaultColWidth="9.109375" defaultRowHeight="15" x14ac:dyDescent="0.35"/>
  <cols>
    <col min="1" max="1" width="27" style="226" customWidth="1"/>
    <col min="2" max="2" width="95" style="226" customWidth="1"/>
    <col min="3" max="3" width="19.109375" style="226" customWidth="1"/>
    <col min="4" max="5" width="9" style="226" customWidth="1"/>
    <col min="6" max="6" width="9.109375" style="226"/>
    <col min="7" max="7" width="10.88671875" style="226" customWidth="1"/>
    <col min="8" max="16384" width="9.109375" style="226"/>
  </cols>
  <sheetData>
    <row r="1" spans="1:6" s="197" customFormat="1" ht="25.5" customHeight="1" x14ac:dyDescent="0.5">
      <c r="A1" s="196" t="str">
        <f>INPUT!$C$3 &amp; " Stoploss RFP"</f>
        <v>Albemarle County Stoploss RFP</v>
      </c>
    </row>
    <row r="4" spans="1:6" s="200" customFormat="1" ht="15.6" x14ac:dyDescent="0.35">
      <c r="A4" s="198" t="s">
        <v>102</v>
      </c>
      <c r="B4" s="199"/>
    </row>
    <row r="5" spans="1:6" s="200" customFormat="1" ht="31.5" customHeight="1" x14ac:dyDescent="0.35">
      <c r="A5" s="201" t="s">
        <v>103</v>
      </c>
      <c r="B5" s="202" t="s">
        <v>104</v>
      </c>
    </row>
    <row r="6" spans="1:6" s="200" customFormat="1" ht="23.4" customHeight="1" x14ac:dyDescent="0.35">
      <c r="A6" s="203" t="s">
        <v>105</v>
      </c>
      <c r="B6" s="202" t="s">
        <v>106</v>
      </c>
    </row>
    <row r="7" spans="1:6" s="200" customFormat="1" ht="330" customHeight="1" x14ac:dyDescent="0.35">
      <c r="A7" s="204"/>
      <c r="B7" s="202" t="str">
        <f>"The following Proposal Forms in this workbook will be used to gather vendor responses in regards to your capabilities to provide the required services of this RFP to "&amp;CLIENT_NAME&amp;_xlfn._LONGTEXT(". Your responses will be compared and scored against the other vendors responses. 
Please do not modify the Questionnaire tab. Modifying the tab or layout may eliminate your company from consideration. Please do not:
- Add Cells
- Delete Cells
- Renumber"," questions or Add Questions
- Delete Questions - If you cannot respond to a question please just note - 'No Response Available' or 'N/A'.
Responses to questions should be brief and concise. 'Yes' or 'No' responses are encouraged when appropriate. The max","imum amount of characters for a response is 700.  Responses greater than 700 characters will not be considered/scored.  Responses/answers outside of the cell provided will not be considered or scored. Vendors may submit supplemental materials if necessary"," for informational purposes but proposals will be scored based on the information provided in your response to the technical questionnaire.
The primary requirement is that you accurately answer the questions posed. 
Copy and pasting large preformatted re","sponses from marketing materials that, while answering the question, also provide extensive information not related to the particular question, will be negatively scored.")</f>
        <v>The following Proposal Forms in this workbook will be used to gather vendor responses in regards to your capabilities to provide the required services of this RFP to Albemarle County. Your responses will be compared and scored against the other vendors responses. 
Please do not modify the Questionnaire tab. Modifying the tab or layout may eliminate your company from consideration. Please do not:
- Add Cells
- Delete Cells
- Renumber questions or Add Questions
- Delete Questions - If you cannot respond to a question please just note - 'No Response Available' or 'N/A'.
Responses to questions should be brief and concise. 'Yes' or 'No' responses are encouraged when appropriate. The maximum amount of characters for a response is 700.  Responses greater than 700 characters will not be considered/scored.  Responses/answers outside of the cell provided will not be considered or scored. Vendors may submit supplemental materials if necessary for informational purposes but proposals will be scored based on the information provided in your response to the technical questionnaire.
The primary requirement is that you accurately answer the questions posed. 
Copy and pasting large preformatted responses from marketing materials that, while answering the question, also provide extensive information not related to the particular question, will be negatively scored.</v>
      </c>
    </row>
    <row r="8" spans="1:6" s="200" customFormat="1" ht="16.8" x14ac:dyDescent="0.35">
      <c r="A8" s="205" t="s">
        <v>107</v>
      </c>
      <c r="B8" s="206"/>
      <c r="C8" s="207"/>
      <c r="D8" s="207"/>
      <c r="E8" s="207"/>
      <c r="F8" s="207"/>
    </row>
    <row r="9" spans="1:6" s="200" customFormat="1" ht="15.6" x14ac:dyDescent="0.35">
      <c r="A9" s="208" t="s">
        <v>108</v>
      </c>
      <c r="B9" s="209"/>
    </row>
    <row r="10" spans="1:6" s="200" customFormat="1" ht="15.6" x14ac:dyDescent="0.35">
      <c r="A10" s="210" t="s">
        <v>109</v>
      </c>
      <c r="B10" s="211" t="s">
        <v>110</v>
      </c>
    </row>
    <row r="11" spans="1:6" s="200" customFormat="1" ht="15.6" x14ac:dyDescent="0.35">
      <c r="A11" s="212" t="s">
        <v>111</v>
      </c>
      <c r="B11" s="213" t="s">
        <v>112</v>
      </c>
    </row>
    <row r="12" spans="1:6" s="200" customFormat="1" ht="15.6" x14ac:dyDescent="0.35">
      <c r="A12" s="212" t="s">
        <v>113</v>
      </c>
      <c r="B12" s="213" t="s">
        <v>114</v>
      </c>
    </row>
    <row r="13" spans="1:6" s="200" customFormat="1" ht="15.6" x14ac:dyDescent="0.35">
      <c r="A13" s="212" t="s">
        <v>115</v>
      </c>
      <c r="B13" s="213" t="s">
        <v>116</v>
      </c>
    </row>
    <row r="14" spans="1:6" s="200" customFormat="1" ht="15.6" x14ac:dyDescent="0.35">
      <c r="A14" s="214" t="s">
        <v>117</v>
      </c>
      <c r="B14" s="215" t="s">
        <v>118</v>
      </c>
    </row>
    <row r="15" spans="1:6" s="200" customFormat="1" ht="46.8" x14ac:dyDescent="0.35">
      <c r="A15" s="216" t="s">
        <v>119</v>
      </c>
      <c r="B15" s="216" t="s">
        <v>120</v>
      </c>
    </row>
    <row r="16" spans="1:6" s="200" customFormat="1" ht="17.25" customHeight="1" x14ac:dyDescent="0.35">
      <c r="A16" s="217" t="s">
        <v>121</v>
      </c>
      <c r="B16" s="218"/>
    </row>
    <row r="17" spans="1:12" s="200" customFormat="1" ht="17.25" customHeight="1" x14ac:dyDescent="0.35">
      <c r="A17" s="219" t="s">
        <v>122</v>
      </c>
      <c r="B17" s="220"/>
    </row>
    <row r="18" spans="1:12" s="200" customFormat="1" ht="17.25" customHeight="1" x14ac:dyDescent="0.35">
      <c r="A18" s="219" t="s">
        <v>123</v>
      </c>
      <c r="B18" s="220"/>
    </row>
    <row r="19" spans="1:12" s="200" customFormat="1" ht="17.25" customHeight="1" x14ac:dyDescent="0.35">
      <c r="A19" s="219" t="s">
        <v>124</v>
      </c>
      <c r="B19" s="221"/>
    </row>
    <row r="20" spans="1:12" s="200" customFormat="1" ht="17.25" customHeight="1" x14ac:dyDescent="0.35">
      <c r="A20" s="222" t="s">
        <v>125</v>
      </c>
      <c r="B20" s="223"/>
    </row>
    <row r="21" spans="1:12" ht="16.8" x14ac:dyDescent="0.35">
      <c r="A21" s="224" t="s">
        <v>126</v>
      </c>
      <c r="B21" s="224"/>
      <c r="C21" s="225"/>
      <c r="D21" s="225"/>
      <c r="E21" s="225"/>
      <c r="F21" s="225"/>
      <c r="G21" s="225"/>
      <c r="H21" s="225"/>
      <c r="I21" s="225"/>
      <c r="J21" s="225"/>
      <c r="K21" s="225"/>
      <c r="L21" s="225"/>
    </row>
    <row r="22" spans="1:12" ht="15.6" x14ac:dyDescent="0.35">
      <c r="A22" s="227" t="s">
        <v>127</v>
      </c>
      <c r="C22" s="225"/>
      <c r="D22" s="225"/>
      <c r="E22" s="225"/>
      <c r="F22" s="225"/>
      <c r="G22" s="225"/>
      <c r="H22" s="225"/>
      <c r="I22" s="225"/>
      <c r="J22" s="225"/>
      <c r="K22" s="225"/>
      <c r="L22" s="225"/>
    </row>
    <row r="23" spans="1:12" ht="13.65" customHeight="1" x14ac:dyDescent="0.35">
      <c r="A23" s="227" t="s">
        <v>128</v>
      </c>
      <c r="B23" s="228" t="s">
        <v>129</v>
      </c>
      <c r="C23" s="225"/>
      <c r="D23" s="225"/>
      <c r="E23" s="225"/>
      <c r="F23" s="225"/>
      <c r="G23" s="225"/>
      <c r="H23" s="225"/>
      <c r="I23" s="225"/>
      <c r="J23" s="225"/>
      <c r="K23" s="225"/>
      <c r="L23" s="225"/>
    </row>
    <row r="24" spans="1:12" ht="13.65" customHeight="1" x14ac:dyDescent="0.35">
      <c r="A24" s="227" t="s">
        <v>130</v>
      </c>
      <c r="B24" s="228" t="s">
        <v>129</v>
      </c>
      <c r="C24" s="225"/>
      <c r="D24" s="225"/>
      <c r="E24" s="225"/>
      <c r="F24" s="225"/>
      <c r="G24" s="225"/>
      <c r="H24" s="225"/>
      <c r="I24" s="225"/>
      <c r="J24" s="225"/>
      <c r="K24" s="225"/>
      <c r="L24" s="225"/>
    </row>
    <row r="25" spans="1:12" ht="13.65" customHeight="1" x14ac:dyDescent="0.35">
      <c r="A25" s="227" t="s">
        <v>131</v>
      </c>
      <c r="B25" s="228" t="s">
        <v>129</v>
      </c>
      <c r="C25" s="225"/>
      <c r="D25" s="225"/>
      <c r="E25" s="225"/>
      <c r="F25" s="225"/>
      <c r="G25" s="225"/>
      <c r="H25" s="225"/>
      <c r="I25" s="225"/>
      <c r="J25" s="225"/>
      <c r="K25" s="225"/>
      <c r="L25" s="225"/>
    </row>
    <row r="26" spans="1:12" ht="13.65" customHeight="1" x14ac:dyDescent="0.35">
      <c r="A26" s="227" t="s">
        <v>132</v>
      </c>
      <c r="B26" s="228" t="s">
        <v>129</v>
      </c>
      <c r="C26" s="225"/>
      <c r="D26" s="225"/>
      <c r="E26" s="225"/>
      <c r="F26" s="225"/>
      <c r="G26" s="225"/>
      <c r="H26" s="225"/>
      <c r="I26" s="225"/>
      <c r="J26" s="225"/>
      <c r="K26" s="225"/>
      <c r="L26" s="225"/>
    </row>
    <row r="27" spans="1:12" ht="13.65" customHeight="1" x14ac:dyDescent="0.35">
      <c r="A27" s="229" t="s">
        <v>133</v>
      </c>
      <c r="B27" s="228" t="s">
        <v>129</v>
      </c>
      <c r="C27" s="225"/>
      <c r="D27" s="225"/>
      <c r="E27" s="225"/>
      <c r="F27" s="225"/>
      <c r="G27" s="225"/>
      <c r="H27" s="225"/>
      <c r="I27" s="225"/>
      <c r="J27" s="225"/>
      <c r="K27" s="225"/>
      <c r="L27" s="225"/>
    </row>
    <row r="28" spans="1:12" x14ac:dyDescent="0.35">
      <c r="A28" s="225"/>
      <c r="B28" s="225"/>
      <c r="C28" s="225"/>
      <c r="D28" s="225"/>
      <c r="E28" s="225"/>
      <c r="F28" s="225"/>
      <c r="G28" s="225"/>
      <c r="H28" s="225"/>
      <c r="I28" s="225"/>
      <c r="J28" s="225"/>
      <c r="K28" s="225"/>
      <c r="L28" s="225"/>
    </row>
    <row r="29" spans="1:12" x14ac:dyDescent="0.35">
      <c r="A29" s="225"/>
      <c r="B29" s="225"/>
      <c r="C29" s="225"/>
      <c r="D29" s="225"/>
      <c r="E29" s="225"/>
      <c r="F29" s="225"/>
      <c r="G29" s="225"/>
      <c r="H29" s="225"/>
      <c r="I29" s="225"/>
      <c r="J29" s="225"/>
      <c r="K29" s="225"/>
      <c r="L29" s="225"/>
    </row>
    <row r="30" spans="1:12" x14ac:dyDescent="0.35">
      <c r="A30" s="225"/>
      <c r="B30" s="225"/>
      <c r="C30" s="225"/>
      <c r="D30" s="225"/>
      <c r="E30" s="225"/>
      <c r="F30" s="225"/>
      <c r="G30" s="225"/>
      <c r="H30" s="225"/>
      <c r="I30" s="225"/>
      <c r="J30" s="225"/>
      <c r="K30" s="225"/>
      <c r="L30" s="225"/>
    </row>
  </sheetData>
  <hyperlinks>
    <hyperlink ref="A14" location="'PF 1 - Price Form '!A1" display="PF-1" xr:uid="{72DA8BAD-3163-42A1-BA4D-34F5D9EA699F}"/>
    <hyperlink ref="A11" location="'TF-1'!A1" display="'TF-1'!A1" xr:uid="{7B3C8C80-78EB-4E27-9A0A-D5182348152E}"/>
    <hyperlink ref="A12" location="'TF-2'!A1" display="'TF-2'!A1" xr:uid="{3EC22E59-C56D-46D3-B6DB-4DF6B168D58F}"/>
    <hyperlink ref="A13" location="'TF-3'!A1" display="'TF-3'!A1" xr:uid="{2AC53438-5901-46EC-8EEC-2B7DE1650705}"/>
  </hyperlinks>
  <printOptions horizontalCentered="1"/>
  <pageMargins left="0.25" right="0.25" top="0.75" bottom="0.75" header="0.3" footer="0.3"/>
  <pageSetup scale="98" orientation="landscape" r:id="rId1"/>
  <headerFooter alignWithMargins="0">
    <oddFooter>&amp;C&amp;"Arial,Regular"&amp;10&amp;P</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F1357F-AD16-4064-957E-B4280EB6292F}">
  <dimension ref="B1:Q91"/>
  <sheetViews>
    <sheetView showGridLines="0" workbookViewId="0"/>
  </sheetViews>
  <sheetFormatPr defaultColWidth="9.109375" defaultRowHeight="16.8" x14ac:dyDescent="0.35"/>
  <cols>
    <col min="1" max="1" width="2" style="113" customWidth="1"/>
    <col min="2" max="2" width="12.6640625" style="144" customWidth="1"/>
    <col min="3" max="3" width="88.44140625" style="113" customWidth="1"/>
    <col min="4" max="4" width="33.109375" style="113" customWidth="1"/>
    <col min="5" max="5" width="9.109375" style="111"/>
    <col min="6" max="16384" width="9.109375" style="113"/>
  </cols>
  <sheetData>
    <row r="1" spans="2:17" s="106" customFormat="1" ht="17.399999999999999" thickBot="1" x14ac:dyDescent="0.4">
      <c r="B1" s="102" t="str">
        <f>'Instructions and Bid Forms'!_Toc269902180</f>
        <v>Albemarle County Stoploss RFP</v>
      </c>
      <c r="C1" s="103"/>
      <c r="D1" s="104"/>
      <c r="E1" s="103"/>
      <c r="F1" s="105"/>
    </row>
    <row r="2" spans="2:17" s="106" customFormat="1" ht="16.2" thickBot="1" x14ac:dyDescent="0.4">
      <c r="B2" s="245" t="s">
        <v>134</v>
      </c>
      <c r="C2" s="246"/>
      <c r="D2" s="107"/>
      <c r="E2" s="105"/>
      <c r="F2" s="105"/>
    </row>
    <row r="3" spans="2:17" s="106" customFormat="1" ht="15.6" x14ac:dyDescent="0.35">
      <c r="B3" s="80" t="s">
        <v>135</v>
      </c>
      <c r="C3" s="79">
        <f>'Instructions and Bid Forms'!$B$16</f>
        <v>0</v>
      </c>
      <c r="D3" s="108"/>
      <c r="E3" s="105"/>
      <c r="F3" s="105"/>
    </row>
    <row r="4" spans="2:17" x14ac:dyDescent="0.35">
      <c r="B4" s="109"/>
      <c r="C4" s="110"/>
      <c r="D4" s="110"/>
      <c r="F4" s="112"/>
      <c r="G4" s="112"/>
      <c r="H4" s="112"/>
      <c r="I4" s="112"/>
      <c r="J4" s="112"/>
      <c r="K4" s="112"/>
      <c r="L4" s="112"/>
      <c r="M4" s="112"/>
      <c r="N4" s="112"/>
      <c r="O4" s="112"/>
      <c r="P4" s="112"/>
      <c r="Q4" s="112"/>
    </row>
    <row r="5" spans="2:17" s="116" customFormat="1" ht="15" x14ac:dyDescent="0.35">
      <c r="B5" s="114"/>
      <c r="C5" s="115"/>
      <c r="D5" s="115"/>
    </row>
    <row r="6" spans="2:17" s="116" customFormat="1" ht="15" x14ac:dyDescent="0.35">
      <c r="B6" s="115" t="s">
        <v>59</v>
      </c>
      <c r="C6" s="117" t="s">
        <v>136</v>
      </c>
      <c r="D6" s="118" t="s">
        <v>137</v>
      </c>
      <c r="E6" s="116" t="s">
        <v>138</v>
      </c>
    </row>
    <row r="7" spans="2:17" x14ac:dyDescent="0.35">
      <c r="B7" s="119">
        <v>1</v>
      </c>
      <c r="C7" s="120" t="s">
        <v>139</v>
      </c>
      <c r="D7" s="121"/>
      <c r="E7" s="111">
        <f t="shared" ref="E7:E65" si="0">LEN(D7)</f>
        <v>0</v>
      </c>
      <c r="F7" s="112"/>
      <c r="G7" s="112"/>
      <c r="H7" s="112"/>
      <c r="I7" s="112"/>
      <c r="J7" s="112"/>
      <c r="K7" s="112"/>
      <c r="L7" s="112"/>
      <c r="M7" s="112"/>
      <c r="N7" s="112"/>
      <c r="O7" s="112"/>
      <c r="P7" s="112"/>
      <c r="Q7" s="112"/>
    </row>
    <row r="8" spans="2:17" ht="45" x14ac:dyDescent="0.35">
      <c r="B8" s="119">
        <f>B7+1</f>
        <v>2</v>
      </c>
      <c r="C8" s="122" t="s">
        <v>140</v>
      </c>
      <c r="D8" s="123"/>
      <c r="E8" s="111">
        <f t="shared" si="0"/>
        <v>0</v>
      </c>
      <c r="F8" s="124"/>
      <c r="G8" s="124"/>
      <c r="H8" s="112"/>
      <c r="I8" s="112"/>
      <c r="J8" s="112"/>
      <c r="K8" s="112"/>
      <c r="L8" s="112"/>
      <c r="M8" s="112"/>
      <c r="N8" s="112"/>
      <c r="O8" s="112"/>
      <c r="P8" s="112"/>
      <c r="Q8" s="112"/>
    </row>
    <row r="9" spans="2:17" ht="45" x14ac:dyDescent="0.35">
      <c r="B9" s="119">
        <f>B8+1</f>
        <v>3</v>
      </c>
      <c r="C9" s="125" t="s">
        <v>141</v>
      </c>
      <c r="D9" s="121"/>
      <c r="E9" s="111">
        <f t="shared" si="0"/>
        <v>0</v>
      </c>
      <c r="F9" s="112"/>
      <c r="G9" s="112"/>
      <c r="H9" s="112"/>
      <c r="I9" s="112"/>
      <c r="J9" s="112"/>
      <c r="K9" s="112"/>
      <c r="L9" s="112"/>
      <c r="M9" s="112"/>
      <c r="N9" s="112"/>
      <c r="O9" s="112"/>
      <c r="P9" s="112"/>
      <c r="Q9" s="112"/>
    </row>
    <row r="10" spans="2:17" ht="60" x14ac:dyDescent="0.35">
      <c r="B10" s="119">
        <f>+B9+1</f>
        <v>4</v>
      </c>
      <c r="C10" s="126" t="s">
        <v>142</v>
      </c>
      <c r="D10" s="121"/>
      <c r="F10" s="112"/>
      <c r="G10" s="112"/>
      <c r="H10" s="112"/>
      <c r="I10" s="112"/>
      <c r="J10" s="112"/>
      <c r="K10" s="112"/>
      <c r="L10" s="112"/>
      <c r="M10" s="112"/>
      <c r="N10" s="112"/>
      <c r="O10" s="112"/>
      <c r="P10" s="112"/>
      <c r="Q10" s="112"/>
    </row>
    <row r="11" spans="2:17" ht="30" x14ac:dyDescent="0.35">
      <c r="B11" s="119">
        <f t="shared" ref="B11:B13" si="1">+B10+1</f>
        <v>5</v>
      </c>
      <c r="C11" s="126" t="s">
        <v>143</v>
      </c>
      <c r="D11" s="121"/>
      <c r="F11" s="112"/>
      <c r="G11" s="112"/>
      <c r="H11" s="112"/>
      <c r="I11" s="112"/>
      <c r="J11" s="112"/>
      <c r="K11" s="112"/>
      <c r="L11" s="112"/>
      <c r="M11" s="112"/>
      <c r="N11" s="112"/>
      <c r="O11" s="112"/>
      <c r="P11" s="112"/>
      <c r="Q11" s="112"/>
    </row>
    <row r="12" spans="2:17" ht="30" x14ac:dyDescent="0.35">
      <c r="B12" s="119">
        <f t="shared" si="1"/>
        <v>6</v>
      </c>
      <c r="C12" s="122" t="str">
        <f xml:space="preserve"> "Will any services performed to support " &amp; INPUT!C3 &amp; " plan be provided offshore? If yes, please describe and include"</f>
        <v>Will any services performed to support Albemarle County plan be provided offshore? If yes, please describe and include</v>
      </c>
      <c r="D12" s="121"/>
      <c r="E12" s="111">
        <f t="shared" si="0"/>
        <v>0</v>
      </c>
    </row>
    <row r="13" spans="2:17" ht="60" x14ac:dyDescent="0.35">
      <c r="B13" s="119">
        <f t="shared" si="1"/>
        <v>7</v>
      </c>
      <c r="C13" s="122" t="str">
        <f>INPUT!$C$3 &amp; " reserves the right to select independent auditors at any time with 90-day advanced notice. Net overpayments discovered during any audit must be refunded to " &amp; INPUT!$C$3 &amp; " regardless of whether the administrator can recoup payments from the employees and providers. Confirm you will comply with this request."</f>
        <v>Albemarle County reserves the right to select independent auditors at any time with 90-day advanced notice. Net overpayments discovered during any audit must be refunded to Albemarle County regardless of whether the administrator can recoup payments from the employees and providers. Confirm you will comply with this request.</v>
      </c>
      <c r="D13" s="127"/>
      <c r="E13" s="111">
        <f t="shared" si="0"/>
        <v>0</v>
      </c>
    </row>
    <row r="14" spans="2:17" ht="30" x14ac:dyDescent="0.35">
      <c r="B14" s="119">
        <f>B13+1</f>
        <v>8</v>
      </c>
      <c r="C14" s="128" t="str">
        <f>INPUT!$C$3 &amp; " reserves the right to conduct audits as specified below. Confirm you agreement with each of the following:"</f>
        <v>Albemarle County reserves the right to conduct audits as specified below. Confirm you agreement with each of the following:</v>
      </c>
      <c r="D14" s="129"/>
    </row>
    <row r="15" spans="2:17" ht="30" x14ac:dyDescent="0.35">
      <c r="B15" s="130" t="s">
        <v>144</v>
      </c>
      <c r="C15" s="128" t="s">
        <v>145</v>
      </c>
      <c r="D15" s="127"/>
      <c r="E15" s="111">
        <f t="shared" si="0"/>
        <v>0</v>
      </c>
    </row>
    <row r="16" spans="2:17" x14ac:dyDescent="0.35">
      <c r="B16" s="130" t="s">
        <v>146</v>
      </c>
      <c r="C16" s="128" t="s">
        <v>147</v>
      </c>
      <c r="D16" s="127"/>
      <c r="E16" s="111">
        <f t="shared" si="0"/>
        <v>0</v>
      </c>
    </row>
    <row r="17" spans="2:5" x14ac:dyDescent="0.35">
      <c r="B17" s="130" t="s">
        <v>148</v>
      </c>
      <c r="C17" s="128" t="s">
        <v>149</v>
      </c>
      <c r="D17" s="127"/>
      <c r="E17" s="111">
        <f t="shared" si="0"/>
        <v>0</v>
      </c>
    </row>
    <row r="18" spans="2:5" ht="45" x14ac:dyDescent="0.35">
      <c r="B18" s="130" t="s">
        <v>150</v>
      </c>
      <c r="C18" s="128" t="s">
        <v>151</v>
      </c>
      <c r="D18" s="127"/>
      <c r="E18" s="111">
        <f t="shared" si="0"/>
        <v>0</v>
      </c>
    </row>
    <row r="19" spans="2:5" ht="75" x14ac:dyDescent="0.35">
      <c r="B19" s="130" t="s">
        <v>152</v>
      </c>
      <c r="C19" s="128" t="s">
        <v>153</v>
      </c>
      <c r="D19" s="127"/>
      <c r="E19" s="111">
        <f t="shared" si="0"/>
        <v>0</v>
      </c>
    </row>
    <row r="20" spans="2:5" ht="30" x14ac:dyDescent="0.35">
      <c r="B20" s="119">
        <f>+B14+1</f>
        <v>9</v>
      </c>
      <c r="C20" s="122" t="str">
        <f>"Is there a limit on the time period " &amp; INPUT!$C$3 &amp; " may request an audit (for example, stoploss reimbursements audits are limited to most recent prior two years from date of audit request)?"</f>
        <v>Is there a limit on the time period Albemarle County may request an audit (for example, stoploss reimbursements audits are limited to most recent prior two years from date of audit request)?</v>
      </c>
      <c r="D20" s="127"/>
      <c r="E20" s="111">
        <f t="shared" si="0"/>
        <v>0</v>
      </c>
    </row>
    <row r="21" spans="2:5" ht="45" x14ac:dyDescent="0.35">
      <c r="B21" s="119">
        <f t="shared" ref="B21" si="2">B20+1</f>
        <v>10</v>
      </c>
      <c r="C21" s="122" t="str">
        <f xml:space="preserve"> "Regarding " &amp; INPUT!$C$3 &amp; " data, describe how your company will use this data. Will any of " &amp; INPUT!$C$3 &amp; " data be shared with outside entities? Will you receive fees from anyone for use of this?"</f>
        <v>Regarding Albemarle County data, describe how your company will use this data. Will any of Albemarle County data be shared with outside entities? Will you receive fees from anyone for use of this?</v>
      </c>
      <c r="D21" s="121"/>
      <c r="E21" s="111">
        <f t="shared" si="0"/>
        <v>0</v>
      </c>
    </row>
    <row r="22" spans="2:5" s="116" customFormat="1" x14ac:dyDescent="0.35">
      <c r="B22" s="115" t="s">
        <v>59</v>
      </c>
      <c r="C22" s="115" t="s">
        <v>154</v>
      </c>
      <c r="D22" s="115"/>
      <c r="E22" s="111"/>
    </row>
    <row r="23" spans="2:5" ht="30" x14ac:dyDescent="0.35">
      <c r="B23" s="119">
        <f>B21+1</f>
        <v>11</v>
      </c>
      <c r="C23" s="122" t="str">
        <f xml:space="preserve"> "Are you planning any major technological changes (electronic or administrative) that you anticipate will provide significant value to "&amp; INPUT!$C$3 &amp;"?"</f>
        <v>Are you planning any major technological changes (electronic or administrative) that you anticipate will provide significant value to Albemarle County?</v>
      </c>
      <c r="D23" s="121"/>
      <c r="E23" s="111">
        <f t="shared" si="0"/>
        <v>0</v>
      </c>
    </row>
    <row r="24" spans="2:5" ht="33" customHeight="1" x14ac:dyDescent="0.35">
      <c r="B24" s="119">
        <f>B23+1</f>
        <v>12</v>
      </c>
      <c r="C24" s="122" t="str">
        <f xml:space="preserve"> "Confirm that vendor will provide full support related to Affordable Care Act (ACA) requirements to ensure " &amp; INPUT!$C$3 &amp;" remains compliant and has the most up to date information available."</f>
        <v>Confirm that vendor will provide full support related to Affordable Care Act (ACA) requirements to ensure Albemarle County remains compliant and has the most up to date information available.</v>
      </c>
      <c r="D24" s="127"/>
      <c r="E24" s="111">
        <f t="shared" si="0"/>
        <v>0</v>
      </c>
    </row>
    <row r="25" spans="2:5" ht="30" x14ac:dyDescent="0.35">
      <c r="B25" s="119">
        <f>B24+1</f>
        <v>13</v>
      </c>
      <c r="C25" s="122" t="s">
        <v>155</v>
      </c>
      <c r="D25" s="121"/>
      <c r="E25" s="111">
        <f t="shared" si="0"/>
        <v>0</v>
      </c>
    </row>
    <row r="26" spans="2:5" ht="30" x14ac:dyDescent="0.35">
      <c r="B26" s="119">
        <f t="shared" ref="B26" si="3">B25+1</f>
        <v>14</v>
      </c>
      <c r="C26" s="122" t="s">
        <v>156</v>
      </c>
      <c r="D26" s="121"/>
      <c r="E26" s="111">
        <f t="shared" si="0"/>
        <v>0</v>
      </c>
    </row>
    <row r="27" spans="2:5" x14ac:dyDescent="0.35">
      <c r="B27" s="130" t="s">
        <v>144</v>
      </c>
      <c r="C27" s="122" t="s">
        <v>157</v>
      </c>
      <c r="D27" s="121"/>
      <c r="E27" s="111">
        <f t="shared" si="0"/>
        <v>0</v>
      </c>
    </row>
    <row r="28" spans="2:5" x14ac:dyDescent="0.35">
      <c r="B28" s="130" t="s">
        <v>146</v>
      </c>
      <c r="C28" s="122" t="s">
        <v>158</v>
      </c>
      <c r="D28" s="121"/>
      <c r="E28" s="111">
        <f t="shared" si="0"/>
        <v>0</v>
      </c>
    </row>
    <row r="29" spans="2:5" x14ac:dyDescent="0.35">
      <c r="B29" s="130" t="s">
        <v>148</v>
      </c>
      <c r="C29" s="122" t="s">
        <v>159</v>
      </c>
      <c r="D29" s="121"/>
      <c r="E29" s="111">
        <f t="shared" si="0"/>
        <v>0</v>
      </c>
    </row>
    <row r="30" spans="2:5" x14ac:dyDescent="0.35">
      <c r="B30" s="130" t="s">
        <v>150</v>
      </c>
      <c r="C30" s="122" t="s">
        <v>160</v>
      </c>
      <c r="D30" s="121"/>
      <c r="E30" s="111">
        <f t="shared" si="0"/>
        <v>0</v>
      </c>
    </row>
    <row r="31" spans="2:5" s="116" customFormat="1" x14ac:dyDescent="0.35">
      <c r="B31" s="115" t="s">
        <v>59</v>
      </c>
      <c r="C31" s="115" t="s">
        <v>161</v>
      </c>
      <c r="D31" s="115"/>
      <c r="E31" s="111"/>
    </row>
    <row r="32" spans="2:5" ht="30" x14ac:dyDescent="0.35">
      <c r="B32" s="119">
        <f>B26+1</f>
        <v>15</v>
      </c>
      <c r="C32" s="122" t="s">
        <v>162</v>
      </c>
      <c r="D32" s="121"/>
      <c r="E32" s="111">
        <f t="shared" si="0"/>
        <v>0</v>
      </c>
    </row>
    <row r="33" spans="2:5" ht="30" x14ac:dyDescent="0.35">
      <c r="B33" s="119">
        <f>B32+1</f>
        <v>16</v>
      </c>
      <c r="C33" s="122" t="str">
        <f xml:space="preserve"> "Identify the Account Manager that will be assigned to " &amp;INPUT!$C$3 &amp;". Include name, address, phone, title and role, as well as line of business if necessary."</f>
        <v>Identify the Account Manager that will be assigned to Albemarle County. Include name, address, phone, title and role, as well as line of business if necessary.</v>
      </c>
      <c r="D33" s="121"/>
      <c r="E33" s="111">
        <f t="shared" si="0"/>
        <v>0</v>
      </c>
    </row>
    <row r="34" spans="2:5" x14ac:dyDescent="0.35">
      <c r="B34" s="130" t="s">
        <v>144</v>
      </c>
      <c r="C34" s="122" t="s">
        <v>163</v>
      </c>
      <c r="D34" s="121"/>
      <c r="E34" s="111">
        <f t="shared" si="0"/>
        <v>0</v>
      </c>
    </row>
    <row r="35" spans="2:5" x14ac:dyDescent="0.35">
      <c r="B35" s="130" t="s">
        <v>146</v>
      </c>
      <c r="C35" s="122" t="s">
        <v>124</v>
      </c>
      <c r="D35" s="121"/>
      <c r="E35" s="111">
        <f t="shared" si="0"/>
        <v>0</v>
      </c>
    </row>
    <row r="36" spans="2:5" x14ac:dyDescent="0.35">
      <c r="B36" s="130" t="s">
        <v>148</v>
      </c>
      <c r="C36" s="122" t="s">
        <v>164</v>
      </c>
      <c r="D36" s="121"/>
      <c r="E36" s="111">
        <f t="shared" si="0"/>
        <v>0</v>
      </c>
    </row>
    <row r="37" spans="2:5" x14ac:dyDescent="0.35">
      <c r="B37" s="130" t="s">
        <v>150</v>
      </c>
      <c r="C37" s="122" t="s">
        <v>165</v>
      </c>
      <c r="D37" s="121"/>
      <c r="E37" s="111">
        <f t="shared" si="0"/>
        <v>0</v>
      </c>
    </row>
    <row r="38" spans="2:5" x14ac:dyDescent="0.35">
      <c r="B38" s="130" t="s">
        <v>152</v>
      </c>
      <c r="C38" s="122" t="s">
        <v>166</v>
      </c>
      <c r="D38" s="121"/>
      <c r="E38" s="111">
        <f t="shared" si="0"/>
        <v>0</v>
      </c>
    </row>
    <row r="39" spans="2:5" x14ac:dyDescent="0.35">
      <c r="B39" s="130" t="s">
        <v>167</v>
      </c>
      <c r="C39" s="122" t="s">
        <v>168</v>
      </c>
      <c r="D39" s="121"/>
      <c r="E39" s="111">
        <f t="shared" si="0"/>
        <v>0</v>
      </c>
    </row>
    <row r="40" spans="2:5" x14ac:dyDescent="0.35">
      <c r="B40" s="130" t="s">
        <v>169</v>
      </c>
      <c r="C40" s="122" t="s">
        <v>170</v>
      </c>
      <c r="D40" s="121"/>
      <c r="E40" s="111">
        <f t="shared" si="0"/>
        <v>0</v>
      </c>
    </row>
    <row r="41" spans="2:5" x14ac:dyDescent="0.35">
      <c r="B41" s="130" t="s">
        <v>171</v>
      </c>
      <c r="C41" s="122" t="s">
        <v>172</v>
      </c>
      <c r="D41" s="121"/>
      <c r="E41" s="111">
        <f t="shared" si="0"/>
        <v>0</v>
      </c>
    </row>
    <row r="42" spans="2:5" ht="30" x14ac:dyDescent="0.35">
      <c r="B42" s="119">
        <f>B33+1</f>
        <v>17</v>
      </c>
      <c r="C42" s="122" t="str">
        <f>"What has been the incidence of account management turnover for the unit/department which will service "&amp; INPUT!$C$3 &amp;" over the last two years?"</f>
        <v>What has been the incidence of account management turnover for the unit/department which will service Albemarle County over the last two years?</v>
      </c>
      <c r="D42" s="121"/>
      <c r="E42" s="111">
        <f t="shared" si="0"/>
        <v>0</v>
      </c>
    </row>
    <row r="43" spans="2:5" x14ac:dyDescent="0.35">
      <c r="B43" s="119">
        <f>B42+1</f>
        <v>18</v>
      </c>
      <c r="C43" s="122" t="s">
        <v>173</v>
      </c>
      <c r="D43" s="121"/>
      <c r="E43" s="111">
        <f t="shared" si="0"/>
        <v>0</v>
      </c>
    </row>
    <row r="44" spans="2:5" x14ac:dyDescent="0.35">
      <c r="B44" s="119">
        <f>B43+1</f>
        <v>19</v>
      </c>
      <c r="C44" s="122" t="s">
        <v>174</v>
      </c>
      <c r="D44" s="121"/>
      <c r="E44" s="111">
        <f t="shared" si="0"/>
        <v>0</v>
      </c>
    </row>
    <row r="45" spans="2:5" ht="30" x14ac:dyDescent="0.35">
      <c r="B45" s="119">
        <f>B44+1</f>
        <v>20</v>
      </c>
      <c r="C45" s="122" t="s">
        <v>175</v>
      </c>
      <c r="D45" s="121"/>
      <c r="E45" s="111">
        <f t="shared" si="0"/>
        <v>0</v>
      </c>
    </row>
    <row r="46" spans="2:5" ht="30" x14ac:dyDescent="0.35">
      <c r="B46" s="119">
        <f>B45+1</f>
        <v>21</v>
      </c>
      <c r="C46" s="122" t="str">
        <f xml:space="preserve"> "Will you provide training to " &amp; INPUT!$C$3 &amp;" during implementation on your systems and reporting tools?"</f>
        <v>Will you provide training to Albemarle County during implementation on your systems and reporting tools?</v>
      </c>
      <c r="D46" s="121"/>
      <c r="E46" s="111">
        <f t="shared" si="0"/>
        <v>0</v>
      </c>
    </row>
    <row r="47" spans="2:5" ht="30" x14ac:dyDescent="0.35">
      <c r="B47" s="119">
        <f>B46+1</f>
        <v>22</v>
      </c>
      <c r="C47" s="122" t="str">
        <f xml:space="preserve"> "What Account Representative response times will you guarantee for " &amp;INPUT!$C$3 &amp;"? Confirm you have included this in your Performance Guarantees."</f>
        <v>What Account Representative response times will you guarantee for Albemarle County? Confirm you have included this in your Performance Guarantees.</v>
      </c>
      <c r="D47" s="131"/>
      <c r="E47" s="111">
        <f t="shared" si="0"/>
        <v>0</v>
      </c>
    </row>
    <row r="48" spans="2:5" ht="30" x14ac:dyDescent="0.35">
      <c r="B48" s="119">
        <f>+B47+1</f>
        <v>23</v>
      </c>
      <c r="C48" s="122" t="str">
        <f xml:space="preserve"> "Will you agree to quarterly meetings with " &amp;INPUT!$C$3 &amp;" to discuss plan performance, financial results, care management, areas for improved savings, etc.?"</f>
        <v>Will you agree to quarterly meetings with Albemarle County to discuss plan performance, financial results, care management, areas for improved savings, etc.?</v>
      </c>
      <c r="D48" s="131"/>
      <c r="E48" s="111">
        <f t="shared" si="0"/>
        <v>0</v>
      </c>
    </row>
    <row r="49" spans="2:5" ht="45" x14ac:dyDescent="0.35">
      <c r="B49" s="119">
        <f>+B48+1</f>
        <v>24</v>
      </c>
      <c r="C49" s="122" t="str">
        <f>"Describe your problem resolution procedures. Who is responsible for handling escalated issues? What is the frequency of communication to " &amp;INPUT!$C$3 &amp;" during escalation? (Please note: Problem resolution is related to systematic member issues or account administration issues.)"</f>
        <v>Describe your problem resolution procedures. Who is responsible for handling escalated issues? What is the frequency of communication to Albemarle County during escalation? (Please note: Problem resolution is related to systematic member issues or account administration issues.)</v>
      </c>
      <c r="D49" s="131"/>
      <c r="E49" s="111">
        <f t="shared" si="0"/>
        <v>0</v>
      </c>
    </row>
    <row r="50" spans="2:5" x14ac:dyDescent="0.35">
      <c r="B50" s="119">
        <f>+B49+1</f>
        <v>25</v>
      </c>
      <c r="C50" s="122" t="s">
        <v>176</v>
      </c>
      <c r="D50" s="131"/>
      <c r="E50" s="111">
        <f t="shared" si="0"/>
        <v>0</v>
      </c>
    </row>
    <row r="51" spans="2:5" ht="30" x14ac:dyDescent="0.35">
      <c r="B51" s="119">
        <f>+B50+1</f>
        <v>26</v>
      </c>
      <c r="C51" s="122" t="s">
        <v>177</v>
      </c>
      <c r="D51" s="131"/>
      <c r="E51" s="111">
        <f t="shared" si="0"/>
        <v>0</v>
      </c>
    </row>
    <row r="52" spans="2:5" s="116" customFormat="1" x14ac:dyDescent="0.35">
      <c r="B52" s="132" t="s">
        <v>59</v>
      </c>
      <c r="C52" s="132" t="s">
        <v>178</v>
      </c>
      <c r="D52" s="115"/>
      <c r="E52" s="111"/>
    </row>
    <row r="53" spans="2:5" ht="30" x14ac:dyDescent="0.35">
      <c r="B53" s="119">
        <f>B51+1</f>
        <v>27</v>
      </c>
      <c r="C53" s="122" t="s">
        <v>179</v>
      </c>
      <c r="D53" s="121"/>
      <c r="E53" s="111">
        <f t="shared" si="0"/>
        <v>0</v>
      </c>
    </row>
    <row r="54" spans="2:5" ht="45" x14ac:dyDescent="0.35">
      <c r="B54" s="119">
        <f>+B53+1</f>
        <v>28</v>
      </c>
      <c r="C54" s="122" t="str">
        <f>"Identify the average number of business days required to update your eligibility system following receipt of “clean” data file from " &amp;INPUT!$C$3 &amp;". How quickly is eligibility information available in the system once you receive it?"</f>
        <v>Identify the average number of business days required to update your eligibility system following receipt of “clean” data file from Albemarle County. How quickly is eligibility information available in the system once you receive it?</v>
      </c>
      <c r="D54" s="121"/>
      <c r="E54" s="111">
        <f t="shared" si="0"/>
        <v>0</v>
      </c>
    </row>
    <row r="55" spans="2:5" ht="30" x14ac:dyDescent="0.35">
      <c r="B55" s="119">
        <f>+B54+1</f>
        <v>29</v>
      </c>
      <c r="C55" s="122" t="s">
        <v>180</v>
      </c>
      <c r="D55" s="121"/>
      <c r="E55" s="111">
        <f t="shared" si="0"/>
        <v>0</v>
      </c>
    </row>
    <row r="56" spans="2:5" ht="30" x14ac:dyDescent="0.35">
      <c r="B56" s="119">
        <f>B55+1</f>
        <v>30</v>
      </c>
      <c r="C56" s="133" t="str">
        <f>"Indicate whether billing statements and accompanying paid claims detail are available online to "&amp;INPUT!$C$3&amp;" benefits personnel."</f>
        <v>Indicate whether billing statements and accompanying paid claims detail are available online to Albemarle County benefits personnel.</v>
      </c>
      <c r="D56" s="121"/>
      <c r="E56" s="111">
        <f t="shared" si="0"/>
        <v>0</v>
      </c>
    </row>
    <row r="57" spans="2:5" x14ac:dyDescent="0.35">
      <c r="B57" s="119">
        <f>B56+1</f>
        <v>31</v>
      </c>
      <c r="C57" s="133" t="s">
        <v>181</v>
      </c>
      <c r="D57" s="121"/>
      <c r="E57" s="111">
        <f t="shared" si="0"/>
        <v>0</v>
      </c>
    </row>
    <row r="58" spans="2:5" ht="30" x14ac:dyDescent="0.35">
      <c r="B58" s="119">
        <f>B57+1</f>
        <v>32</v>
      </c>
      <c r="C58" s="122" t="s">
        <v>182</v>
      </c>
      <c r="D58" s="127"/>
      <c r="E58" s="111">
        <f t="shared" si="0"/>
        <v>0</v>
      </c>
    </row>
    <row r="59" spans="2:5" ht="30" x14ac:dyDescent="0.35">
      <c r="B59" s="119">
        <f t="shared" ref="B59" si="4">B58+1</f>
        <v>33</v>
      </c>
      <c r="C59" s="128" t="str">
        <f>"Confirm you are capable of interfacing with "&amp;INPUT!$C$3&amp; " current online enrollment/eligibility vendor"</f>
        <v>Confirm you are capable of interfacing with Albemarle County current online enrollment/eligibility vendor</v>
      </c>
      <c r="D59" s="127"/>
      <c r="E59" s="111">
        <f t="shared" si="0"/>
        <v>0</v>
      </c>
    </row>
    <row r="60" spans="2:5" ht="45" x14ac:dyDescent="0.35">
      <c r="B60" s="119">
        <f>+B59+1</f>
        <v>34</v>
      </c>
      <c r="C60" s="128" t="str">
        <f>"Are you willing to offer a performance guarantee structured around successful partnering/interface with the "&amp;INPUT!$C$3 &amp;" other program vendors? (Specific measure/guarantee to be determined during finalist interviews)"</f>
        <v>Are you willing to offer a performance guarantee structured around successful partnering/interface with the Albemarle County other program vendors? (Specific measure/guarantee to be determined during finalist interviews)</v>
      </c>
      <c r="D60" s="127"/>
      <c r="E60" s="111">
        <f t="shared" si="0"/>
        <v>0</v>
      </c>
    </row>
    <row r="61" spans="2:5" x14ac:dyDescent="0.35">
      <c r="B61" s="119">
        <f>+B60+1</f>
        <v>35</v>
      </c>
      <c r="C61" s="122" t="str">
        <f>"Confirm that you can administer "&amp;INPUT!$C$3 &amp;" eligibility requirements."</f>
        <v>Confirm that you can administer Albemarle County eligibility requirements.</v>
      </c>
      <c r="D61" s="127"/>
      <c r="E61" s="111">
        <f t="shared" si="0"/>
        <v>0</v>
      </c>
    </row>
    <row r="62" spans="2:5" ht="45" x14ac:dyDescent="0.35">
      <c r="B62" s="119">
        <f>B61+1</f>
        <v>36</v>
      </c>
      <c r="C62" s="134" t="s">
        <v>183</v>
      </c>
      <c r="D62" s="121"/>
      <c r="E62" s="111">
        <f t="shared" si="0"/>
        <v>0</v>
      </c>
    </row>
    <row r="63" spans="2:5" ht="57.6" customHeight="1" x14ac:dyDescent="0.35">
      <c r="B63" s="119">
        <f>+B62+1</f>
        <v>37</v>
      </c>
      <c r="C63" s="134" t="str">
        <f>"Confirm that you are in agreement with " &amp;INPUT!$C$3 &amp;" requirement that information received, processed, maintained or created by your organization on behalf of " &amp;INPUT!$C$3 &amp;" be disclosed to and/or used by Bolton and any of its duly contracted business associates for the purpose of Bolton performing its services for " &amp;INPUT!$C$3 &amp;"."</f>
        <v>Confirm that you are in agreement with Albemarle County requirement that information received, processed, maintained or created by your organization on behalf of Albemarle County be disclosed to and/or used by Bolton and any of its duly contracted business associates for the purpose of Bolton performing its services for Albemarle County.</v>
      </c>
      <c r="D63" s="121"/>
      <c r="E63" s="111">
        <f t="shared" si="0"/>
        <v>0</v>
      </c>
    </row>
    <row r="64" spans="2:5" ht="30" x14ac:dyDescent="0.35">
      <c r="B64" s="119">
        <f>+B62+1</f>
        <v>37</v>
      </c>
      <c r="C64" s="135" t="s">
        <v>184</v>
      </c>
      <c r="D64" s="121"/>
      <c r="E64" s="111">
        <f t="shared" si="0"/>
        <v>0</v>
      </c>
    </row>
    <row r="65" spans="2:5" ht="45" x14ac:dyDescent="0.35">
      <c r="B65" s="119">
        <f>+B64+1</f>
        <v>38</v>
      </c>
      <c r="C65" s="135" t="str">
        <f>"Confirm your willingness to partner with and/or exchange data with "&amp;INPUT!$C$3&amp;" other healthcare vendors, 3rd party Health Centers and 3rd party analytics platforms as necessary to maintain continuity among the plans offered by "&amp;INPUT!$C$3&amp;"."</f>
        <v>Confirm your willingness to partner with and/or exchange data with Albemarle County other healthcare vendors, 3rd party Health Centers and 3rd party analytics platforms as necessary to maintain continuity among the plans offered by Albemarle County.</v>
      </c>
      <c r="D65" s="121"/>
      <c r="E65" s="111">
        <f t="shared" si="0"/>
        <v>0</v>
      </c>
    </row>
    <row r="66" spans="2:5" ht="30.9" customHeight="1" x14ac:dyDescent="0.35">
      <c r="B66" s="119">
        <f>+B65+1</f>
        <v>39</v>
      </c>
      <c r="C66" s="135" t="str">
        <f>"Confirm you are capable of interfacing with "&amp;INPUT!$C$3&amp;" medical and pharmacy Carrier(s) (TBD) for stoploss reimbursements and general data collection/reporting."</f>
        <v>Confirm you are capable of interfacing with Albemarle County medical and pharmacy Carrier(s) (TBD) for stoploss reimbursements and general data collection/reporting.</v>
      </c>
      <c r="D66" s="121"/>
      <c r="E66" s="111">
        <v>0</v>
      </c>
    </row>
    <row r="67" spans="2:5" ht="42.75" customHeight="1" x14ac:dyDescent="0.35">
      <c r="B67" s="119">
        <f>B66+1</f>
        <v>40</v>
      </c>
      <c r="C67" s="135" t="s">
        <v>185</v>
      </c>
      <c r="D67" s="121"/>
      <c r="E67" s="111">
        <v>0</v>
      </c>
    </row>
    <row r="68" spans="2:5" ht="28.5" customHeight="1" x14ac:dyDescent="0.35">
      <c r="B68" s="119">
        <f t="shared" ref="B68:B73" si="5">+B67+1</f>
        <v>41</v>
      </c>
      <c r="C68" s="135" t="s">
        <v>186</v>
      </c>
      <c r="D68" s="121"/>
      <c r="E68" s="111">
        <f t="shared" ref="E68:E83" si="6">LEN(D68)</f>
        <v>0</v>
      </c>
    </row>
    <row r="69" spans="2:5" ht="99.75" customHeight="1" x14ac:dyDescent="0.35">
      <c r="B69" s="119">
        <f>+B68+1</f>
        <v>42</v>
      </c>
      <c r="C69" s="135" t="str">
        <f>"In the event "&amp;INPUT!$C$3&amp;" uses a data aggregator subcontractor for data analytics as part of Bolton’s consulting contract with "&amp;INPUT!$C$3&amp;", confirm that you will provide subcontractor with all requested, unrestricted, raw eligibility and claims data (subject to confirmation that appropriate Business Associate Agreements are in place between data analytics subcontractor and Bolton or "&amp;INPUT!$C$3&amp;") on no less frequently than a monthly basis as part of the "&amp;INPUT!$C$3&amp;" data analytics and population health management initiative."</f>
        <v>In the event Albemarle County uses a data aggregator subcontractor for data analytics as part of Bolton’s consulting contract with Albemarle County, confirm that you will provide subcontractor with all requested, unrestricted, raw eligibility and claims data (subject to confirmation that appropriate Business Associate Agreements are in place between data analytics subcontractor and Bolton or Albemarle County) on no less frequently than a monthly basis as part of the Albemarle County data analytics and population health management initiative.</v>
      </c>
      <c r="D69" s="121"/>
      <c r="E69" s="111">
        <v>0</v>
      </c>
    </row>
    <row r="70" spans="2:5" ht="30.9" customHeight="1" x14ac:dyDescent="0.35">
      <c r="B70" s="119">
        <f t="shared" si="5"/>
        <v>43</v>
      </c>
      <c r="C70" s="135" t="str">
        <f>"Confirm "&amp;INPUT!$C$3&amp;" retains ownership of all health plan data including but not limited to information relating to medical claims, prescription drug claims and eligibility and enrollment information."</f>
        <v>Confirm Albemarle County retains ownership of all health plan data including but not limited to information relating to medical claims, prescription drug claims and eligibility and enrollment information.</v>
      </c>
      <c r="D70" s="121"/>
      <c r="E70" s="111">
        <v>0</v>
      </c>
    </row>
    <row r="71" spans="2:5" ht="119.25" customHeight="1" x14ac:dyDescent="0.35">
      <c r="B71" s="119">
        <f t="shared" si="5"/>
        <v>44</v>
      </c>
      <c r="C71" s="135" t="str">
        <f>"Confirm that your Business Associate Agreement, Non-disclosure Agreement and/or Data Use Agreement (or any similar confidentiality agreement covering data needed by Bolton or its subcontractors to perform Bolton's services for "&amp;INPUT!$C$3&amp;") will extend to Bolton and its subcontractors which are duly authorized under HIPAA (or an applicable business associate agreement) to use "&amp;INPUT!$C$3&amp;_xlfn._LONGTEXT(" health plan data including Protected Health Information (PHI). No such agreement will be understood or interpreted as preventing or restricting the disclosure of PHI or other health plan data to Bolton or its duly authorized business associate subcontrac","tors operating within the scope of any applicable business associate agreement or service agreement with ")&amp;INPUT!$C$3&amp;" beyond the requirements of HIPAA."</f>
        <v>Confirm that your Business Associate Agreement, Non-disclosure Agreement and/or Data Use Agreement (or any similar confidentiality agreement covering data needed by Bolton or its subcontractors to perform Bolton's services for Albemarle County) will extend to Bolton and its subcontractors which are duly authorized under HIPAA (or an applicable business associate agreement) to use Albemarle County health plan data including Protected Health Information (PHI). No such agreement will be understood or interpreted as preventing or restricting the disclosure of PHI or other health plan data to Bolton or its duly authorized business associate subcontractors operating within the scope of any applicable business associate agreement or service agreement with Albemarle County beyond the requirements of HIPAA.</v>
      </c>
      <c r="D71" s="121"/>
      <c r="E71" s="111">
        <v>0</v>
      </c>
    </row>
    <row r="72" spans="2:5" ht="30" x14ac:dyDescent="0.35">
      <c r="B72" s="119">
        <f t="shared" si="5"/>
        <v>45</v>
      </c>
      <c r="C72" s="135" t="s">
        <v>187</v>
      </c>
      <c r="D72" s="121"/>
      <c r="E72" s="111">
        <f t="shared" si="6"/>
        <v>0</v>
      </c>
    </row>
    <row r="73" spans="2:5" ht="45" x14ac:dyDescent="0.35">
      <c r="B73" s="119">
        <f t="shared" si="5"/>
        <v>46</v>
      </c>
      <c r="C73" s="135" t="s">
        <v>188</v>
      </c>
      <c r="D73" s="121"/>
      <c r="E73" s="111">
        <f t="shared" ref="E73" si="7">LEN(D73)</f>
        <v>0</v>
      </c>
    </row>
    <row r="74" spans="2:5" s="116" customFormat="1" x14ac:dyDescent="0.35">
      <c r="B74" s="115" t="s">
        <v>59</v>
      </c>
      <c r="C74" s="115" t="s">
        <v>189</v>
      </c>
      <c r="D74" s="115"/>
      <c r="E74" s="111"/>
    </row>
    <row r="75" spans="2:5" x14ac:dyDescent="0.35">
      <c r="B75" s="119">
        <f>+B73+1</f>
        <v>47</v>
      </c>
      <c r="C75" s="122" t="str">
        <f>"Are all standard reports available on-line to "&amp;INPUT!$C$3&amp;" HR staff and to Bolton?"</f>
        <v>Are all standard reports available on-line to Albemarle County HR staff and to Bolton?</v>
      </c>
      <c r="D75" s="121"/>
      <c r="E75" s="111">
        <f t="shared" si="6"/>
        <v>0</v>
      </c>
    </row>
    <row r="76" spans="2:5" ht="30" x14ac:dyDescent="0.35">
      <c r="B76" s="119">
        <f>B75+1</f>
        <v>48</v>
      </c>
      <c r="C76" s="122" t="s">
        <v>190</v>
      </c>
      <c r="D76" s="121"/>
      <c r="E76" s="111">
        <f t="shared" si="6"/>
        <v>0</v>
      </c>
    </row>
    <row r="77" spans="2:5" x14ac:dyDescent="0.35">
      <c r="B77" s="119">
        <f>B76+1</f>
        <v>49</v>
      </c>
      <c r="C77" s="122" t="str">
        <f>"Please confirm your standard reporting package will allow "&amp;INPUT!$C$3&amp;" to do the following:"</f>
        <v>Please confirm your standard reporting package will allow Albemarle County to do the following:</v>
      </c>
      <c r="D77" s="136"/>
    </row>
    <row r="78" spans="2:5" ht="26.25" customHeight="1" x14ac:dyDescent="0.35">
      <c r="B78" s="130" t="s">
        <v>144</v>
      </c>
      <c r="C78" s="137" t="str">
        <f>"Separate reports by the group and sub-groups set up (actives, retirees, COBRA, etc. under each "&amp;INPUT!$C$3&amp;" group)"</f>
        <v>Separate reports by the group and sub-groups set up (actives, retirees, COBRA, etc. under each Albemarle County group)</v>
      </c>
      <c r="D78" s="121"/>
      <c r="E78" s="111">
        <f t="shared" si="6"/>
        <v>0</v>
      </c>
    </row>
    <row r="79" spans="2:5" x14ac:dyDescent="0.35">
      <c r="B79" s="130" t="s">
        <v>146</v>
      </c>
      <c r="C79" s="137" t="s">
        <v>191</v>
      </c>
      <c r="D79" s="121"/>
      <c r="E79" s="111">
        <f t="shared" si="6"/>
        <v>0</v>
      </c>
    </row>
    <row r="80" spans="2:5" x14ac:dyDescent="0.35">
      <c r="B80" s="130" t="s">
        <v>148</v>
      </c>
      <c r="C80" s="138" t="s">
        <v>192</v>
      </c>
      <c r="D80" s="121"/>
      <c r="E80" s="111">
        <f t="shared" si="6"/>
        <v>0</v>
      </c>
    </row>
    <row r="81" spans="2:17" ht="45" x14ac:dyDescent="0.35">
      <c r="B81" s="130" t="s">
        <v>150</v>
      </c>
      <c r="C81" s="138" t="s">
        <v>193</v>
      </c>
      <c r="D81" s="121"/>
      <c r="E81" s="111">
        <f t="shared" si="6"/>
        <v>0</v>
      </c>
    </row>
    <row r="82" spans="2:17" x14ac:dyDescent="0.35">
      <c r="B82" s="130" t="s">
        <v>152</v>
      </c>
      <c r="C82" s="138" t="s">
        <v>194</v>
      </c>
      <c r="D82" s="121"/>
      <c r="E82" s="111">
        <f t="shared" si="6"/>
        <v>0</v>
      </c>
    </row>
    <row r="83" spans="2:17" ht="30" x14ac:dyDescent="0.35">
      <c r="B83" s="119">
        <f>1+B77</f>
        <v>50</v>
      </c>
      <c r="C83" s="122" t="str">
        <f>"Do you provide self-service access for any adhoc reporting available to " &amp;CLIENT_NAME&amp;" and Bolton."</f>
        <v>Do you provide self-service access for any adhoc reporting available to Albemarle County and Bolton.</v>
      </c>
      <c r="D83" s="121"/>
      <c r="E83" s="111">
        <f t="shared" si="6"/>
        <v>0</v>
      </c>
    </row>
    <row r="84" spans="2:17" x14ac:dyDescent="0.35">
      <c r="B84" s="139" t="s">
        <v>195</v>
      </c>
      <c r="C84" s="139"/>
      <c r="D84" s="114" t="s">
        <v>196</v>
      </c>
    </row>
    <row r="85" spans="2:17" ht="30" x14ac:dyDescent="0.35">
      <c r="B85" s="140" t="s">
        <v>197</v>
      </c>
      <c r="C85" s="141" t="str">
        <f>"Please describe the implementation process for a "&amp;TEXT(INPUT!$C$8,"mmmm dd, yyyy")&amp;" effective date. Please outline key dates and which parties are responsible for each step in the implementation process."</f>
        <v>Please describe the implementation process for a January 01, 2028 effective date. Please outline key dates and which parties are responsible for each step in the implementation process.</v>
      </c>
      <c r="D85" s="142"/>
    </row>
    <row r="86" spans="2:17" ht="30" x14ac:dyDescent="0.35">
      <c r="B86" s="140" t="s">
        <v>198</v>
      </c>
      <c r="C86" s="143" t="str">
        <f>"Detail your general and professional liability coverage currently in place to protect "&amp;CLIENT_NAME&amp;" from losses or negligence."</f>
        <v>Detail your general and professional liability coverage currently in place to protect Albemarle County from losses or negligence.</v>
      </c>
      <c r="D86" s="142"/>
    </row>
    <row r="91" spans="2:17" s="144" customFormat="1" ht="27" customHeight="1" x14ac:dyDescent="0.35">
      <c r="C91" s="113"/>
      <c r="D91" s="113"/>
      <c r="E91" s="111"/>
      <c r="F91" s="113"/>
      <c r="G91" s="113"/>
      <c r="H91" s="113"/>
      <c r="I91" s="113"/>
      <c r="J91" s="113"/>
      <c r="K91" s="113"/>
      <c r="L91" s="113"/>
      <c r="M91" s="113"/>
      <c r="N91" s="113"/>
      <c r="O91" s="113"/>
      <c r="P91" s="113"/>
      <c r="Q91" s="113"/>
    </row>
  </sheetData>
  <autoFilter ref="B6:D97" xr:uid="{00000000-0009-0000-0000-000004000000}"/>
  <mergeCells count="1">
    <mergeCell ref="B2:C2"/>
  </mergeCells>
  <dataValidations count="1">
    <dataValidation type="textLength" operator="lessThanOrEqual" allowBlank="1" showInputMessage="1" showErrorMessage="1" errorTitle="Character Limit Exceeded" error="You have exceeded the number of characters in your response. Please limit your response to 700 Characters and click Retry." sqref="D4 D6:D1048576" xr:uid="{F08CFFAF-F044-4248-A749-A844B5364A51}">
      <formula1>700</formula1>
    </dataValidation>
  </dataValidations>
  <pageMargins left="0.7" right="0.7" top="0.75" bottom="0.75" header="0.3" footer="0.3"/>
  <pageSetup scale="70" fitToWidth="0" fitToHeight="0" orientation="portrait" r:id="rId1"/>
  <rowBreaks count="1" manualBreakCount="1">
    <brk id="30" min="1" max="3" man="1"/>
  </rowBreaks>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63B8D3-FFD4-4CB1-BFE9-67FEB06790EC}">
  <sheetPr>
    <pageSetUpPr fitToPage="1"/>
  </sheetPr>
  <dimension ref="B1:N60"/>
  <sheetViews>
    <sheetView showGridLines="0" workbookViewId="0">
      <selection activeCell="B1" sqref="B1"/>
    </sheetView>
  </sheetViews>
  <sheetFormatPr defaultColWidth="9.109375" defaultRowHeight="16.8" x14ac:dyDescent="0.35"/>
  <cols>
    <col min="1" max="1" width="1.88671875" style="152" customWidth="1"/>
    <col min="2" max="2" width="12.88671875" style="195" customWidth="1"/>
    <col min="3" max="3" width="90.88671875" style="195" customWidth="1"/>
    <col min="4" max="4" width="37.44140625" style="195" customWidth="1"/>
    <col min="5" max="5" width="13.6640625" style="152" customWidth="1"/>
    <col min="6" max="6" width="0.33203125" style="152" customWidth="1"/>
    <col min="7" max="7" width="9.109375" style="150"/>
    <col min="8" max="16384" width="9.109375" style="152"/>
  </cols>
  <sheetData>
    <row r="1" spans="2:14" s="106" customFormat="1" ht="17.399999999999999" thickBot="1" x14ac:dyDescent="0.4">
      <c r="B1" s="145" t="str">
        <f>'TF- 1.0 General Questionnaire'!$B$1</f>
        <v>Albemarle County Stoploss RFP</v>
      </c>
      <c r="C1" s="145"/>
      <c r="D1" s="145"/>
      <c r="E1" s="103"/>
      <c r="F1" s="104"/>
      <c r="G1" s="103"/>
    </row>
    <row r="2" spans="2:14" s="106" customFormat="1" ht="15.6" x14ac:dyDescent="0.35">
      <c r="B2" s="146" t="s">
        <v>199</v>
      </c>
      <c r="C2" s="146"/>
      <c r="D2" s="146"/>
      <c r="E2" s="107"/>
      <c r="F2" s="107"/>
      <c r="G2" s="105"/>
    </row>
    <row r="3" spans="2:14" s="57" customFormat="1" ht="15.6" x14ac:dyDescent="0.35">
      <c r="B3" s="80" t="s">
        <v>135</v>
      </c>
      <c r="C3" s="247">
        <f>'Instructions and Bid Forms'!$B$16</f>
        <v>0</v>
      </c>
      <c r="D3" s="248"/>
    </row>
    <row r="4" spans="2:14" s="106" customFormat="1" x14ac:dyDescent="0.35">
      <c r="B4" s="147"/>
      <c r="C4" s="147"/>
      <c r="D4" s="147"/>
      <c r="E4" s="105"/>
      <c r="F4" s="108"/>
      <c r="G4" s="105"/>
    </row>
    <row r="5" spans="2:14" x14ac:dyDescent="0.35">
      <c r="B5" s="148"/>
      <c r="C5" s="149"/>
      <c r="D5" s="149"/>
      <c r="E5" s="150"/>
      <c r="F5" s="151"/>
      <c r="G5" s="151"/>
      <c r="H5" s="151"/>
      <c r="I5" s="151"/>
      <c r="J5" s="151"/>
      <c r="K5" s="151"/>
      <c r="L5" s="151"/>
      <c r="M5" s="151"/>
      <c r="N5" s="151"/>
    </row>
    <row r="6" spans="2:14" s="155" customFormat="1" ht="15" x14ac:dyDescent="0.35">
      <c r="B6" s="153"/>
      <c r="C6" s="154" t="s">
        <v>200</v>
      </c>
      <c r="D6" s="153"/>
    </row>
    <row r="7" spans="2:14" s="158" customFormat="1" ht="15" x14ac:dyDescent="0.35">
      <c r="B7" s="154" t="s">
        <v>59</v>
      </c>
      <c r="C7" s="154" t="s">
        <v>201</v>
      </c>
      <c r="D7" s="156"/>
      <c r="E7" s="157" t="s">
        <v>138</v>
      </c>
    </row>
    <row r="8" spans="2:14" s="158" customFormat="1" ht="45" x14ac:dyDescent="0.35">
      <c r="B8" s="159">
        <v>1</v>
      </c>
      <c r="C8" s="160" t="str">
        <f>"Briefly describe the unique programs, systems, or support that you will make available to "&amp;CLIENT_NAME&amp;". Cite specific examples of how these have brought value to an organization of similar size and structure to "&amp;CLIENT_NAME&amp;"."</f>
        <v>Briefly describe the unique programs, systems, or support that you will make available to Albemarle County. Cite specific examples of how these have brought value to an organization of similar size and structure to Albemarle County.</v>
      </c>
      <c r="D8" s="161"/>
      <c r="E8" s="162"/>
      <c r="F8" s="163"/>
      <c r="G8" s="163"/>
    </row>
    <row r="9" spans="2:14" s="166" customFormat="1" ht="21" customHeight="1" x14ac:dyDescent="0.3">
      <c r="B9" s="159">
        <f>+B8+1</f>
        <v>2</v>
      </c>
      <c r="C9" s="160" t="s">
        <v>202</v>
      </c>
      <c r="D9" s="164"/>
      <c r="E9" s="165">
        <f t="shared" ref="E9:E25" si="0">LEN(D9)</f>
        <v>0</v>
      </c>
    </row>
    <row r="10" spans="2:14" s="166" customFormat="1" ht="19.5" customHeight="1" x14ac:dyDescent="0.3">
      <c r="B10" s="159">
        <f t="shared" ref="B10:B15" si="1">+B9+1</f>
        <v>3</v>
      </c>
      <c r="C10" s="167" t="s">
        <v>203</v>
      </c>
      <c r="D10" s="164"/>
      <c r="E10" s="165">
        <f>LEN(D10)</f>
        <v>0</v>
      </c>
    </row>
    <row r="11" spans="2:14" s="166" customFormat="1" ht="18.899999999999999" customHeight="1" x14ac:dyDescent="0.3">
      <c r="B11" s="159">
        <f t="shared" si="1"/>
        <v>4</v>
      </c>
      <c r="C11" s="126" t="s">
        <v>204</v>
      </c>
      <c r="D11" s="164"/>
      <c r="E11" s="165">
        <f>LEN(D11)</f>
        <v>0</v>
      </c>
    </row>
    <row r="12" spans="2:14" s="166" customFormat="1" ht="20.100000000000001" customHeight="1" x14ac:dyDescent="0.3">
      <c r="B12" s="159">
        <f t="shared" si="1"/>
        <v>5</v>
      </c>
      <c r="C12" s="126" t="s">
        <v>205</v>
      </c>
      <c r="D12" s="164"/>
      <c r="E12" s="165">
        <f t="shared" si="0"/>
        <v>0</v>
      </c>
    </row>
    <row r="13" spans="2:14" s="169" customFormat="1" ht="27.75" customHeight="1" x14ac:dyDescent="0.35">
      <c r="B13" s="159">
        <f t="shared" si="1"/>
        <v>6</v>
      </c>
      <c r="C13" s="168" t="str">
        <f>"Quotes are to be on a firm basis for a "&amp; TEXT(INPUT!$C$8, "mmmm dd, yyyy") &amp;" effective date and guaranteed for 12 months. Quotes are not to expire prior to "&amp; TEXT(EOMONTH(INPUT!$C$8,11),"mmmm dd, yyyy") &amp;"."</f>
        <v>Quotes are to be on a firm basis for a January 01, 2028 effective date and guaranteed for 12 months. Quotes are not to expire prior to December 31, 2028.</v>
      </c>
      <c r="D13" s="164"/>
      <c r="E13" s="165">
        <f>LEN(D13)</f>
        <v>0</v>
      </c>
    </row>
    <row r="14" spans="2:14" s="166" customFormat="1" ht="39.6" customHeight="1" x14ac:dyDescent="0.3">
      <c r="B14" s="159">
        <f t="shared" si="1"/>
        <v>7</v>
      </c>
      <c r="C14" s="170" t="str">
        <f>"Confirm there are no actively-at-work requirements any employee or dependent due to the change of carriers and that no covered member will lose coverage due to a change in carriers on the effective date "&amp; TEXT(INPUT!$C$8, "mmmm dd, yyyy")&amp;"."</f>
        <v>Confirm there are no actively-at-work requirements any employee or dependent due to the change of carriers and that no covered member will lose coverage due to a change in carriers on the effective date January 01, 2028.</v>
      </c>
      <c r="D14" s="164"/>
      <c r="E14" s="165">
        <f t="shared" si="0"/>
        <v>0</v>
      </c>
    </row>
    <row r="15" spans="2:14" s="169" customFormat="1" ht="27.9" customHeight="1" x14ac:dyDescent="0.35">
      <c r="B15" s="159">
        <f t="shared" si="1"/>
        <v>8</v>
      </c>
      <c r="C15" s="168" t="s">
        <v>206</v>
      </c>
      <c r="D15" s="164"/>
      <c r="E15" s="165">
        <f t="shared" si="0"/>
        <v>0</v>
      </c>
    </row>
    <row r="16" spans="2:14" s="169" customFormat="1" ht="15.75" customHeight="1" x14ac:dyDescent="0.35">
      <c r="B16" s="171">
        <f t="shared" ref="B16:B17" si="2">B15+1</f>
        <v>9</v>
      </c>
      <c r="C16" s="172" t="s">
        <v>207</v>
      </c>
      <c r="D16" s="164"/>
      <c r="E16" s="165">
        <f t="shared" si="0"/>
        <v>0</v>
      </c>
    </row>
    <row r="17" spans="2:14" s="169" customFormat="1" ht="43.5" customHeight="1" x14ac:dyDescent="0.35">
      <c r="B17" s="171">
        <f t="shared" si="2"/>
        <v>10</v>
      </c>
      <c r="C17" s="168" t="s">
        <v>208</v>
      </c>
      <c r="D17" s="164"/>
      <c r="E17" s="165">
        <f t="shared" si="0"/>
        <v>0</v>
      </c>
    </row>
    <row r="18" spans="2:14" s="169" customFormat="1" ht="13.5" customHeight="1" x14ac:dyDescent="0.35">
      <c r="B18" s="171">
        <f>+B17+1</f>
        <v>11</v>
      </c>
      <c r="C18" s="168" t="s">
        <v>209</v>
      </c>
      <c r="D18" s="164"/>
      <c r="E18" s="165">
        <f t="shared" si="0"/>
        <v>0</v>
      </c>
    </row>
    <row r="19" spans="2:14" s="173" customFormat="1" ht="15" x14ac:dyDescent="0.35">
      <c r="B19" s="159">
        <f>+B18+1</f>
        <v>12</v>
      </c>
      <c r="C19" s="126" t="str">
        <f>CLIENT_NAME&amp;" retains the right to terminate the contract at any time with 30 days written notice."</f>
        <v>Albemarle County retains the right to terminate the contract at any time with 30 days written notice.</v>
      </c>
      <c r="D19" s="164"/>
      <c r="E19" s="165">
        <f t="shared" si="0"/>
        <v>0</v>
      </c>
    </row>
    <row r="20" spans="2:14" s="166" customFormat="1" ht="15" x14ac:dyDescent="0.3">
      <c r="B20" s="171">
        <f>B19+1</f>
        <v>13</v>
      </c>
      <c r="C20" s="174" t="s">
        <v>210</v>
      </c>
      <c r="D20" s="164"/>
      <c r="E20" s="165">
        <f t="shared" si="0"/>
        <v>0</v>
      </c>
    </row>
    <row r="21" spans="2:14" s="173" customFormat="1" ht="30" x14ac:dyDescent="0.35">
      <c r="B21" s="159">
        <f>+B18+1</f>
        <v>12</v>
      </c>
      <c r="C21" s="126" t="s">
        <v>211</v>
      </c>
      <c r="D21" s="164"/>
      <c r="E21" s="165">
        <f t="shared" si="0"/>
        <v>0</v>
      </c>
    </row>
    <row r="22" spans="2:14" s="173" customFormat="1" ht="15" x14ac:dyDescent="0.35">
      <c r="B22" s="159"/>
      <c r="C22" s="175" t="s">
        <v>212</v>
      </c>
      <c r="D22" s="164"/>
      <c r="E22" s="165"/>
    </row>
    <row r="23" spans="2:14" s="173" customFormat="1" ht="15" x14ac:dyDescent="0.35">
      <c r="B23" s="159"/>
      <c r="C23" s="175" t="s">
        <v>213</v>
      </c>
      <c r="D23" s="164"/>
      <c r="E23" s="165"/>
    </row>
    <row r="24" spans="2:14" s="166" customFormat="1" ht="15" x14ac:dyDescent="0.3">
      <c r="B24" s="171"/>
      <c r="C24" s="174" t="s">
        <v>214</v>
      </c>
      <c r="D24" s="164"/>
      <c r="E24" s="165"/>
    </row>
    <row r="25" spans="2:14" s="173" customFormat="1" ht="15" x14ac:dyDescent="0.35">
      <c r="B25" s="159">
        <f>+B20+1</f>
        <v>14</v>
      </c>
      <c r="C25" s="126" t="s">
        <v>215</v>
      </c>
      <c r="D25" s="164"/>
      <c r="E25" s="165">
        <f t="shared" si="0"/>
        <v>0</v>
      </c>
    </row>
    <row r="26" spans="2:14" s="155" customFormat="1" ht="15" x14ac:dyDescent="0.35">
      <c r="B26" s="153" t="s">
        <v>59</v>
      </c>
      <c r="C26" s="154" t="s">
        <v>216</v>
      </c>
      <c r="D26" s="176" t="s">
        <v>137</v>
      </c>
      <c r="E26" s="155" t="s">
        <v>138</v>
      </c>
    </row>
    <row r="27" spans="2:14" s="150" customFormat="1" ht="60" x14ac:dyDescent="0.35">
      <c r="B27" s="177">
        <f>B25+1</f>
        <v>15</v>
      </c>
      <c r="C27" s="178" t="s">
        <v>217</v>
      </c>
      <c r="D27" s="164"/>
      <c r="E27" s="150">
        <f t="shared" ref="E27" si="3">LEN(D27)</f>
        <v>0</v>
      </c>
      <c r="F27" s="152"/>
      <c r="G27" s="152"/>
      <c r="H27" s="152"/>
      <c r="I27" s="152"/>
      <c r="J27" s="152"/>
      <c r="K27" s="152"/>
      <c r="L27" s="152"/>
      <c r="M27" s="152"/>
      <c r="N27" s="152"/>
    </row>
    <row r="28" spans="2:14" s="155" customFormat="1" x14ac:dyDescent="0.35">
      <c r="B28" s="153" t="s">
        <v>59</v>
      </c>
      <c r="C28" s="154" t="s">
        <v>218</v>
      </c>
      <c r="D28" s="154"/>
      <c r="E28" s="150"/>
    </row>
    <row r="29" spans="2:14" s="155" customFormat="1" ht="30" x14ac:dyDescent="0.35">
      <c r="B29" s="177">
        <f>1+B27</f>
        <v>16</v>
      </c>
      <c r="C29" s="178" t="s">
        <v>219</v>
      </c>
      <c r="D29" s="164"/>
      <c r="E29" s="150">
        <f t="shared" ref="E29:E46" si="4">LEN(D29)</f>
        <v>0</v>
      </c>
    </row>
    <row r="30" spans="2:14" s="155" customFormat="1" ht="30" x14ac:dyDescent="0.35">
      <c r="B30" s="177">
        <f t="shared" ref="B30:B35" si="5">B29+1</f>
        <v>17</v>
      </c>
      <c r="C30" s="178" t="s">
        <v>220</v>
      </c>
      <c r="D30" s="164"/>
      <c r="E30" s="150">
        <f t="shared" si="4"/>
        <v>0</v>
      </c>
    </row>
    <row r="31" spans="2:14" s="155" customFormat="1" x14ac:dyDescent="0.35">
      <c r="B31" s="177">
        <f t="shared" si="5"/>
        <v>18</v>
      </c>
      <c r="C31" s="178" t="s">
        <v>221</v>
      </c>
      <c r="D31" s="164"/>
      <c r="E31" s="150">
        <f t="shared" si="4"/>
        <v>0</v>
      </c>
    </row>
    <row r="32" spans="2:14" s="155" customFormat="1" x14ac:dyDescent="0.35">
      <c r="B32" s="177">
        <f t="shared" si="5"/>
        <v>19</v>
      </c>
      <c r="C32" s="179" t="s">
        <v>222</v>
      </c>
      <c r="D32" s="164"/>
      <c r="E32" s="150">
        <f t="shared" si="4"/>
        <v>0</v>
      </c>
    </row>
    <row r="33" spans="2:5" s="155" customFormat="1" ht="30" x14ac:dyDescent="0.35">
      <c r="B33" s="177">
        <f t="shared" si="5"/>
        <v>20</v>
      </c>
      <c r="C33" s="180" t="s">
        <v>223</v>
      </c>
      <c r="D33" s="164"/>
      <c r="E33" s="150">
        <f t="shared" si="4"/>
        <v>0</v>
      </c>
    </row>
    <row r="34" spans="2:5" s="155" customFormat="1" x14ac:dyDescent="0.35">
      <c r="B34" s="177">
        <f t="shared" si="5"/>
        <v>21</v>
      </c>
      <c r="C34" s="179" t="s">
        <v>224</v>
      </c>
      <c r="D34" s="164"/>
      <c r="E34" s="150">
        <f t="shared" si="4"/>
        <v>0</v>
      </c>
    </row>
    <row r="35" spans="2:5" s="155" customFormat="1" x14ac:dyDescent="0.35">
      <c r="B35" s="177">
        <f t="shared" si="5"/>
        <v>22</v>
      </c>
      <c r="C35" s="180" t="s">
        <v>225</v>
      </c>
      <c r="D35" s="181"/>
      <c r="E35" s="150"/>
    </row>
    <row r="36" spans="2:5" s="155" customFormat="1" x14ac:dyDescent="0.35">
      <c r="B36" s="182" t="s">
        <v>144</v>
      </c>
      <c r="C36" s="180" t="s">
        <v>226</v>
      </c>
      <c r="D36" s="164"/>
      <c r="E36" s="150">
        <f t="shared" si="4"/>
        <v>0</v>
      </c>
    </row>
    <row r="37" spans="2:5" s="152" customFormat="1" x14ac:dyDescent="0.35">
      <c r="B37" s="182" t="s">
        <v>146</v>
      </c>
      <c r="C37" s="180" t="str">
        <f>"Timing parameters for all parties involved, including "&amp; CLIENT_NAME&amp;"."</f>
        <v>Timing parameters for all parties involved, including Albemarle County.</v>
      </c>
      <c r="D37" s="164"/>
      <c r="E37" s="150">
        <f t="shared" si="4"/>
        <v>0</v>
      </c>
    </row>
    <row r="38" spans="2:5" s="152" customFormat="1" x14ac:dyDescent="0.35">
      <c r="B38" s="182" t="s">
        <v>148</v>
      </c>
      <c r="C38" s="180" t="s">
        <v>227</v>
      </c>
      <c r="D38" s="164"/>
      <c r="E38" s="150">
        <f t="shared" si="4"/>
        <v>0</v>
      </c>
    </row>
    <row r="39" spans="2:5" s="152" customFormat="1" x14ac:dyDescent="0.35">
      <c r="B39" s="182" t="s">
        <v>150</v>
      </c>
      <c r="C39" s="180" t="s">
        <v>228</v>
      </c>
      <c r="D39" s="164"/>
      <c r="E39" s="150">
        <f t="shared" si="4"/>
        <v>0</v>
      </c>
    </row>
    <row r="40" spans="2:5" s="152" customFormat="1" x14ac:dyDescent="0.35">
      <c r="B40" s="182" t="s">
        <v>152</v>
      </c>
      <c r="C40" s="180" t="s">
        <v>229</v>
      </c>
      <c r="D40" s="164"/>
      <c r="E40" s="150">
        <f t="shared" si="4"/>
        <v>0</v>
      </c>
    </row>
    <row r="41" spans="2:5" s="152" customFormat="1" x14ac:dyDescent="0.35">
      <c r="B41" s="182" t="s">
        <v>167</v>
      </c>
      <c r="C41" s="180" t="s">
        <v>230</v>
      </c>
      <c r="D41" s="164"/>
      <c r="E41" s="150">
        <f t="shared" si="4"/>
        <v>0</v>
      </c>
    </row>
    <row r="42" spans="2:5" s="152" customFormat="1" ht="30" x14ac:dyDescent="0.35">
      <c r="B42" s="177">
        <f>B35+1</f>
        <v>23</v>
      </c>
      <c r="C42" s="180" t="s">
        <v>231</v>
      </c>
      <c r="D42" s="183"/>
      <c r="E42" s="150">
        <f t="shared" si="4"/>
        <v>0</v>
      </c>
    </row>
    <row r="43" spans="2:5" s="155" customFormat="1" x14ac:dyDescent="0.35">
      <c r="B43" s="153" t="s">
        <v>59</v>
      </c>
      <c r="C43" s="154" t="s">
        <v>232</v>
      </c>
      <c r="D43" s="154"/>
      <c r="E43" s="150"/>
    </row>
    <row r="44" spans="2:5" s="152" customFormat="1" x14ac:dyDescent="0.35">
      <c r="B44" s="177">
        <f>B42+1</f>
        <v>24</v>
      </c>
      <c r="C44" s="184" t="s">
        <v>233</v>
      </c>
      <c r="D44" s="164"/>
      <c r="E44" s="150">
        <f t="shared" si="4"/>
        <v>0</v>
      </c>
    </row>
    <row r="45" spans="2:5" s="152" customFormat="1" x14ac:dyDescent="0.35">
      <c r="B45" s="177">
        <f>+B44+1</f>
        <v>25</v>
      </c>
      <c r="C45" s="184" t="s">
        <v>234</v>
      </c>
      <c r="D45" s="164"/>
      <c r="E45" s="150">
        <f t="shared" si="4"/>
        <v>0</v>
      </c>
    </row>
    <row r="46" spans="2:5" s="152" customFormat="1" x14ac:dyDescent="0.35">
      <c r="B46" s="177">
        <f>+B45+1</f>
        <v>26</v>
      </c>
      <c r="C46" s="184" t="s">
        <v>235</v>
      </c>
      <c r="D46" s="164"/>
      <c r="E46" s="150">
        <f t="shared" si="4"/>
        <v>0</v>
      </c>
    </row>
    <row r="47" spans="2:5" s="152" customFormat="1" x14ac:dyDescent="0.35">
      <c r="B47" s="153" t="s">
        <v>59</v>
      </c>
      <c r="C47" s="154" t="s">
        <v>236</v>
      </c>
      <c r="D47" s="185"/>
      <c r="E47" s="150"/>
    </row>
    <row r="48" spans="2:5" s="152" customFormat="1" x14ac:dyDescent="0.35">
      <c r="B48" s="177">
        <f>B46+1</f>
        <v>27</v>
      </c>
      <c r="C48" s="180" t="s">
        <v>225</v>
      </c>
      <c r="D48" s="164"/>
      <c r="E48" s="150">
        <f t="shared" ref="E48:E57" si="6">LEN(D48)</f>
        <v>0</v>
      </c>
    </row>
    <row r="49" spans="2:14" s="187" customFormat="1" x14ac:dyDescent="0.35">
      <c r="B49" s="186" t="s">
        <v>144</v>
      </c>
      <c r="C49" s="180" t="s">
        <v>226</v>
      </c>
      <c r="D49" s="164"/>
      <c r="E49" s="150">
        <f t="shared" si="6"/>
        <v>0</v>
      </c>
      <c r="F49" s="152"/>
      <c r="G49" s="152"/>
      <c r="H49" s="152"/>
      <c r="I49" s="152"/>
      <c r="J49" s="152"/>
      <c r="K49" s="152"/>
      <c r="L49" s="152"/>
      <c r="M49" s="152"/>
      <c r="N49" s="152"/>
    </row>
    <row r="50" spans="2:14" s="187" customFormat="1" x14ac:dyDescent="0.35">
      <c r="B50" s="186" t="s">
        <v>146</v>
      </c>
      <c r="C50" s="180" t="str">
        <f>"Timing parameters for all parties involved, including "&amp;CLIENT_NAME&amp;"."</f>
        <v>Timing parameters for all parties involved, including Albemarle County.</v>
      </c>
      <c r="D50" s="164"/>
      <c r="E50" s="150">
        <f t="shared" si="6"/>
        <v>0</v>
      </c>
      <c r="F50" s="152"/>
      <c r="G50" s="152"/>
      <c r="H50" s="152"/>
      <c r="I50" s="152"/>
      <c r="J50" s="152"/>
      <c r="K50" s="152"/>
      <c r="L50" s="152"/>
      <c r="M50" s="152"/>
      <c r="N50" s="152"/>
    </row>
    <row r="51" spans="2:14" s="187" customFormat="1" x14ac:dyDescent="0.35">
      <c r="B51" s="186" t="s">
        <v>148</v>
      </c>
      <c r="C51" s="180" t="s">
        <v>227</v>
      </c>
      <c r="D51" s="164"/>
      <c r="E51" s="150">
        <f t="shared" si="6"/>
        <v>0</v>
      </c>
      <c r="F51" s="152"/>
      <c r="G51" s="152"/>
      <c r="H51" s="152"/>
      <c r="I51" s="152"/>
      <c r="J51" s="152"/>
      <c r="K51" s="152"/>
      <c r="L51" s="152"/>
      <c r="M51" s="152"/>
      <c r="N51" s="152"/>
    </row>
    <row r="52" spans="2:14" s="187" customFormat="1" x14ac:dyDescent="0.35">
      <c r="B52" s="186" t="s">
        <v>150</v>
      </c>
      <c r="C52" s="180" t="s">
        <v>228</v>
      </c>
      <c r="D52" s="164"/>
      <c r="E52" s="150">
        <f t="shared" si="6"/>
        <v>0</v>
      </c>
      <c r="F52" s="152"/>
      <c r="G52" s="152"/>
      <c r="H52" s="152"/>
      <c r="I52" s="152"/>
      <c r="J52" s="152"/>
      <c r="K52" s="152"/>
      <c r="L52" s="152"/>
      <c r="M52" s="152"/>
      <c r="N52" s="152"/>
    </row>
    <row r="53" spans="2:14" s="187" customFormat="1" x14ac:dyDescent="0.35">
      <c r="B53" s="186" t="s">
        <v>152</v>
      </c>
      <c r="C53" s="180" t="s">
        <v>229</v>
      </c>
      <c r="D53" s="164"/>
      <c r="E53" s="150">
        <f t="shared" si="6"/>
        <v>0</v>
      </c>
      <c r="F53" s="152"/>
      <c r="G53" s="152"/>
      <c r="H53" s="152"/>
      <c r="I53" s="152"/>
      <c r="J53" s="152"/>
      <c r="K53" s="152"/>
      <c r="L53" s="152"/>
      <c r="M53" s="152"/>
      <c r="N53" s="152"/>
    </row>
    <row r="54" spans="2:14" s="187" customFormat="1" x14ac:dyDescent="0.35">
      <c r="B54" s="186" t="s">
        <v>167</v>
      </c>
      <c r="C54" s="180" t="s">
        <v>230</v>
      </c>
      <c r="D54" s="164"/>
      <c r="E54" s="150">
        <f t="shared" si="6"/>
        <v>0</v>
      </c>
      <c r="F54" s="152"/>
      <c r="G54" s="152"/>
      <c r="H54" s="152"/>
      <c r="I54" s="152"/>
      <c r="J54" s="152"/>
      <c r="K54" s="152"/>
      <c r="L54" s="152"/>
      <c r="M54" s="152"/>
      <c r="N54" s="152"/>
    </row>
    <row r="55" spans="2:14" s="187" customFormat="1" ht="30" x14ac:dyDescent="0.35">
      <c r="B55" s="177">
        <f>B48+1</f>
        <v>28</v>
      </c>
      <c r="C55" s="188" t="s">
        <v>237</v>
      </c>
      <c r="D55" s="164"/>
      <c r="E55" s="150">
        <f t="shared" si="6"/>
        <v>0</v>
      </c>
      <c r="F55" s="152"/>
      <c r="G55" s="152"/>
      <c r="H55" s="152"/>
      <c r="I55" s="152"/>
      <c r="J55" s="152"/>
      <c r="K55" s="152"/>
      <c r="L55" s="152"/>
      <c r="M55" s="152"/>
      <c r="N55" s="152"/>
    </row>
    <row r="56" spans="2:14" s="187" customFormat="1" ht="30" x14ac:dyDescent="0.35">
      <c r="B56" s="177">
        <f t="shared" ref="B56:B57" si="7">+B55+1</f>
        <v>29</v>
      </c>
      <c r="C56" s="184" t="str">
        <f>"What data analytics tools will be operational for "&amp;CLIENT_NAME&amp;"? Provide sample outputs (e.g., reports, dashboards, etc.)"</f>
        <v>What data analytics tools will be operational for Albemarle County? Provide sample outputs (e.g., reports, dashboards, etc.)</v>
      </c>
      <c r="D56" s="164"/>
      <c r="E56" s="150">
        <f t="shared" si="6"/>
        <v>0</v>
      </c>
      <c r="F56" s="152"/>
      <c r="G56" s="152"/>
      <c r="H56" s="152"/>
      <c r="I56" s="152"/>
      <c r="J56" s="152"/>
      <c r="K56" s="152"/>
      <c r="L56" s="152"/>
      <c r="M56" s="152"/>
      <c r="N56" s="152"/>
    </row>
    <row r="57" spans="2:14" s="187" customFormat="1" x14ac:dyDescent="0.35">
      <c r="B57" s="177">
        <f t="shared" si="7"/>
        <v>30</v>
      </c>
      <c r="C57" s="184" t="str">
        <f>"What level of access will "&amp;CLIENT_NAME&amp;" and/or Bolton have into your analytics system?"</f>
        <v>What level of access will Albemarle County and/or Bolton have into your analytics system?</v>
      </c>
      <c r="D57" s="164"/>
      <c r="E57" s="150">
        <f t="shared" si="6"/>
        <v>0</v>
      </c>
      <c r="F57" s="152"/>
      <c r="G57" s="152"/>
      <c r="H57" s="152"/>
      <c r="I57" s="152"/>
      <c r="J57" s="152"/>
      <c r="K57" s="152"/>
      <c r="L57" s="152"/>
      <c r="M57" s="152"/>
      <c r="N57" s="152"/>
    </row>
    <row r="58" spans="2:14" x14ac:dyDescent="0.35">
      <c r="B58" s="189" t="s">
        <v>195</v>
      </c>
      <c r="C58" s="189"/>
      <c r="D58" s="153" t="s">
        <v>196</v>
      </c>
      <c r="E58" s="150"/>
      <c r="G58" s="152"/>
    </row>
    <row r="59" spans="2:14" ht="45" x14ac:dyDescent="0.35">
      <c r="B59" s="190" t="s">
        <v>197</v>
      </c>
      <c r="C59" s="191" t="str">
        <f>"Assuming a contract award date of "&amp;TEXT(INPUT!$F$1, "mmmm dd,yyyy")&amp;", provide a detailed schedule and time frame to implement this program by the effective date. Please indicate the implementation responsibilities of your organization and "&amp;CLIENT_NAME&amp;"."</f>
        <v>Assuming a contract award date of January 01,2028, provide a detailed schedule and time frame to implement this program by the effective date. Please indicate the implementation responsibilities of your organization and Albemarle County.</v>
      </c>
      <c r="D59" s="192"/>
      <c r="E59" s="150"/>
      <c r="G59" s="152"/>
    </row>
    <row r="60" spans="2:14" ht="30" x14ac:dyDescent="0.35">
      <c r="B60" s="190" t="s">
        <v>198</v>
      </c>
      <c r="C60" s="193" t="str">
        <f>"Please provide an organizational chart identifying the role of the account team that will be responsible for providing the administrative services to "&amp;CLIENT_NAME&amp;"."</f>
        <v>Please provide an organizational chart identifying the role of the account team that will be responsible for providing the administrative services to Albemarle County.</v>
      </c>
      <c r="D60" s="194"/>
      <c r="E60" s="150"/>
      <c r="G60" s="152"/>
    </row>
  </sheetData>
  <autoFilter ref="B26:F58" xr:uid="{00000000-0009-0000-0000-000004000000}"/>
  <mergeCells count="1">
    <mergeCell ref="C3:D3"/>
  </mergeCells>
  <dataValidations count="2">
    <dataValidation type="textLength" operator="lessThanOrEqual" allowBlank="1" showInputMessage="1" showErrorMessage="1" errorTitle="Character Limit Exceeded" error="You have exceeded the number of characters in your response. Please limit your response to 700 Characters and click Retry." sqref="F61:F1048576 D5 D7:D58" xr:uid="{2D257FA6-6E8E-4B67-9D93-77C262E2A2D0}">
      <formula1>700</formula1>
    </dataValidation>
    <dataValidation type="textLength" operator="lessThanOrEqual" allowBlank="1" showInputMessage="1" showErrorMessage="1" sqref="E8:E25" xr:uid="{8A0CF465-D56E-4385-B42B-A5726EDE5E75}">
      <formula1>300</formula1>
    </dataValidation>
  </dataValidations>
  <pageMargins left="0.7" right="0.7" top="0.75" bottom="0.75" header="0.3" footer="0.3"/>
  <pageSetup scale="72" fitToHeight="7" orientation="portrait" r:id="rId1"/>
  <rowBreaks count="1" manualBreakCount="1">
    <brk id="42" min="1" max="3" man="1"/>
  </rowBreaks>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8982B8-4160-47E8-89F7-929F1471CB24}">
  <dimension ref="A1:C52"/>
  <sheetViews>
    <sheetView workbookViewId="0"/>
  </sheetViews>
  <sheetFormatPr defaultColWidth="9.88671875" defaultRowHeight="15.6" x14ac:dyDescent="0.35"/>
  <cols>
    <col min="1" max="1" width="21.5546875" style="101" customWidth="1"/>
    <col min="2" max="2" width="67.33203125" style="83" customWidth="1"/>
    <col min="3" max="3" width="64.109375" style="83" customWidth="1"/>
    <col min="4" max="16384" width="9.88671875" style="83"/>
  </cols>
  <sheetData>
    <row r="1" spans="1:3" s="81" customFormat="1" ht="17.399999999999999" thickBot="1" x14ac:dyDescent="0.4">
      <c r="A1" s="55" t="str">
        <f>'Instructions and Bid Forms'!_Toc269902180</f>
        <v>Albemarle County Stoploss RFP</v>
      </c>
      <c r="B1" s="56"/>
    </row>
    <row r="2" spans="1:3" s="81" customFormat="1" ht="17.399999999999999" thickBot="1" x14ac:dyDescent="0.4">
      <c r="A2" s="251" t="s">
        <v>134</v>
      </c>
      <c r="B2" s="252"/>
    </row>
    <row r="3" spans="1:3" s="81" customFormat="1" ht="16.8" x14ac:dyDescent="0.35">
      <c r="A3" s="80" t="s">
        <v>135</v>
      </c>
      <c r="B3" s="79">
        <f>'Instructions and Bid Forms'!$B$16</f>
        <v>0</v>
      </c>
    </row>
    <row r="4" spans="1:3" ht="19.2" x14ac:dyDescent="0.35">
      <c r="A4" s="82"/>
    </row>
    <row r="5" spans="1:3" x14ac:dyDescent="0.35">
      <c r="A5" s="84"/>
      <c r="B5" s="85"/>
      <c r="C5" s="85"/>
    </row>
    <row r="6" spans="1:3" ht="17.399999999999999" thickBot="1" x14ac:dyDescent="0.4">
      <c r="A6" s="249" t="s">
        <v>238</v>
      </c>
      <c r="B6" s="249"/>
      <c r="C6" s="249"/>
    </row>
    <row r="7" spans="1:3" ht="46.5" customHeight="1" thickTop="1" x14ac:dyDescent="0.35">
      <c r="A7" s="250" t="s">
        <v>239</v>
      </c>
      <c r="B7" s="250"/>
      <c r="C7" s="250"/>
    </row>
    <row r="8" spans="1:3" ht="19.8" thickBot="1" x14ac:dyDescent="0.4">
      <c r="A8" s="82"/>
    </row>
    <row r="9" spans="1:3" ht="16.2" thickBot="1" x14ac:dyDescent="0.4">
      <c r="A9" s="84"/>
      <c r="B9" s="85" t="s">
        <v>135</v>
      </c>
      <c r="C9" s="86">
        <f>'[141]Instructions &amp; Info'!$C$60</f>
        <v>0</v>
      </c>
    </row>
    <row r="10" spans="1:3" x14ac:dyDescent="0.35">
      <c r="A10" s="87" t="s">
        <v>240</v>
      </c>
      <c r="B10" s="88"/>
      <c r="C10" s="88"/>
    </row>
    <row r="11" spans="1:3" x14ac:dyDescent="0.3">
      <c r="A11" s="89">
        <v>1</v>
      </c>
      <c r="B11" s="90" t="s">
        <v>241</v>
      </c>
      <c r="C11" s="91"/>
    </row>
    <row r="12" spans="1:3" x14ac:dyDescent="0.3">
      <c r="A12" s="92" t="s">
        <v>144</v>
      </c>
      <c r="B12" s="93" t="s">
        <v>242</v>
      </c>
      <c r="C12" s="91"/>
    </row>
    <row r="13" spans="1:3" x14ac:dyDescent="0.3">
      <c r="A13" s="92" t="s">
        <v>146</v>
      </c>
      <c r="B13" s="93" t="s">
        <v>243</v>
      </c>
      <c r="C13" s="91"/>
    </row>
    <row r="14" spans="1:3" x14ac:dyDescent="0.3">
      <c r="A14" s="92" t="s">
        <v>148</v>
      </c>
      <c r="B14" s="93" t="s">
        <v>244</v>
      </c>
      <c r="C14" s="91"/>
    </row>
    <row r="15" spans="1:3" x14ac:dyDescent="0.3">
      <c r="A15" s="92" t="s">
        <v>150</v>
      </c>
      <c r="B15" s="93" t="s">
        <v>245</v>
      </c>
      <c r="C15" s="91"/>
    </row>
    <row r="16" spans="1:3" x14ac:dyDescent="0.3">
      <c r="A16" s="92" t="s">
        <v>152</v>
      </c>
      <c r="B16" s="93" t="s">
        <v>246</v>
      </c>
      <c r="C16" s="91"/>
    </row>
    <row r="17" spans="1:3" x14ac:dyDescent="0.3">
      <c r="A17" s="92" t="s">
        <v>167</v>
      </c>
      <c r="B17" s="93" t="s">
        <v>247</v>
      </c>
      <c r="C17" s="91"/>
    </row>
    <row r="18" spans="1:3" ht="23.25" customHeight="1" x14ac:dyDescent="0.3">
      <c r="A18" s="92" t="s">
        <v>169</v>
      </c>
      <c r="B18" s="93" t="s">
        <v>248</v>
      </c>
      <c r="C18" s="91"/>
    </row>
    <row r="19" spans="1:3" x14ac:dyDescent="0.3">
      <c r="A19" s="92" t="s">
        <v>171</v>
      </c>
      <c r="B19" s="94" t="s">
        <v>249</v>
      </c>
      <c r="C19" s="91"/>
    </row>
    <row r="20" spans="1:3" x14ac:dyDescent="0.3">
      <c r="A20" s="95"/>
      <c r="B20" s="96"/>
      <c r="C20" s="97"/>
    </row>
    <row r="21" spans="1:3" x14ac:dyDescent="0.3">
      <c r="A21" s="89">
        <f>1+A11</f>
        <v>2</v>
      </c>
      <c r="B21" s="90" t="s">
        <v>241</v>
      </c>
      <c r="C21" s="91"/>
    </row>
    <row r="22" spans="1:3" x14ac:dyDescent="0.3">
      <c r="A22" s="92" t="s">
        <v>144</v>
      </c>
      <c r="B22" s="93" t="s">
        <v>242</v>
      </c>
      <c r="C22" s="91"/>
    </row>
    <row r="23" spans="1:3" x14ac:dyDescent="0.3">
      <c r="A23" s="92" t="s">
        <v>146</v>
      </c>
      <c r="B23" s="93" t="s">
        <v>243</v>
      </c>
      <c r="C23" s="91"/>
    </row>
    <row r="24" spans="1:3" x14ac:dyDescent="0.3">
      <c r="A24" s="92" t="s">
        <v>148</v>
      </c>
      <c r="B24" s="93" t="s">
        <v>244</v>
      </c>
      <c r="C24" s="91"/>
    </row>
    <row r="25" spans="1:3" x14ac:dyDescent="0.3">
      <c r="A25" s="92" t="s">
        <v>150</v>
      </c>
      <c r="B25" s="93" t="s">
        <v>245</v>
      </c>
      <c r="C25" s="91"/>
    </row>
    <row r="26" spans="1:3" x14ac:dyDescent="0.3">
      <c r="A26" s="92" t="s">
        <v>152</v>
      </c>
      <c r="B26" s="93" t="s">
        <v>246</v>
      </c>
      <c r="C26" s="91"/>
    </row>
    <row r="27" spans="1:3" x14ac:dyDescent="0.3">
      <c r="A27" s="92" t="s">
        <v>167</v>
      </c>
      <c r="B27" s="93" t="s">
        <v>247</v>
      </c>
      <c r="C27" s="91"/>
    </row>
    <row r="28" spans="1:3" x14ac:dyDescent="0.3">
      <c r="A28" s="92" t="s">
        <v>169</v>
      </c>
      <c r="B28" s="93" t="s">
        <v>248</v>
      </c>
      <c r="C28" s="91"/>
    </row>
    <row r="29" spans="1:3" x14ac:dyDescent="0.3">
      <c r="A29" s="92" t="s">
        <v>171</v>
      </c>
      <c r="B29" s="94" t="s">
        <v>249</v>
      </c>
      <c r="C29" s="91"/>
    </row>
    <row r="30" spans="1:3" x14ac:dyDescent="0.3">
      <c r="A30" s="95"/>
      <c r="B30" s="96"/>
      <c r="C30" s="97"/>
    </row>
    <row r="31" spans="1:3" x14ac:dyDescent="0.3">
      <c r="A31" s="89">
        <f>1+A21</f>
        <v>3</v>
      </c>
      <c r="B31" s="90" t="s">
        <v>241</v>
      </c>
      <c r="C31" s="91"/>
    </row>
    <row r="32" spans="1:3" x14ac:dyDescent="0.3">
      <c r="A32" s="92" t="s">
        <v>144</v>
      </c>
      <c r="B32" s="93" t="s">
        <v>242</v>
      </c>
      <c r="C32" s="91"/>
    </row>
    <row r="33" spans="1:3" x14ac:dyDescent="0.3">
      <c r="A33" s="92" t="s">
        <v>146</v>
      </c>
      <c r="B33" s="93" t="s">
        <v>243</v>
      </c>
      <c r="C33" s="91"/>
    </row>
    <row r="34" spans="1:3" x14ac:dyDescent="0.3">
      <c r="A34" s="92" t="s">
        <v>148</v>
      </c>
      <c r="B34" s="93" t="s">
        <v>244</v>
      </c>
      <c r="C34" s="91"/>
    </row>
    <row r="35" spans="1:3" x14ac:dyDescent="0.3">
      <c r="A35" s="92" t="s">
        <v>150</v>
      </c>
      <c r="B35" s="93" t="s">
        <v>245</v>
      </c>
      <c r="C35" s="91"/>
    </row>
    <row r="36" spans="1:3" x14ac:dyDescent="0.3">
      <c r="A36" s="92" t="s">
        <v>152</v>
      </c>
      <c r="B36" s="93" t="s">
        <v>246</v>
      </c>
      <c r="C36" s="91"/>
    </row>
    <row r="37" spans="1:3" x14ac:dyDescent="0.3">
      <c r="A37" s="92" t="s">
        <v>167</v>
      </c>
      <c r="B37" s="93" t="s">
        <v>247</v>
      </c>
      <c r="C37" s="91"/>
    </row>
    <row r="38" spans="1:3" x14ac:dyDescent="0.3">
      <c r="A38" s="92" t="s">
        <v>169</v>
      </c>
      <c r="B38" s="93" t="s">
        <v>248</v>
      </c>
      <c r="C38" s="91"/>
    </row>
    <row r="39" spans="1:3" x14ac:dyDescent="0.3">
      <c r="A39" s="92" t="s">
        <v>171</v>
      </c>
      <c r="B39" s="94" t="s">
        <v>249</v>
      </c>
      <c r="C39" s="91"/>
    </row>
    <row r="40" spans="1:3" x14ac:dyDescent="0.3">
      <c r="A40" s="95"/>
      <c r="B40" s="96"/>
      <c r="C40" s="97"/>
    </row>
    <row r="41" spans="1:3" x14ac:dyDescent="0.3">
      <c r="A41" s="98" t="s">
        <v>250</v>
      </c>
      <c r="B41" s="99"/>
      <c r="C41" s="100"/>
    </row>
    <row r="42" spans="1:3" x14ac:dyDescent="0.3">
      <c r="A42" s="89">
        <v>1</v>
      </c>
      <c r="B42" s="90" t="s">
        <v>241</v>
      </c>
      <c r="C42" s="91"/>
    </row>
    <row r="43" spans="1:3" x14ac:dyDescent="0.3">
      <c r="A43" s="92" t="s">
        <v>144</v>
      </c>
      <c r="B43" s="93" t="s">
        <v>242</v>
      </c>
      <c r="C43" s="91"/>
    </row>
    <row r="44" spans="1:3" x14ac:dyDescent="0.3">
      <c r="A44" s="92" t="s">
        <v>146</v>
      </c>
      <c r="B44" s="93" t="s">
        <v>243</v>
      </c>
      <c r="C44" s="91"/>
    </row>
    <row r="45" spans="1:3" x14ac:dyDescent="0.3">
      <c r="A45" s="92" t="s">
        <v>148</v>
      </c>
      <c r="B45" s="93" t="s">
        <v>244</v>
      </c>
      <c r="C45" s="91"/>
    </row>
    <row r="46" spans="1:3" x14ac:dyDescent="0.3">
      <c r="A46" s="92" t="s">
        <v>150</v>
      </c>
      <c r="B46" s="93" t="s">
        <v>251</v>
      </c>
      <c r="C46" s="91"/>
    </row>
    <row r="47" spans="1:3" x14ac:dyDescent="0.3">
      <c r="A47" s="92" t="s">
        <v>152</v>
      </c>
      <c r="B47" s="93" t="s">
        <v>246</v>
      </c>
      <c r="C47" s="91"/>
    </row>
    <row r="48" spans="1:3" x14ac:dyDescent="0.3">
      <c r="A48" s="92" t="s">
        <v>167</v>
      </c>
      <c r="B48" s="93" t="s">
        <v>247</v>
      </c>
      <c r="C48" s="91"/>
    </row>
    <row r="49" spans="1:3" x14ac:dyDescent="0.3">
      <c r="A49" s="92" t="s">
        <v>169</v>
      </c>
      <c r="B49" s="93" t="s">
        <v>248</v>
      </c>
      <c r="C49" s="91"/>
    </row>
    <row r="50" spans="1:3" x14ac:dyDescent="0.3">
      <c r="A50" s="92" t="s">
        <v>171</v>
      </c>
      <c r="B50" s="94" t="s">
        <v>249</v>
      </c>
      <c r="C50" s="91"/>
    </row>
    <row r="51" spans="1:3" x14ac:dyDescent="0.3">
      <c r="A51" s="92" t="s">
        <v>252</v>
      </c>
      <c r="B51" s="94" t="s">
        <v>253</v>
      </c>
      <c r="C51" s="91"/>
    </row>
    <row r="52" spans="1:3" x14ac:dyDescent="0.3">
      <c r="A52" s="95"/>
      <c r="B52" s="96"/>
      <c r="C52" s="97"/>
    </row>
  </sheetData>
  <protectedRanges>
    <protectedRange sqref="C10:C52" name="Range1"/>
  </protectedRanges>
  <mergeCells count="3">
    <mergeCell ref="A6:C6"/>
    <mergeCell ref="A7:C7"/>
    <mergeCell ref="A2:B2"/>
  </mergeCells>
  <pageMargins left="0.2" right="0.2" top="0.25" bottom="0.5" header="0.3" footer="0.3"/>
  <pageSetup scale="79" orientation="portrait" r:id="rId1"/>
  <headerFooter>
    <oddFooter>&amp;L&amp;A&amp;CPage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D80683-4172-4316-93B2-F97CA745B44E}">
  <sheetPr>
    <tabColor theme="0" tint="-0.249977111117893"/>
    <pageSetUpPr fitToPage="1"/>
  </sheetPr>
  <dimension ref="A1:AN30"/>
  <sheetViews>
    <sheetView showGridLines="0" zoomScaleNormal="100" workbookViewId="0">
      <selection activeCell="C18" sqref="C18"/>
    </sheetView>
  </sheetViews>
  <sheetFormatPr defaultColWidth="9.109375" defaultRowHeight="14.4" x14ac:dyDescent="0.3"/>
  <cols>
    <col min="1" max="1" width="48.5546875" style="2" customWidth="1"/>
    <col min="2" max="2" width="1.88671875" style="2" customWidth="1"/>
    <col min="3" max="3" width="19" style="2" customWidth="1"/>
    <col min="4" max="4" width="17.44140625" style="2" customWidth="1"/>
    <col min="5" max="5" width="16.44140625" style="2" customWidth="1"/>
    <col min="6" max="6" width="28.88671875" style="2" customWidth="1"/>
    <col min="7" max="7" width="9.5546875" style="3" customWidth="1"/>
    <col min="8" max="8" width="0.88671875" customWidth="1"/>
    <col min="9" max="14" width="14.109375" customWidth="1"/>
    <col min="15" max="15" width="11.88671875" customWidth="1"/>
    <col min="16" max="16" width="11.88671875" bestFit="1" customWidth="1"/>
    <col min="17" max="17" width="12.5546875" bestFit="1" customWidth="1"/>
    <col min="18" max="19" width="11.88671875" customWidth="1"/>
    <col min="20" max="20" width="14.109375" customWidth="1"/>
    <col min="21" max="21" width="10.109375" bestFit="1" customWidth="1"/>
    <col min="22" max="22" width="11.5546875" customWidth="1"/>
    <col min="23" max="23" width="11.88671875" customWidth="1"/>
    <col min="24" max="24" width="9.44140625" bestFit="1" customWidth="1"/>
    <col min="25" max="26" width="9.109375" bestFit="1" customWidth="1"/>
    <col min="32" max="16384" width="9.109375" style="2"/>
  </cols>
  <sheetData>
    <row r="1" spans="1:40" s="197" customFormat="1" ht="25.5" customHeight="1" x14ac:dyDescent="0.5">
      <c r="A1" s="196" t="str">
        <f>'Instructions and Bid Forms'!_Toc269902180</f>
        <v>Albemarle County Stoploss RFP</v>
      </c>
    </row>
    <row r="2" spans="1:40" s="233" customFormat="1" ht="17.399999999999999" thickBot="1" x14ac:dyDescent="0.4">
      <c r="A2" s="230" t="str">
        <f>"Effective date " &amp; TEXT(INPUT!$C$8,"mmmm dd, yyyy")</f>
        <v>Effective date January 01, 2028</v>
      </c>
      <c r="B2" s="231"/>
      <c r="C2" s="231"/>
      <c r="D2" s="231"/>
      <c r="E2" s="231"/>
      <c r="F2" s="231"/>
      <c r="G2" s="232"/>
      <c r="H2" s="107"/>
      <c r="I2" s="107"/>
      <c r="J2" s="107"/>
      <c r="K2" s="107"/>
      <c r="L2" s="107"/>
      <c r="M2" s="107"/>
      <c r="N2" s="107"/>
      <c r="O2" s="107"/>
      <c r="P2" s="107"/>
      <c r="Q2" s="107"/>
      <c r="R2" s="107"/>
      <c r="S2" s="107"/>
      <c r="T2" s="107"/>
      <c r="U2" s="107"/>
      <c r="V2" s="107"/>
      <c r="W2" s="107"/>
      <c r="X2" s="107"/>
      <c r="Y2" s="107"/>
      <c r="Z2" s="107"/>
      <c r="AA2" s="107"/>
      <c r="AB2" s="107"/>
      <c r="AC2" s="107"/>
      <c r="AD2" s="107"/>
      <c r="AE2" s="107"/>
    </row>
    <row r="3" spans="1:40" s="233" customFormat="1" ht="17.399999999999999" thickBot="1" x14ac:dyDescent="0.4">
      <c r="A3" s="234" t="s">
        <v>254</v>
      </c>
      <c r="C3" s="57"/>
      <c r="D3" s="58">
        <f>'Instructions and Bid Forms'!$B$16</f>
        <v>0</v>
      </c>
      <c r="G3" s="235"/>
      <c r="H3" s="107"/>
      <c r="I3" s="107"/>
      <c r="J3" s="107"/>
      <c r="K3" s="107"/>
      <c r="L3" s="107"/>
      <c r="M3" s="107"/>
      <c r="N3" s="107"/>
      <c r="O3" s="107"/>
      <c r="P3" s="107"/>
      <c r="Q3" s="107"/>
      <c r="R3" s="107"/>
      <c r="S3" s="107"/>
      <c r="T3" s="107"/>
      <c r="U3" s="107"/>
      <c r="V3" s="107"/>
      <c r="W3" s="107"/>
      <c r="X3" s="107"/>
      <c r="Y3" s="107"/>
      <c r="Z3" s="107"/>
      <c r="AA3" s="107"/>
      <c r="AB3" s="107"/>
      <c r="AC3" s="107"/>
      <c r="AD3" s="107"/>
      <c r="AE3" s="107"/>
    </row>
    <row r="4" spans="1:40" s="233" customFormat="1" ht="15.6" x14ac:dyDescent="0.35">
      <c r="B4" s="236"/>
      <c r="C4" s="236"/>
      <c r="D4" s="236"/>
      <c r="E4" s="236"/>
      <c r="F4" s="236"/>
      <c r="G4" s="232"/>
      <c r="H4" s="107"/>
      <c r="I4" s="107"/>
      <c r="J4" s="107"/>
      <c r="K4" s="107"/>
      <c r="L4" s="107"/>
      <c r="M4" s="107"/>
      <c r="N4" s="107"/>
      <c r="O4" s="107"/>
      <c r="P4" s="107"/>
      <c r="Q4" s="107"/>
      <c r="R4" s="107"/>
      <c r="S4" s="107"/>
      <c r="T4" s="107"/>
      <c r="U4" s="107"/>
      <c r="V4" s="107"/>
      <c r="W4" s="107"/>
      <c r="X4" s="107"/>
      <c r="Y4" s="107"/>
      <c r="Z4" s="107"/>
      <c r="AA4" s="107"/>
      <c r="AB4" s="107"/>
      <c r="AC4" s="107"/>
      <c r="AD4" s="107"/>
      <c r="AE4" s="107"/>
    </row>
    <row r="5" spans="1:40" s="233" customFormat="1" ht="15.6" x14ac:dyDescent="0.35">
      <c r="O5" s="107"/>
      <c r="P5" s="107"/>
      <c r="Q5" s="107"/>
      <c r="R5" s="107"/>
      <c r="S5" s="107"/>
      <c r="T5" s="107"/>
      <c r="U5" s="107"/>
      <c r="V5" s="107"/>
      <c r="W5" s="107"/>
      <c r="X5" s="107"/>
      <c r="Y5" s="107"/>
      <c r="Z5" s="107"/>
      <c r="AA5" s="107"/>
      <c r="AB5" s="107"/>
      <c r="AC5" s="107"/>
      <c r="AD5" s="107"/>
      <c r="AE5" s="107"/>
      <c r="AF5" s="107"/>
      <c r="AG5" s="107"/>
      <c r="AH5" s="107"/>
      <c r="AI5" s="107"/>
      <c r="AJ5" s="107"/>
      <c r="AK5" s="107"/>
      <c r="AL5" s="107"/>
      <c r="AM5" s="107"/>
      <c r="AN5" s="107"/>
    </row>
    <row r="6" spans="1:40" s="238" customFormat="1" ht="28.35" customHeight="1" x14ac:dyDescent="0.35">
      <c r="A6" s="59"/>
      <c r="B6" s="237"/>
      <c r="C6" s="59"/>
      <c r="D6" s="237"/>
      <c r="E6" s="237"/>
      <c r="F6" s="237"/>
      <c r="G6" s="237"/>
      <c r="H6" s="237"/>
      <c r="O6" s="107"/>
      <c r="P6" s="107"/>
      <c r="Q6" s="107"/>
      <c r="R6" s="107"/>
      <c r="S6" s="107"/>
      <c r="T6" s="107"/>
      <c r="U6" s="107"/>
      <c r="V6" s="107"/>
      <c r="W6" s="239"/>
      <c r="X6" s="239"/>
      <c r="Y6" s="239"/>
      <c r="Z6" s="239"/>
      <c r="AA6" s="239"/>
      <c r="AB6" s="239"/>
      <c r="AC6" s="239"/>
      <c r="AD6" s="239"/>
      <c r="AE6" s="239"/>
      <c r="AF6" s="239"/>
      <c r="AG6" s="239"/>
      <c r="AH6" s="239"/>
      <c r="AI6" s="239"/>
      <c r="AJ6" s="239"/>
      <c r="AK6" s="239"/>
      <c r="AL6" s="239"/>
      <c r="AM6" s="239"/>
      <c r="AN6" s="239"/>
    </row>
    <row r="7" spans="1:40" s="233" customFormat="1" ht="15.6" x14ac:dyDescent="0.35">
      <c r="A7" s="60"/>
      <c r="B7" s="237"/>
      <c r="C7" s="61" t="s">
        <v>255</v>
      </c>
      <c r="D7" s="237"/>
      <c r="E7" s="237"/>
      <c r="F7" s="237"/>
      <c r="G7" s="237"/>
      <c r="H7" s="237"/>
      <c r="O7" s="107"/>
      <c r="P7" s="107"/>
      <c r="Q7" s="107"/>
      <c r="R7" s="107"/>
      <c r="S7" s="107"/>
      <c r="T7" s="107"/>
      <c r="U7" s="107"/>
      <c r="V7" s="107"/>
      <c r="W7" s="107"/>
      <c r="X7" s="107"/>
      <c r="Y7" s="107"/>
      <c r="Z7" s="107"/>
      <c r="AA7" s="107"/>
      <c r="AB7" s="107"/>
      <c r="AC7" s="107"/>
      <c r="AD7" s="107"/>
      <c r="AE7" s="107"/>
      <c r="AF7" s="107"/>
      <c r="AG7" s="107"/>
      <c r="AH7" s="107"/>
      <c r="AI7" s="107"/>
      <c r="AJ7" s="107"/>
      <c r="AK7" s="107"/>
      <c r="AL7" s="107"/>
      <c r="AM7" s="107"/>
      <c r="AN7" s="107"/>
    </row>
    <row r="8" spans="1:40" s="233" customFormat="1" ht="15.6" x14ac:dyDescent="0.35">
      <c r="A8" s="65" t="s">
        <v>256</v>
      </c>
      <c r="B8" s="237"/>
      <c r="C8" s="66"/>
      <c r="D8" s="243"/>
      <c r="E8" s="244"/>
      <c r="F8" s="240"/>
      <c r="G8" s="237"/>
      <c r="H8" s="237"/>
      <c r="I8" s="107"/>
      <c r="J8" s="107"/>
      <c r="K8" s="107"/>
      <c r="L8" s="107"/>
      <c r="M8" s="107"/>
      <c r="N8" s="107"/>
      <c r="O8" s="107"/>
      <c r="P8" s="107"/>
      <c r="Q8" s="107"/>
      <c r="R8" s="107"/>
      <c r="S8" s="107"/>
      <c r="T8" s="107"/>
      <c r="U8" s="107"/>
      <c r="V8" s="107"/>
      <c r="W8" s="107"/>
      <c r="X8" s="107"/>
      <c r="Y8" s="107"/>
      <c r="Z8" s="107"/>
      <c r="AA8" s="107"/>
      <c r="AB8" s="107"/>
      <c r="AC8" s="107"/>
      <c r="AD8" s="107"/>
      <c r="AE8" s="107"/>
    </row>
    <row r="9" spans="1:40" s="235" customFormat="1" ht="15.6" x14ac:dyDescent="0.35">
      <c r="A9" s="62" t="s">
        <v>257</v>
      </c>
      <c r="B9" s="237"/>
      <c r="C9" s="63" t="s">
        <v>55</v>
      </c>
      <c r="D9" s="237"/>
      <c r="E9" s="237"/>
      <c r="F9" s="237"/>
      <c r="G9" s="237"/>
      <c r="H9" s="237"/>
      <c r="O9" s="107"/>
      <c r="P9" s="107"/>
      <c r="Q9" s="107"/>
      <c r="R9" s="107"/>
      <c r="S9" s="107"/>
      <c r="T9" s="107"/>
      <c r="U9" s="107"/>
      <c r="V9" s="107"/>
      <c r="W9" s="107"/>
      <c r="X9" s="107"/>
      <c r="Y9" s="107"/>
      <c r="Z9" s="107"/>
      <c r="AA9" s="107"/>
      <c r="AB9" s="107"/>
      <c r="AC9" s="107"/>
      <c r="AD9" s="107"/>
      <c r="AE9" s="107"/>
      <c r="AF9" s="107"/>
      <c r="AG9" s="107"/>
      <c r="AH9" s="107"/>
      <c r="AI9" s="107"/>
      <c r="AJ9" s="107"/>
      <c r="AK9" s="107"/>
      <c r="AL9" s="107"/>
      <c r="AM9" s="107"/>
      <c r="AN9" s="107"/>
    </row>
    <row r="10" spans="1:40" s="233" customFormat="1" ht="15.6" x14ac:dyDescent="0.35">
      <c r="A10" s="67" t="s">
        <v>258</v>
      </c>
      <c r="B10" s="237"/>
      <c r="C10" s="68" t="s">
        <v>259</v>
      </c>
      <c r="D10" s="241"/>
      <c r="E10" s="241"/>
      <c r="F10" s="237"/>
      <c r="G10" s="237"/>
      <c r="H10" s="237"/>
      <c r="I10" s="107"/>
      <c r="J10" s="107"/>
      <c r="K10" s="107"/>
      <c r="L10" s="107"/>
      <c r="M10" s="107"/>
      <c r="N10" s="107"/>
      <c r="O10" s="107"/>
      <c r="P10" s="107"/>
      <c r="Q10" s="107"/>
      <c r="R10" s="107"/>
      <c r="S10" s="107"/>
      <c r="T10" s="107"/>
      <c r="U10" s="107"/>
      <c r="V10" s="107"/>
      <c r="W10" s="107"/>
      <c r="X10" s="107"/>
      <c r="Y10" s="107"/>
      <c r="Z10" s="107"/>
      <c r="AA10" s="107"/>
      <c r="AB10" s="107"/>
      <c r="AC10" s="107"/>
      <c r="AD10" s="107"/>
      <c r="AE10" s="107"/>
    </row>
    <row r="11" spans="1:40" s="233" customFormat="1" ht="15.6" x14ac:dyDescent="0.35">
      <c r="A11" s="67" t="s">
        <v>260</v>
      </c>
      <c r="B11" s="237"/>
      <c r="C11" s="69"/>
      <c r="D11" s="242"/>
      <c r="E11" s="242"/>
      <c r="F11" s="237"/>
      <c r="G11" s="237"/>
      <c r="H11" s="237"/>
      <c r="I11" s="107"/>
      <c r="J11" s="107"/>
      <c r="K11" s="107"/>
      <c r="L11" s="107"/>
      <c r="M11" s="107"/>
      <c r="N11" s="107"/>
      <c r="O11" s="107"/>
      <c r="P11" s="107"/>
      <c r="Q11" s="107"/>
      <c r="R11" s="107"/>
      <c r="S11" s="107"/>
      <c r="T11" s="107"/>
      <c r="U11" s="107"/>
      <c r="V11" s="107"/>
      <c r="W11" s="107"/>
      <c r="X11" s="107"/>
      <c r="Y11" s="107"/>
      <c r="Z11" s="107"/>
      <c r="AA11" s="107"/>
      <c r="AB11" s="107"/>
      <c r="AC11" s="107"/>
      <c r="AD11" s="107"/>
      <c r="AE11" s="107"/>
    </row>
    <row r="12" spans="1:40" s="233" customFormat="1" ht="15.6" x14ac:dyDescent="0.35">
      <c r="A12" s="70" t="s">
        <v>261</v>
      </c>
      <c r="B12" s="237"/>
      <c r="C12" s="71"/>
      <c r="D12" s="71"/>
      <c r="E12" s="71"/>
      <c r="F12" s="237"/>
      <c r="G12" s="237"/>
      <c r="H12" s="237"/>
      <c r="I12" s="107"/>
      <c r="J12" s="107"/>
      <c r="K12" s="107"/>
      <c r="L12" s="107"/>
      <c r="M12" s="107"/>
      <c r="N12" s="107"/>
      <c r="O12" s="107"/>
      <c r="P12" s="107"/>
      <c r="Q12" s="107"/>
      <c r="R12" s="107"/>
      <c r="S12" s="107"/>
      <c r="T12" s="107"/>
      <c r="U12" s="107"/>
      <c r="V12" s="107"/>
      <c r="W12" s="107"/>
      <c r="X12" s="107"/>
      <c r="Y12" s="107"/>
      <c r="Z12" s="107"/>
      <c r="AA12" s="107"/>
      <c r="AB12" s="107"/>
      <c r="AC12" s="107"/>
      <c r="AD12" s="107"/>
      <c r="AE12" s="107"/>
    </row>
    <row r="13" spans="1:40" s="233" customFormat="1" ht="15.6" x14ac:dyDescent="0.35">
      <c r="A13" s="67" t="s">
        <v>262</v>
      </c>
      <c r="B13" s="237"/>
      <c r="C13" s="72">
        <v>450000</v>
      </c>
      <c r="D13" s="241"/>
      <c r="E13" s="241"/>
      <c r="F13" s="237"/>
      <c r="G13" s="237"/>
      <c r="H13" s="237"/>
      <c r="I13" s="107"/>
      <c r="J13" s="107"/>
      <c r="K13" s="107"/>
      <c r="L13" s="107"/>
      <c r="M13" s="107"/>
      <c r="N13" s="107"/>
      <c r="O13" s="107"/>
      <c r="P13" s="107"/>
      <c r="Q13" s="107"/>
      <c r="R13" s="107"/>
      <c r="S13" s="107"/>
      <c r="T13" s="107"/>
      <c r="U13" s="107"/>
      <c r="V13" s="107"/>
      <c r="W13" s="107"/>
      <c r="X13" s="107"/>
      <c r="Y13" s="107"/>
      <c r="Z13" s="107"/>
      <c r="AA13" s="107"/>
      <c r="AB13" s="107"/>
      <c r="AC13" s="107"/>
      <c r="AD13" s="107"/>
      <c r="AE13" s="107"/>
    </row>
    <row r="14" spans="1:40" s="233" customFormat="1" ht="15.6" x14ac:dyDescent="0.35">
      <c r="A14" s="73" t="s">
        <v>263</v>
      </c>
      <c r="B14" s="237"/>
      <c r="C14" s="74"/>
      <c r="D14" s="242"/>
      <c r="E14" s="242"/>
      <c r="F14" s="237"/>
      <c r="G14" s="237"/>
      <c r="H14" s="237"/>
      <c r="I14" s="107"/>
      <c r="J14" s="107"/>
      <c r="K14" s="107"/>
      <c r="L14" s="107"/>
      <c r="M14" s="107"/>
      <c r="N14" s="107"/>
      <c r="O14" s="107"/>
      <c r="P14" s="107"/>
      <c r="Q14" s="107"/>
      <c r="R14" s="107"/>
      <c r="S14" s="107"/>
      <c r="T14" s="107"/>
      <c r="U14" s="107"/>
      <c r="V14" s="107"/>
      <c r="W14" s="107"/>
      <c r="X14" s="107"/>
      <c r="Y14" s="107"/>
      <c r="Z14" s="107"/>
      <c r="AA14" s="107"/>
      <c r="AB14" s="107"/>
      <c r="AC14" s="107"/>
      <c r="AD14" s="107"/>
      <c r="AE14" s="107"/>
    </row>
    <row r="15" spans="1:40" s="233" customFormat="1" ht="15.6" x14ac:dyDescent="0.35">
      <c r="A15" s="67" t="s">
        <v>264</v>
      </c>
      <c r="B15" s="237"/>
      <c r="C15" s="78">
        <v>0</v>
      </c>
      <c r="D15" s="241"/>
      <c r="E15" s="241"/>
      <c r="F15" s="237"/>
      <c r="G15" s="237"/>
      <c r="H15" s="237"/>
      <c r="I15" s="107"/>
      <c r="J15" s="107"/>
      <c r="K15" s="107"/>
      <c r="L15" s="107"/>
      <c r="M15" s="107"/>
      <c r="N15" s="107"/>
      <c r="O15" s="107"/>
      <c r="P15" s="107"/>
      <c r="Q15" s="107"/>
      <c r="R15" s="107"/>
      <c r="S15" s="107"/>
      <c r="T15" s="107"/>
      <c r="U15" s="107"/>
      <c r="V15" s="107"/>
      <c r="W15" s="107"/>
      <c r="X15" s="107"/>
      <c r="Y15" s="107"/>
      <c r="Z15" s="107"/>
      <c r="AA15" s="107"/>
      <c r="AB15" s="107"/>
      <c r="AC15" s="107"/>
      <c r="AD15" s="107"/>
      <c r="AE15" s="107"/>
    </row>
    <row r="16" spans="1:40" s="233" customFormat="1" ht="15.6" x14ac:dyDescent="0.35">
      <c r="A16" s="73" t="s">
        <v>263</v>
      </c>
      <c r="B16" s="237"/>
      <c r="C16" s="77"/>
      <c r="D16" s="242"/>
      <c r="E16" s="242"/>
      <c r="F16" s="237"/>
      <c r="G16" s="237"/>
      <c r="H16" s="237"/>
      <c r="I16" s="107"/>
      <c r="J16" s="107"/>
      <c r="K16" s="107"/>
      <c r="L16" s="107"/>
      <c r="M16" s="107"/>
      <c r="N16" s="107"/>
      <c r="O16" s="107"/>
      <c r="P16" s="107"/>
      <c r="Q16" s="107"/>
      <c r="R16" s="107"/>
      <c r="S16" s="107"/>
      <c r="T16" s="107"/>
      <c r="U16" s="107"/>
      <c r="V16" s="107"/>
      <c r="W16" s="107"/>
      <c r="X16" s="107"/>
      <c r="Y16" s="107"/>
      <c r="Z16" s="107"/>
      <c r="AA16" s="107"/>
      <c r="AB16" s="107"/>
      <c r="AC16" s="107"/>
      <c r="AD16" s="107"/>
      <c r="AE16" s="107"/>
    </row>
    <row r="17" spans="1:31" s="233" customFormat="1" ht="15.6" x14ac:dyDescent="0.35">
      <c r="A17" s="70" t="s">
        <v>265</v>
      </c>
      <c r="B17" s="237"/>
      <c r="C17" s="71"/>
      <c r="D17" s="71"/>
      <c r="E17" s="71"/>
      <c r="F17" s="237"/>
      <c r="G17" s="237"/>
      <c r="H17" s="237"/>
      <c r="I17" s="107"/>
      <c r="J17" s="107"/>
      <c r="K17" s="107"/>
      <c r="L17" s="107"/>
      <c r="M17" s="107"/>
      <c r="N17" s="107"/>
      <c r="O17" s="107"/>
      <c r="P17" s="107"/>
      <c r="Q17" s="107"/>
      <c r="R17" s="107"/>
      <c r="S17" s="107"/>
      <c r="T17" s="107"/>
      <c r="U17" s="107"/>
      <c r="V17" s="107"/>
      <c r="W17" s="107"/>
      <c r="X17" s="107"/>
      <c r="Y17" s="107"/>
      <c r="Z17" s="107"/>
      <c r="AA17" s="107"/>
      <c r="AB17" s="107"/>
      <c r="AC17" s="107"/>
      <c r="AD17" s="107"/>
      <c r="AE17" s="107"/>
    </row>
    <row r="18" spans="1:31" s="233" customFormat="1" ht="15.6" x14ac:dyDescent="0.35">
      <c r="A18" s="67" t="s">
        <v>262</v>
      </c>
      <c r="B18" s="237"/>
      <c r="C18" s="72">
        <f>C13+25000</f>
        <v>475000</v>
      </c>
      <c r="D18" s="241"/>
      <c r="E18" s="241"/>
      <c r="F18" s="237"/>
      <c r="G18" s="237"/>
      <c r="H18" s="237"/>
      <c r="I18" s="107"/>
      <c r="J18" s="107"/>
      <c r="K18" s="107"/>
      <c r="L18" s="107"/>
      <c r="M18" s="107"/>
      <c r="N18" s="107"/>
      <c r="O18" s="107"/>
      <c r="P18" s="107"/>
      <c r="Q18" s="107"/>
      <c r="R18" s="107"/>
      <c r="S18" s="107"/>
      <c r="T18" s="107"/>
      <c r="U18" s="107"/>
      <c r="V18" s="107"/>
      <c r="W18" s="107"/>
      <c r="X18" s="107"/>
      <c r="Y18" s="107"/>
      <c r="Z18" s="107"/>
      <c r="AA18" s="107"/>
      <c r="AB18" s="107"/>
      <c r="AC18" s="107"/>
      <c r="AD18" s="107"/>
      <c r="AE18" s="107"/>
    </row>
    <row r="19" spans="1:31" s="233" customFormat="1" ht="15.6" x14ac:dyDescent="0.35">
      <c r="A19" s="73" t="s">
        <v>263</v>
      </c>
      <c r="B19" s="237"/>
      <c r="C19" s="74"/>
      <c r="D19" s="242"/>
      <c r="E19" s="242"/>
      <c r="F19" s="237"/>
      <c r="G19" s="237"/>
      <c r="H19" s="237"/>
      <c r="I19" s="107"/>
      <c r="J19" s="107"/>
      <c r="K19" s="107"/>
      <c r="L19" s="107"/>
      <c r="M19" s="107"/>
      <c r="N19" s="107"/>
      <c r="O19" s="107"/>
      <c r="P19" s="107"/>
      <c r="Q19" s="107"/>
      <c r="R19" s="107"/>
      <c r="S19" s="107"/>
      <c r="T19" s="107"/>
      <c r="U19" s="107"/>
      <c r="V19" s="107"/>
      <c r="W19" s="107"/>
      <c r="X19" s="107"/>
      <c r="Y19" s="107"/>
      <c r="Z19" s="107"/>
      <c r="AA19" s="107"/>
      <c r="AB19" s="107"/>
      <c r="AC19" s="107"/>
      <c r="AD19" s="107"/>
      <c r="AE19" s="107"/>
    </row>
    <row r="20" spans="1:31" s="233" customFormat="1" ht="15.6" x14ac:dyDescent="0.35">
      <c r="A20" s="67" t="s">
        <v>264</v>
      </c>
      <c r="B20" s="237"/>
      <c r="C20" s="78">
        <v>0</v>
      </c>
      <c r="D20" s="241"/>
      <c r="E20" s="241"/>
      <c r="F20" s="237"/>
      <c r="G20" s="237"/>
      <c r="H20" s="237"/>
      <c r="I20" s="107"/>
      <c r="J20" s="107"/>
      <c r="K20" s="107"/>
      <c r="L20" s="107"/>
      <c r="M20" s="107"/>
      <c r="N20" s="107"/>
      <c r="O20" s="107"/>
      <c r="P20" s="107"/>
      <c r="Q20" s="107"/>
      <c r="R20" s="107"/>
      <c r="S20" s="107"/>
      <c r="T20" s="107"/>
      <c r="U20" s="107"/>
      <c r="V20" s="107"/>
      <c r="W20" s="107"/>
      <c r="X20" s="107"/>
      <c r="Y20" s="107"/>
      <c r="Z20" s="107"/>
      <c r="AA20" s="107"/>
      <c r="AB20" s="107"/>
      <c r="AC20" s="107"/>
      <c r="AD20" s="107"/>
      <c r="AE20" s="107"/>
    </row>
    <row r="21" spans="1:31" s="233" customFormat="1" ht="15.6" x14ac:dyDescent="0.35">
      <c r="A21" s="73" t="s">
        <v>263</v>
      </c>
      <c r="B21" s="237"/>
      <c r="C21" s="74"/>
      <c r="D21" s="242"/>
      <c r="E21" s="242"/>
      <c r="F21" s="237"/>
      <c r="G21" s="237"/>
      <c r="H21" s="237"/>
      <c r="I21" s="107"/>
      <c r="J21" s="107"/>
      <c r="K21" s="107"/>
      <c r="L21" s="107"/>
      <c r="M21" s="107"/>
      <c r="N21" s="107"/>
      <c r="O21" s="107"/>
      <c r="P21" s="107"/>
      <c r="Q21" s="107"/>
      <c r="R21" s="107"/>
      <c r="S21" s="107"/>
      <c r="T21" s="107"/>
      <c r="U21" s="107"/>
      <c r="V21" s="107"/>
      <c r="W21" s="107"/>
      <c r="X21" s="107"/>
      <c r="Y21" s="107"/>
      <c r="Z21" s="107"/>
      <c r="AA21" s="107"/>
      <c r="AB21" s="107"/>
      <c r="AC21" s="107"/>
      <c r="AD21" s="107"/>
      <c r="AE21" s="107"/>
    </row>
    <row r="22" spans="1:31" s="233" customFormat="1" ht="15.6" x14ac:dyDescent="0.35">
      <c r="A22" s="70" t="s">
        <v>266</v>
      </c>
      <c r="B22" s="237"/>
      <c r="C22" s="71"/>
      <c r="D22" s="71"/>
      <c r="E22" s="71"/>
      <c r="F22" s="237"/>
      <c r="G22" s="237"/>
      <c r="H22" s="237"/>
      <c r="I22" s="107"/>
      <c r="J22" s="107"/>
      <c r="K22" s="107"/>
      <c r="L22" s="107"/>
      <c r="M22" s="107"/>
      <c r="N22" s="107"/>
      <c r="O22" s="107"/>
      <c r="P22" s="107"/>
      <c r="Q22" s="107"/>
      <c r="R22" s="107"/>
      <c r="S22" s="107"/>
      <c r="T22" s="107"/>
      <c r="U22" s="107"/>
      <c r="V22" s="107"/>
      <c r="W22" s="107"/>
      <c r="X22" s="107"/>
      <c r="Y22" s="107"/>
      <c r="Z22" s="107"/>
      <c r="AA22" s="107"/>
      <c r="AB22" s="107"/>
      <c r="AC22" s="107"/>
      <c r="AD22" s="107"/>
      <c r="AE22" s="107"/>
    </row>
    <row r="23" spans="1:31" s="233" customFormat="1" ht="15.6" x14ac:dyDescent="0.35">
      <c r="A23" s="67" t="s">
        <v>262</v>
      </c>
      <c r="B23" s="237"/>
      <c r="C23" s="72">
        <f>C18+25000</f>
        <v>500000</v>
      </c>
      <c r="D23" s="241"/>
      <c r="E23" s="241"/>
      <c r="F23" s="237"/>
      <c r="G23" s="237"/>
      <c r="H23" s="237"/>
      <c r="I23" s="107"/>
      <c r="J23" s="107"/>
      <c r="K23" s="107"/>
      <c r="L23" s="107"/>
      <c r="M23" s="107"/>
      <c r="N23" s="107"/>
      <c r="O23" s="107"/>
      <c r="P23" s="107"/>
      <c r="Q23" s="107"/>
      <c r="R23" s="107"/>
      <c r="S23" s="107"/>
      <c r="T23" s="107"/>
      <c r="U23" s="107"/>
      <c r="V23" s="107"/>
      <c r="W23" s="107"/>
      <c r="X23" s="107"/>
      <c r="Y23" s="107"/>
      <c r="Z23" s="107"/>
      <c r="AA23" s="107"/>
      <c r="AB23" s="107"/>
      <c r="AC23" s="107"/>
      <c r="AD23" s="107"/>
      <c r="AE23" s="107"/>
    </row>
    <row r="24" spans="1:31" s="233" customFormat="1" ht="15.6" x14ac:dyDescent="0.35">
      <c r="A24" s="73" t="s">
        <v>263</v>
      </c>
      <c r="B24" s="237"/>
      <c r="C24" s="74"/>
      <c r="D24" s="242"/>
      <c r="E24" s="242"/>
      <c r="F24" s="237"/>
      <c r="G24" s="237"/>
      <c r="H24" s="237"/>
      <c r="I24" s="107"/>
      <c r="J24" s="107"/>
      <c r="K24" s="107"/>
      <c r="L24" s="107"/>
      <c r="M24" s="107"/>
      <c r="N24" s="107"/>
      <c r="O24" s="107"/>
      <c r="P24" s="107"/>
      <c r="Q24" s="107"/>
      <c r="R24" s="107"/>
      <c r="S24" s="107"/>
      <c r="T24" s="107"/>
      <c r="U24" s="107"/>
      <c r="V24" s="107"/>
      <c r="W24" s="107"/>
      <c r="X24" s="107"/>
      <c r="Y24" s="107"/>
      <c r="Z24" s="107"/>
      <c r="AA24" s="107"/>
      <c r="AB24" s="107"/>
      <c r="AC24" s="107"/>
      <c r="AD24" s="107"/>
      <c r="AE24" s="107"/>
    </row>
    <row r="25" spans="1:31" s="233" customFormat="1" ht="15.6" x14ac:dyDescent="0.35">
      <c r="A25" s="67" t="s">
        <v>264</v>
      </c>
      <c r="B25" s="237"/>
      <c r="C25" s="78">
        <v>0</v>
      </c>
      <c r="D25" s="241"/>
      <c r="E25" s="241"/>
      <c r="F25" s="237"/>
      <c r="G25" s="237"/>
      <c r="H25" s="237"/>
      <c r="I25" s="107"/>
      <c r="J25" s="107"/>
      <c r="K25" s="107"/>
      <c r="L25" s="107"/>
      <c r="M25" s="107"/>
      <c r="N25" s="107"/>
      <c r="O25" s="107"/>
      <c r="P25" s="107"/>
      <c r="Q25" s="107"/>
      <c r="R25" s="107"/>
      <c r="S25" s="107"/>
      <c r="T25" s="107"/>
      <c r="U25" s="107"/>
      <c r="V25" s="107"/>
      <c r="W25" s="107"/>
      <c r="X25" s="107"/>
      <c r="Y25" s="107"/>
      <c r="Z25" s="107"/>
      <c r="AA25" s="107"/>
      <c r="AB25" s="107"/>
      <c r="AC25" s="107"/>
      <c r="AD25" s="107"/>
      <c r="AE25" s="107"/>
    </row>
    <row r="26" spans="1:31" s="233" customFormat="1" ht="15.6" x14ac:dyDescent="0.35">
      <c r="A26" s="73" t="s">
        <v>263</v>
      </c>
      <c r="B26" s="237"/>
      <c r="C26" s="74"/>
      <c r="D26" s="242"/>
      <c r="E26" s="242"/>
      <c r="F26" s="237"/>
      <c r="G26" s="237"/>
      <c r="H26" s="237"/>
      <c r="I26" s="107"/>
      <c r="J26" s="107"/>
      <c r="K26" s="107"/>
      <c r="L26" s="107"/>
      <c r="M26" s="107"/>
      <c r="N26" s="107"/>
      <c r="O26" s="107"/>
      <c r="P26" s="107"/>
      <c r="Q26" s="107"/>
      <c r="R26" s="107"/>
      <c r="S26" s="107"/>
      <c r="T26" s="107"/>
      <c r="U26" s="107"/>
      <c r="V26" s="107"/>
      <c r="W26" s="107"/>
      <c r="X26" s="107"/>
      <c r="Y26" s="107"/>
      <c r="Z26" s="107"/>
      <c r="AA26" s="107"/>
      <c r="AB26" s="107"/>
      <c r="AC26" s="107"/>
      <c r="AD26" s="107"/>
      <c r="AE26" s="107"/>
    </row>
    <row r="27" spans="1:31" s="233" customFormat="1" ht="15.6" x14ac:dyDescent="0.35">
      <c r="A27" s="70"/>
      <c r="B27" s="237"/>
      <c r="C27" s="71"/>
      <c r="D27" s="71"/>
      <c r="E27" s="71"/>
      <c r="F27" s="237"/>
      <c r="G27" s="237"/>
      <c r="H27" s="237"/>
      <c r="I27" s="107"/>
      <c r="J27" s="107"/>
      <c r="K27" s="107"/>
      <c r="L27" s="107"/>
      <c r="M27" s="107"/>
      <c r="N27" s="107"/>
      <c r="O27" s="107"/>
      <c r="P27" s="107"/>
      <c r="Q27" s="107"/>
      <c r="R27" s="107"/>
      <c r="S27" s="107"/>
      <c r="T27" s="107"/>
      <c r="U27" s="107"/>
      <c r="V27" s="107"/>
      <c r="W27" s="107"/>
      <c r="X27" s="107"/>
      <c r="Y27" s="107"/>
      <c r="Z27" s="107"/>
      <c r="AA27" s="107"/>
      <c r="AB27" s="107"/>
      <c r="AC27" s="107"/>
      <c r="AD27" s="107"/>
      <c r="AE27" s="107"/>
    </row>
    <row r="28" spans="1:31" s="233" customFormat="1" ht="15.6" x14ac:dyDescent="0.35">
      <c r="A28" s="67" t="s">
        <v>267</v>
      </c>
      <c r="B28" s="64"/>
      <c r="C28" s="69"/>
      <c r="D28" s="242"/>
      <c r="E28" s="242"/>
      <c r="F28" s="64"/>
      <c r="G28" s="64"/>
      <c r="H28" s="64"/>
      <c r="I28" s="107"/>
      <c r="J28" s="107"/>
      <c r="K28" s="107"/>
      <c r="L28" s="107"/>
      <c r="M28" s="107"/>
      <c r="N28" s="107"/>
      <c r="O28" s="107"/>
      <c r="P28" s="107"/>
      <c r="Q28" s="107"/>
      <c r="R28" s="107"/>
      <c r="S28" s="107"/>
      <c r="T28" s="107"/>
      <c r="U28" s="107"/>
      <c r="V28" s="107"/>
      <c r="W28" s="107"/>
      <c r="X28" s="107"/>
      <c r="Y28" s="107"/>
      <c r="Z28" s="107"/>
      <c r="AA28" s="107"/>
      <c r="AB28" s="107"/>
      <c r="AC28" s="107"/>
      <c r="AD28" s="107"/>
      <c r="AE28" s="107"/>
    </row>
    <row r="29" spans="1:31" s="233" customFormat="1" ht="15.6" x14ac:dyDescent="0.35">
      <c r="A29" s="67" t="s">
        <v>268</v>
      </c>
      <c r="B29" s="64"/>
      <c r="C29" s="75"/>
      <c r="D29" s="242"/>
      <c r="E29" s="242"/>
      <c r="F29" s="64"/>
      <c r="G29" s="64"/>
      <c r="H29" s="64"/>
      <c r="I29" s="107"/>
      <c r="J29" s="107"/>
      <c r="K29" s="107"/>
      <c r="L29" s="107"/>
      <c r="M29" s="107"/>
      <c r="N29" s="107"/>
      <c r="O29" s="107"/>
      <c r="P29" s="107"/>
      <c r="Q29" s="107"/>
      <c r="R29" s="107"/>
      <c r="S29" s="107"/>
      <c r="T29" s="107"/>
      <c r="U29" s="107"/>
      <c r="V29" s="107"/>
      <c r="W29" s="107"/>
      <c r="X29" s="107"/>
      <c r="Y29" s="107"/>
      <c r="Z29" s="107"/>
      <c r="AA29" s="107"/>
      <c r="AB29" s="107"/>
      <c r="AC29" s="107"/>
      <c r="AD29" s="107"/>
      <c r="AE29" s="107"/>
    </row>
    <row r="30" spans="1:31" s="233" customFormat="1" ht="30" x14ac:dyDescent="0.35">
      <c r="A30" s="76" t="s">
        <v>269</v>
      </c>
      <c r="B30" s="64"/>
      <c r="C30" s="69"/>
      <c r="D30" s="242"/>
      <c r="E30" s="242"/>
      <c r="F30" s="64"/>
      <c r="G30" s="64"/>
      <c r="H30" s="64"/>
      <c r="I30" s="107"/>
      <c r="J30" s="107"/>
      <c r="K30" s="107"/>
      <c r="L30" s="107"/>
      <c r="M30" s="107"/>
      <c r="N30" s="107"/>
      <c r="O30" s="107"/>
      <c r="P30" s="107"/>
      <c r="Q30" s="107"/>
      <c r="R30" s="107"/>
      <c r="S30" s="107"/>
      <c r="T30" s="107"/>
      <c r="U30" s="107"/>
      <c r="V30" s="107"/>
      <c r="W30" s="107"/>
      <c r="X30" s="107"/>
      <c r="Y30" s="107"/>
      <c r="Z30" s="107"/>
      <c r="AA30" s="107"/>
      <c r="AB30" s="107"/>
      <c r="AC30" s="107"/>
      <c r="AD30" s="107"/>
      <c r="AE30" s="107"/>
    </row>
  </sheetData>
  <mergeCells count="11">
    <mergeCell ref="D8:E8"/>
    <mergeCell ref="D11:E11"/>
    <mergeCell ref="D14:E14"/>
    <mergeCell ref="D16:E16"/>
    <mergeCell ref="D19:E19"/>
    <mergeCell ref="D30:E30"/>
    <mergeCell ref="D21:E21"/>
    <mergeCell ref="D24:E24"/>
    <mergeCell ref="D26:E26"/>
    <mergeCell ref="D28:E28"/>
    <mergeCell ref="D29:E29"/>
  </mergeCells>
  <phoneticPr fontId="14" type="noConversion"/>
  <dataValidations count="1">
    <dataValidation type="list" allowBlank="1" showInputMessage="1" sqref="C10" xr:uid="{388F37B1-E24C-4B6A-833E-87A9A87CCCE4}">
      <formula1>"INCURRED,24/12,36/12,PAID"</formula1>
    </dataValidation>
  </dataValidations>
  <printOptions horizontalCentered="1"/>
  <pageMargins left="0.7" right="0.7" top="0.75" bottom="0.75" header="0.3" footer="0.3"/>
  <pageSetup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2D5DA7458F8D34191728BAC45CFC5BD" ma:contentTypeVersion="3" ma:contentTypeDescription="Create a new document." ma:contentTypeScope="" ma:versionID="3cae7dd331f29314955d5c9c0ecadbc3">
  <xsd:schema xmlns:xsd="http://www.w3.org/2001/XMLSchema" xmlns:xs="http://www.w3.org/2001/XMLSchema" xmlns:p="http://schemas.microsoft.com/office/2006/metadata/properties" xmlns:ns2="45c2bb3e-301a-4cf2-b38f-bbd867faa639" targetNamespace="http://schemas.microsoft.com/office/2006/metadata/properties" ma:root="true" ma:fieldsID="517e5126899d08680a73df956d311e79" ns2:_="">
    <xsd:import namespace="45c2bb3e-301a-4cf2-b38f-bbd867faa639"/>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c2bb3e-301a-4cf2-b38f-bbd867faa6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676BB16-A7DC-406B-9355-4ACA10C127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5c2bb3e-301a-4cf2-b38f-bbd867faa6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8690720-BA59-4EA6-9102-6807A38A4FB3}">
  <ds:schemaRefs>
    <ds:schemaRef ds:uri="http://schemas.microsoft.com/sharepoint/v3/contenttype/forms"/>
  </ds:schemaRefs>
</ds:datastoreItem>
</file>

<file path=customXml/itemProps3.xml><?xml version="1.0" encoding="utf-8"?>
<ds:datastoreItem xmlns:ds="http://schemas.openxmlformats.org/officeDocument/2006/customXml" ds:itemID="{47D5FE2F-4ECA-40F6-A774-FF638DF2FAF0}">
  <ds:schemaRefs>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http://schemas.microsoft.com/office/2006/metadata/properties"/>
    <ds:schemaRef ds:uri="http://purl.org/dc/terms/"/>
    <ds:schemaRef ds:uri="http://purl.org/dc/elements/1.1/"/>
    <ds:schemaRef ds:uri="45c2bb3e-301a-4cf2-b38f-bbd867faa639"/>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11</vt:i4>
      </vt:variant>
    </vt:vector>
  </HeadingPairs>
  <TitlesOfParts>
    <vt:vector size="17" baseType="lpstr">
      <vt:lpstr>INPUT</vt:lpstr>
      <vt:lpstr>Instructions and Bid Forms</vt:lpstr>
      <vt:lpstr>TF- 1.0 General Questionnaire</vt:lpstr>
      <vt:lpstr>TF 2.0 Stoploss Questionnaire</vt:lpstr>
      <vt:lpstr>TF 3.0 REF</vt:lpstr>
      <vt:lpstr>FF 1.0 - Price Form </vt:lpstr>
      <vt:lpstr>'Instructions and Bid Forms'!_Toc269902180</vt:lpstr>
      <vt:lpstr>CLIENT_NAME</vt:lpstr>
      <vt:lpstr>Medplan</vt:lpstr>
      <vt:lpstr>'FF 1.0 - Price Form '!Print_Area</vt:lpstr>
      <vt:lpstr>INPUT!Print_Area</vt:lpstr>
      <vt:lpstr>'Instructions and Bid Forms'!Print_Area</vt:lpstr>
      <vt:lpstr>'TF- 1.0 General Questionnaire'!Print_Area</vt:lpstr>
      <vt:lpstr>'TF 2.0 Stoploss Questionnaire'!Print_Area</vt:lpstr>
      <vt:lpstr>'TF 3.0 REF'!Print_Area</vt:lpstr>
      <vt:lpstr>'TF- 1.0 General Questionnaire'!Print_Titles</vt:lpstr>
      <vt:lpstr>'TF 2.0 Stoploss Questionnaire'!Print_Titles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Kandi Metz</dc:creator>
  <cp:keywords/>
  <dc:description/>
  <cp:lastModifiedBy>Liz Gardner</cp:lastModifiedBy>
  <cp:revision/>
  <dcterms:created xsi:type="dcterms:W3CDTF">2020-12-04T14:51:19Z</dcterms:created>
  <dcterms:modified xsi:type="dcterms:W3CDTF">2026-09-18T20:50:58Z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0x01010092D5DA7458F8D34191728BAC45CFC5BD</vt:lpwstr>
  </property>
</Properties>
</file>