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boltonpartners-my.sharepoint.com/personal/ameekins_boltonusa_com/Documents/Albemarle 2027 RFP/02_Pharmacy/02_Draft Forms/"/>
    </mc:Choice>
  </mc:AlternateContent>
  <xr:revisionPtr revIDLastSave="0" documentId="8_{2B75639A-BA0A-49DA-9E7D-D713E2C346D5}" xr6:coauthVersionLast="47" xr6:coauthVersionMax="47" xr10:uidLastSave="{00000000-0000-0000-0000-000000000000}"/>
  <bookViews>
    <workbookView xWindow="-108" yWindow="-108" windowWidth="23256" windowHeight="12456" firstSheet="1" activeTab="1" xr2:uid="{7BAC0A1E-5F2D-49BF-AB3E-96E409695377}"/>
  </bookViews>
  <sheets>
    <sheet name="INPUT" sheetId="2" state="hidden" r:id="rId1"/>
    <sheet name="Instructions &amp; Info" sheetId="110" r:id="rId2"/>
    <sheet name="REPRICING FILE" sheetId="68" r:id="rId3"/>
    <sheet name="FF 2.0 Contract Reqs." sheetId="95" r:id="rId4"/>
    <sheet name="FF 2.1 Repricing Instructions" sheetId="96" r:id="rId5"/>
    <sheet name="FF 2.2 Financial Q" sheetId="97" r:id="rId6"/>
    <sheet name="FF 2.3.1 Pricing &amp; Rebate" sheetId="99" r:id="rId7"/>
    <sheet name="FF 2.3.2 Pricing &amp; Rebate" sheetId="119" r:id="rId8"/>
    <sheet name="FF 2.4 MAC Summary" sheetId="100" r:id="rId9"/>
    <sheet name="FF 2.5 SA Programs" sheetId="101" r:id="rId10"/>
    <sheet name="FF 2.6 Rebates" sheetId="102" r:id="rId11"/>
    <sheet name="FF 2.7 SSG" sheetId="103" r:id="rId12"/>
    <sheet name="FF 2.8 Discount Guarantee" sheetId="104" r:id="rId13"/>
    <sheet name="FF 2.9 Termination File Costs" sheetId="105" r:id="rId14"/>
    <sheet name="FF 2.10 Rebate Eligible Brands" sheetId="106" r:id="rId15"/>
    <sheet name="FF 2.11 Rebate Revenue" sheetId="107" r:id="rId16"/>
    <sheet name="FF 2.12 Min Req Claim Fields" sheetId="108" r:id="rId17"/>
    <sheet name="FF 2.13 RX Cost Programs" sheetId="77" r:id="rId18"/>
    <sheet name="FF 2.14 Generic Brand Def" sheetId="111" r:id="rId19"/>
    <sheet name="FF 2.15 Guarantee Clarification" sheetId="113" r:id="rId20"/>
    <sheet name="FF 2.16 Rebate Credit List" sheetId="114" r:id="rId21"/>
    <sheet name="FF 2.17 Specialty Fee Schedule" sheetId="115" r:id="rId22"/>
    <sheet name="FF 2.18 340B Definition" sheetId="116" r:id="rId23"/>
    <sheet name="FF 2.19 Effective Rebate" sheetId="117" r:id="rId24"/>
    <sheet name="FF 2.20 PBSA Copy" sheetId="118" r:id="rId25"/>
    <sheet name="FF 3.0 PG" sheetId="15" r:id="rId26"/>
    <sheet name="TF 4.0 DEV" sheetId="17" r:id="rId27"/>
    <sheet name="TF 5.0 DIFF" sheetId="18" r:id="rId28"/>
    <sheet name="TF 6.0 REF" sheetId="19" r:id="rId29"/>
  </sheets>
  <definedNames>
    <definedName name="_xlnm._FilterDatabase" localSheetId="5" hidden="1">'FF 2.2 Financial Q'!$C$10:$E$137</definedName>
    <definedName name="_xlnm._FilterDatabase" localSheetId="0" hidden="1">INPUT!$C$37:$F$92</definedName>
    <definedName name="_xlnm.Print_Area" localSheetId="3">'FF 2.0 Contract Reqs.'!$A$1:$C$8</definedName>
    <definedName name="_xlnm.Print_Area" localSheetId="4">'FF 2.1 Repricing Instructions'!$A$1:$C$8</definedName>
    <definedName name="_xlnm.Print_Area" localSheetId="14">'FF 2.10 Rebate Eligible Brands'!$A$1:$C$8</definedName>
    <definedName name="_xlnm.Print_Area" localSheetId="15">'FF 2.11 Rebate Revenue'!$A$1:$C$8</definedName>
    <definedName name="_xlnm.Print_Area" localSheetId="16">'FF 2.12 Min Req Claim Fields'!$A$1:$C$8</definedName>
    <definedName name="_xlnm.Print_Area" localSheetId="17">'FF 2.13 RX Cost Programs'!$A$1:$C$7</definedName>
    <definedName name="_xlnm.Print_Area" localSheetId="5">'FF 2.2 Financial Q'!$A$1:$C$8</definedName>
    <definedName name="_xlnm.Print_Area" localSheetId="6">'FF 2.3.1 Pricing &amp; Rebate'!$A$1:$I$82</definedName>
    <definedName name="_xlnm.Print_Area" localSheetId="7">'FF 2.3.2 Pricing &amp; Rebate'!$A$1:$I$82</definedName>
    <definedName name="_xlnm.Print_Area" localSheetId="8">'FF 2.4 MAC Summary'!$A$1:$C$8</definedName>
    <definedName name="_xlnm.Print_Area" localSheetId="9">'FF 2.5 SA Programs'!$A$1:$C$8</definedName>
    <definedName name="_xlnm.Print_Area" localSheetId="10">'FF 2.6 Rebates'!$A$1:$C$8</definedName>
    <definedName name="_xlnm.Print_Area" localSheetId="11">'FF 2.7 SSG'!$A$1:$C$8</definedName>
    <definedName name="_xlnm.Print_Area" localSheetId="12">'FF 2.8 Discount Guarantee'!$A$1:$C$8</definedName>
    <definedName name="_xlnm.Print_Area" localSheetId="13">'FF 2.9 Termination File Costs'!$A$1:$C$8</definedName>
    <definedName name="_xlnm.Print_Area" localSheetId="0">INPUT!$B$1</definedName>
    <definedName name="_xlnm.Print_Area" localSheetId="1">'Instructions &amp; Info'!$B$1:$D$50</definedName>
    <definedName name="_xlnm.Print_Area" localSheetId="28">'TF 6.0 REF'!$A$1:$D$58</definedName>
    <definedName name="_xlnm.Print_Titles" localSheetId="6">'FF 2.3.1 Pricing &amp; Rebate'!$1:$11</definedName>
    <definedName name="_xlnm.Print_Titles" localSheetId="7">'FF 2.3.2 Pricing &amp; Rebate'!$1:$11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96" l="1"/>
  <c r="D8" i="119" l="1"/>
  <c r="B4" i="119" l="1"/>
  <c r="G63" i="2"/>
  <c r="F63" i="2"/>
  <c r="B3" i="119"/>
  <c r="B1" i="119"/>
  <c r="C18" i="96" l="1"/>
  <c r="C24" i="96"/>
  <c r="C23" i="96"/>
  <c r="C14" i="96"/>
  <c r="C16" i="96"/>
  <c r="B7" i="68"/>
  <c r="A1" i="118"/>
  <c r="A3" i="118"/>
  <c r="A1" i="117"/>
  <c r="A3" i="117"/>
  <c r="A1" i="116"/>
  <c r="A3" i="116"/>
  <c r="A1" i="115"/>
  <c r="A3" i="115"/>
  <c r="A35" i="115"/>
  <c r="A36" i="115"/>
  <c r="A37" i="115"/>
  <c r="A38" i="115"/>
  <c r="A39" i="115"/>
  <c r="A40" i="115"/>
  <c r="A41" i="115"/>
  <c r="A42" i="115"/>
  <c r="A43" i="115"/>
  <c r="A44" i="115"/>
  <c r="A45" i="115"/>
  <c r="A46" i="115"/>
  <c r="A47" i="115"/>
  <c r="A48" i="115"/>
  <c r="A49" i="115"/>
  <c r="A50" i="115"/>
  <c r="A51" i="115"/>
  <c r="A52" i="115"/>
  <c r="A53" i="115"/>
  <c r="A54" i="115"/>
  <c r="A55" i="115"/>
  <c r="A56" i="115"/>
  <c r="A57" i="115"/>
  <c r="A58" i="115"/>
  <c r="A59" i="115"/>
  <c r="A60" i="115"/>
  <c r="A61" i="115"/>
  <c r="A62" i="115"/>
  <c r="A63" i="115"/>
  <c r="A64" i="115"/>
  <c r="A65" i="115"/>
  <c r="A66" i="115"/>
  <c r="A67" i="115"/>
  <c r="A68" i="115"/>
  <c r="A69" i="115"/>
  <c r="A70" i="115"/>
  <c r="A71" i="115"/>
  <c r="A72" i="115"/>
  <c r="A73" i="115"/>
  <c r="A74" i="115"/>
  <c r="A75" i="115"/>
  <c r="A76" i="115"/>
  <c r="A77" i="115"/>
  <c r="A78" i="115"/>
  <c r="A79" i="115"/>
  <c r="A80" i="115"/>
  <c r="A81" i="115"/>
  <c r="A82" i="115"/>
  <c r="A83" i="115"/>
  <c r="A84" i="115"/>
  <c r="A85" i="115"/>
  <c r="A86" i="115"/>
  <c r="A87" i="115"/>
  <c r="A88" i="115"/>
  <c r="A89" i="115"/>
  <c r="A90" i="115"/>
  <c r="A91" i="115"/>
  <c r="A92" i="115"/>
  <c r="A93" i="115"/>
  <c r="A94" i="115"/>
  <c r="A95" i="115"/>
  <c r="A96" i="115"/>
  <c r="A97" i="115"/>
  <c r="A98" i="115"/>
  <c r="A99" i="115"/>
  <c r="A100" i="115"/>
  <c r="A101" i="115"/>
  <c r="A102" i="115"/>
  <c r="A103" i="115"/>
  <c r="A104" i="115"/>
  <c r="A105" i="115"/>
  <c r="A106" i="115"/>
  <c r="A107" i="115"/>
  <c r="A108" i="115"/>
  <c r="A109" i="115"/>
  <c r="A110" i="115"/>
  <c r="A111" i="115"/>
  <c r="A112" i="115"/>
  <c r="A113" i="115"/>
  <c r="A114" i="115"/>
  <c r="A115" i="115"/>
  <c r="A116" i="115"/>
  <c r="A117" i="115"/>
  <c r="A118" i="115"/>
  <c r="A119" i="115"/>
  <c r="A120" i="115"/>
  <c r="A121" i="115"/>
  <c r="A122" i="115"/>
  <c r="A123" i="115"/>
  <c r="A124" i="115"/>
  <c r="A125" i="115"/>
  <c r="A126" i="115"/>
  <c r="A127" i="115"/>
  <c r="A128" i="115"/>
  <c r="A129" i="115"/>
  <c r="A130" i="115"/>
  <c r="A131" i="115"/>
  <c r="A132" i="115"/>
  <c r="A133" i="115"/>
  <c r="A134" i="115"/>
  <c r="A135" i="115"/>
  <c r="A136" i="115"/>
  <c r="A137" i="115"/>
  <c r="A138" i="115"/>
  <c r="A139" i="115"/>
  <c r="A140" i="115"/>
  <c r="A141" i="115"/>
  <c r="A142" i="115"/>
  <c r="A143" i="115"/>
  <c r="A144" i="115"/>
  <c r="A145" i="115"/>
  <c r="A146" i="115"/>
  <c r="A147" i="115"/>
  <c r="A148" i="115"/>
  <c r="A149" i="115"/>
  <c r="A150" i="115"/>
  <c r="A151" i="115"/>
  <c r="A152" i="115"/>
  <c r="A153" i="115"/>
  <c r="A154" i="115"/>
  <c r="A155" i="115"/>
  <c r="A156" i="115"/>
  <c r="A157" i="115"/>
  <c r="A158" i="115"/>
  <c r="A159" i="115"/>
  <c r="A160" i="115"/>
  <c r="A161" i="115"/>
  <c r="A162" i="115"/>
  <c r="A163" i="115"/>
  <c r="A164" i="115"/>
  <c r="A165" i="115"/>
  <c r="A166" i="115"/>
  <c r="A167" i="115"/>
  <c r="A168" i="115"/>
  <c r="A169" i="115"/>
  <c r="A170" i="115"/>
  <c r="A171" i="115"/>
  <c r="A172" i="115"/>
  <c r="A173" i="115"/>
  <c r="A174" i="115"/>
  <c r="A175" i="115"/>
  <c r="A176" i="115"/>
  <c r="A177" i="115"/>
  <c r="A178" i="115"/>
  <c r="A179" i="115"/>
  <c r="A180" i="115"/>
  <c r="A181" i="115"/>
  <c r="A182" i="115"/>
  <c r="A183" i="115"/>
  <c r="A184" i="115"/>
  <c r="A185" i="115"/>
  <c r="A186" i="115"/>
  <c r="A187" i="115"/>
  <c r="A188" i="115"/>
  <c r="A189" i="115"/>
  <c r="A190" i="115"/>
  <c r="A191" i="115"/>
  <c r="A192" i="115"/>
  <c r="A193" i="115"/>
  <c r="A194" i="115"/>
  <c r="A195" i="115"/>
  <c r="A196" i="115"/>
  <c r="A197" i="115"/>
  <c r="A198" i="115"/>
  <c r="A199" i="115"/>
  <c r="A200" i="115"/>
  <c r="A201" i="115"/>
  <c r="A202" i="115"/>
  <c r="A203" i="115"/>
  <c r="A204" i="115"/>
  <c r="A205" i="115"/>
  <c r="A206" i="115"/>
  <c r="A207" i="115"/>
  <c r="A208" i="115"/>
  <c r="A209" i="115"/>
  <c r="A210" i="115"/>
  <c r="A211" i="115"/>
  <c r="A212" i="115"/>
  <c r="A213" i="115"/>
  <c r="A214" i="115"/>
  <c r="A215" i="115"/>
  <c r="A216" i="115"/>
  <c r="A217" i="115"/>
  <c r="A218" i="115"/>
  <c r="A219" i="115"/>
  <c r="A220" i="115"/>
  <c r="A221" i="115"/>
  <c r="A222" i="115"/>
  <c r="A223" i="115"/>
  <c r="A224" i="115"/>
  <c r="A225" i="115"/>
  <c r="A226" i="115"/>
  <c r="A227" i="115"/>
  <c r="A228" i="115"/>
  <c r="A229" i="115"/>
  <c r="A230" i="115"/>
  <c r="A231" i="115"/>
  <c r="A232" i="115"/>
  <c r="A233" i="115"/>
  <c r="A1" i="114"/>
  <c r="A3" i="114"/>
  <c r="A1" i="113"/>
  <c r="A3" i="113"/>
  <c r="A1" i="111"/>
  <c r="A3" i="111"/>
  <c r="C12" i="110" l="1"/>
  <c r="C13" i="110"/>
  <c r="B3" i="110"/>
  <c r="B1" i="110"/>
  <c r="C8" i="110" s="1"/>
  <c r="G56" i="2"/>
  <c r="F56" i="2"/>
  <c r="C6" i="77" l="1"/>
  <c r="B14" i="96"/>
  <c r="B16" i="96" s="1"/>
  <c r="B18" i="96" s="1"/>
  <c r="B21" i="96" s="1"/>
  <c r="B26" i="96" s="1"/>
  <c r="B28" i="96" s="1"/>
  <c r="B32" i="96" s="1"/>
  <c r="B35" i="96" s="1"/>
  <c r="B37" i="96" s="1"/>
  <c r="B39" i="96" s="1"/>
  <c r="B41" i="96" s="1"/>
  <c r="B43" i="96" s="1"/>
  <c r="B45" i="96" s="1"/>
  <c r="B47" i="96" s="1"/>
  <c r="C11" i="95" l="1"/>
  <c r="C12" i="95"/>
  <c r="C13" i="95"/>
  <c r="C14" i="95"/>
  <c r="C15" i="95"/>
  <c r="C16" i="95"/>
  <c r="C17" i="95"/>
  <c r="C18" i="95"/>
  <c r="C19" i="95"/>
  <c r="C20" i="95"/>
  <c r="C21" i="95"/>
  <c r="C22" i="95"/>
  <c r="C23" i="95"/>
  <c r="C24" i="95"/>
  <c r="C25" i="95"/>
  <c r="C26" i="95"/>
  <c r="C27" i="95"/>
  <c r="C28" i="95"/>
  <c r="C29" i="95"/>
  <c r="C30" i="95"/>
  <c r="C31" i="95"/>
  <c r="C32" i="95"/>
  <c r="C33" i="95"/>
  <c r="C34" i="95"/>
  <c r="C35" i="95"/>
  <c r="C36" i="95"/>
  <c r="C37" i="95"/>
  <c r="C38" i="95"/>
  <c r="C39" i="95"/>
  <c r="C40" i="95"/>
  <c r="C41" i="95"/>
  <c r="C42" i="95"/>
  <c r="C43" i="95"/>
  <c r="C44" i="95"/>
  <c r="C45" i="95"/>
  <c r="C46" i="95"/>
  <c r="C47" i="95"/>
  <c r="C48" i="95"/>
  <c r="C49" i="95"/>
  <c r="C50" i="95"/>
  <c r="C51" i="95"/>
  <c r="C52" i="95"/>
  <c r="C53" i="95"/>
  <c r="C54" i="95"/>
  <c r="C55" i="95"/>
  <c r="C56" i="95"/>
  <c r="C57" i="95"/>
  <c r="C58" i="95"/>
  <c r="C59" i="95"/>
  <c r="C60" i="95"/>
  <c r="C61" i="95"/>
  <c r="C62" i="95"/>
  <c r="C63" i="95"/>
  <c r="C64" i="95"/>
  <c r="C65" i="95"/>
  <c r="C66" i="95"/>
  <c r="C67" i="95"/>
  <c r="C68" i="95"/>
  <c r="C69" i="95"/>
  <c r="C70" i="95"/>
  <c r="C71" i="95"/>
  <c r="C72" i="95"/>
  <c r="C73" i="95"/>
  <c r="C74" i="95"/>
  <c r="C75" i="95"/>
  <c r="C76" i="95"/>
  <c r="C77" i="95"/>
  <c r="C78" i="95"/>
  <c r="C79" i="95"/>
  <c r="C80" i="95"/>
  <c r="C81" i="95"/>
  <c r="C82" i="95"/>
  <c r="C83" i="95"/>
  <c r="C84" i="95"/>
  <c r="C85" i="95"/>
  <c r="C86" i="95"/>
  <c r="C87" i="95"/>
  <c r="C88" i="95"/>
  <c r="C89" i="95"/>
  <c r="C90" i="95"/>
  <c r="C91" i="95"/>
  <c r="C92" i="95"/>
  <c r="C93" i="95"/>
  <c r="C94" i="95"/>
  <c r="C95" i="95"/>
  <c r="C96" i="95"/>
  <c r="C97" i="95"/>
  <c r="C98" i="95"/>
  <c r="C99" i="95"/>
  <c r="C100" i="95"/>
  <c r="C101" i="95"/>
  <c r="C102" i="95"/>
  <c r="C103" i="95"/>
  <c r="C104" i="95"/>
  <c r="C105" i="95"/>
  <c r="C106" i="95"/>
  <c r="C107" i="95"/>
  <c r="C108" i="95"/>
  <c r="C109" i="95"/>
  <c r="C110" i="95"/>
  <c r="C111" i="95"/>
  <c r="C112" i="95"/>
  <c r="C113" i="95"/>
  <c r="C114" i="95"/>
  <c r="C115" i="95"/>
  <c r="C116" i="95"/>
  <c r="C117" i="95"/>
  <c r="C118" i="95"/>
  <c r="C119" i="95"/>
  <c r="C120" i="95"/>
  <c r="C121" i="95"/>
  <c r="C122" i="95"/>
  <c r="C123" i="95"/>
  <c r="C124" i="95"/>
  <c r="C125" i="95"/>
  <c r="C126" i="95"/>
  <c r="C127" i="95"/>
  <c r="C128" i="95"/>
  <c r="C129" i="95"/>
  <c r="C130" i="95"/>
  <c r="C131" i="95"/>
  <c r="C132" i="95"/>
  <c r="C133" i="95"/>
  <c r="C134" i="95"/>
  <c r="C135" i="95"/>
  <c r="C136" i="95"/>
  <c r="C137" i="95"/>
  <c r="C138" i="95"/>
  <c r="F60" i="2" l="1"/>
  <c r="B4" i="96" s="1"/>
  <c r="G60" i="2"/>
  <c r="F61" i="2"/>
  <c r="B4" i="97" s="1"/>
  <c r="G61" i="2"/>
  <c r="F62" i="2"/>
  <c r="G62" i="2"/>
  <c r="F64" i="2"/>
  <c r="B4" i="100" s="1"/>
  <c r="G64" i="2"/>
  <c r="F65" i="2"/>
  <c r="B4" i="101" s="1"/>
  <c r="G65" i="2"/>
  <c r="F66" i="2"/>
  <c r="B4" i="102" s="1"/>
  <c r="G66" i="2"/>
  <c r="F67" i="2"/>
  <c r="B4" i="103" s="1"/>
  <c r="G67" i="2"/>
  <c r="F68" i="2"/>
  <c r="B4" i="104" s="1"/>
  <c r="G68" i="2"/>
  <c r="F69" i="2"/>
  <c r="B4" i="105" s="1"/>
  <c r="G69" i="2"/>
  <c r="F70" i="2"/>
  <c r="B4" i="106" s="1"/>
  <c r="G70" i="2"/>
  <c r="F71" i="2"/>
  <c r="B4" i="107" s="1"/>
  <c r="G71" i="2"/>
  <c r="F72" i="2"/>
  <c r="B4" i="108" s="1"/>
  <c r="G72" i="2"/>
  <c r="F73" i="2"/>
  <c r="B4" i="77" s="1"/>
  <c r="G73" i="2"/>
  <c r="F74" i="2"/>
  <c r="G74" i="2"/>
  <c r="F75" i="2"/>
  <c r="G75" i="2"/>
  <c r="F76" i="2"/>
  <c r="G76" i="2"/>
  <c r="F77" i="2"/>
  <c r="G77" i="2"/>
  <c r="F78" i="2"/>
  <c r="G78" i="2"/>
  <c r="F79" i="2"/>
  <c r="G79" i="2"/>
  <c r="F80" i="2"/>
  <c r="G80" i="2"/>
  <c r="F81" i="2"/>
  <c r="G81" i="2"/>
  <c r="E8" i="108"/>
  <c r="B3" i="108"/>
  <c r="B1" i="108"/>
  <c r="D8" i="107"/>
  <c r="B3" i="107"/>
  <c r="B1" i="107"/>
  <c r="D8" i="106"/>
  <c r="B3" i="106"/>
  <c r="B1" i="106"/>
  <c r="D8" i="105"/>
  <c r="B3" i="105"/>
  <c r="B1" i="105"/>
  <c r="D8" i="104"/>
  <c r="B3" i="104"/>
  <c r="B1" i="104"/>
  <c r="D8" i="103"/>
  <c r="B3" i="103"/>
  <c r="B1" i="103"/>
  <c r="D8" i="102"/>
  <c r="B3" i="102"/>
  <c r="B1" i="102"/>
  <c r="E8" i="101"/>
  <c r="B3" i="101"/>
  <c r="B1" i="101"/>
  <c r="D8" i="100"/>
  <c r="B3" i="100"/>
  <c r="B1" i="100"/>
  <c r="D8" i="99"/>
  <c r="B3" i="99"/>
  <c r="B1" i="99"/>
  <c r="E8" i="97"/>
  <c r="B3" i="97"/>
  <c r="B1" i="97"/>
  <c r="E8" i="96"/>
  <c r="B3" i="96"/>
  <c r="B1" i="96"/>
  <c r="E8" i="95"/>
  <c r="B3" i="95"/>
  <c r="B1" i="95"/>
  <c r="B4" i="99" l="1"/>
  <c r="F40" i="2"/>
  <c r="G40" i="2"/>
  <c r="F41" i="2"/>
  <c r="G41" i="2"/>
  <c r="F42" i="2"/>
  <c r="G42" i="2"/>
  <c r="F43" i="2"/>
  <c r="G43" i="2"/>
  <c r="F44" i="2"/>
  <c r="G44" i="2"/>
  <c r="F45" i="2"/>
  <c r="G45" i="2"/>
  <c r="F46" i="2"/>
  <c r="G46" i="2"/>
  <c r="F47" i="2"/>
  <c r="G47" i="2"/>
  <c r="F48" i="2"/>
  <c r="G48" i="2"/>
  <c r="F49" i="2"/>
  <c r="G49" i="2"/>
  <c r="F50" i="2"/>
  <c r="G50" i="2"/>
  <c r="F51" i="2"/>
  <c r="G51" i="2"/>
  <c r="F52" i="2"/>
  <c r="G52" i="2"/>
  <c r="F53" i="2"/>
  <c r="G53" i="2"/>
  <c r="F54" i="2"/>
  <c r="G54" i="2"/>
  <c r="F55" i="2"/>
  <c r="G55" i="2"/>
  <c r="B3" i="77" l="1"/>
  <c r="B1" i="77"/>
  <c r="B3" i="68" l="1"/>
  <c r="B1" i="68"/>
  <c r="F92" i="2" l="1"/>
  <c r="F23" i="2" l="1"/>
  <c r="C20" i="110" s="1"/>
  <c r="G92" i="2" l="1"/>
  <c r="G59" i="2"/>
  <c r="G82" i="2"/>
  <c r="G89" i="2"/>
  <c r="G91" i="2"/>
  <c r="G86" i="2"/>
  <c r="G87" i="2"/>
  <c r="G88" i="2"/>
  <c r="G39" i="2"/>
  <c r="B53" i="19" l="1"/>
  <c r="B21" i="19"/>
  <c r="B31" i="19" s="1"/>
  <c r="F59" i="2" l="1"/>
  <c r="B4" i="95" s="1"/>
  <c r="F91" i="2"/>
  <c r="F86" i="2"/>
  <c r="F87" i="2"/>
  <c r="F88" i="2"/>
  <c r="F82" i="2"/>
  <c r="F39" i="2"/>
  <c r="D9" i="15" l="1"/>
  <c r="C9" i="18" l="1"/>
  <c r="E9" i="17"/>
  <c r="D6" i="19"/>
  <c r="F37" i="15"/>
  <c r="B1" i="19"/>
  <c r="B1" i="18"/>
  <c r="B1" i="17"/>
  <c r="B1" i="15"/>
  <c r="B4" i="19"/>
  <c r="B4" i="18"/>
  <c r="B4" i="15"/>
  <c r="B4" i="17"/>
  <c r="D11" i="2" l="1"/>
  <c r="B2" i="119" s="1"/>
  <c r="A2" i="118" l="1"/>
  <c r="A2" i="117"/>
  <c r="A2" i="116"/>
  <c r="A2" i="115"/>
  <c r="A2" i="114"/>
  <c r="A2" i="113"/>
  <c r="A2" i="111"/>
  <c r="B2" i="110"/>
  <c r="B2" i="108"/>
  <c r="B2" i="107"/>
  <c r="B2" i="106"/>
  <c r="B2" i="105"/>
  <c r="B2" i="104"/>
  <c r="B2" i="103"/>
  <c r="B2" i="102"/>
  <c r="B2" i="101"/>
  <c r="B2" i="100"/>
  <c r="B2" i="99"/>
  <c r="B2" i="97"/>
  <c r="B2" i="96"/>
  <c r="B2" i="95"/>
  <c r="B2" i="77"/>
  <c r="B2" i="68"/>
  <c r="B2" i="19"/>
  <c r="B2" i="18"/>
  <c r="B2" i="17"/>
  <c r="B2" i="15"/>
  <c r="B3" i="19"/>
  <c r="B3" i="18"/>
  <c r="B3" i="17"/>
  <c r="B3" i="15"/>
</calcChain>
</file>

<file path=xl/sharedStrings.xml><?xml version="1.0" encoding="utf-8"?>
<sst xmlns="http://schemas.openxmlformats.org/spreadsheetml/2006/main" count="1716" uniqueCount="1092">
  <si>
    <t>Key:</t>
  </si>
  <si>
    <t>Internal Inputs (Bolton)</t>
  </si>
  <si>
    <t>Bidder Inputs</t>
  </si>
  <si>
    <t>Group Name:</t>
  </si>
  <si>
    <t>Albemarle County</t>
  </si>
  <si>
    <t>Group Abbreviation:</t>
  </si>
  <si>
    <t>Additional Group Name:</t>
  </si>
  <si>
    <t>Sub-Groups:</t>
  </si>
  <si>
    <t>Effective Date (MM/DD/YYY)</t>
  </si>
  <si>
    <t>Current YTD</t>
  </si>
  <si>
    <t>Prior Year 1</t>
  </si>
  <si>
    <t>Prior Year 2</t>
  </si>
  <si>
    <t>Plan Years:</t>
  </si>
  <si>
    <t>Final For Reference</t>
  </si>
  <si>
    <t>RFP</t>
  </si>
  <si>
    <t>&lt;ENTER RFP NUMBER&gt;</t>
  </si>
  <si>
    <t>Proposal Form Type:</t>
  </si>
  <si>
    <t>Technical Proposal</t>
  </si>
  <si>
    <t>Price Proposal</t>
  </si>
  <si>
    <t>Rate Guarantee:</t>
  </si>
  <si>
    <t>Benefit Coverage / Services:</t>
  </si>
  <si>
    <t>Years</t>
  </si>
  <si>
    <t>Benefit Name 1</t>
  </si>
  <si>
    <t>Three</t>
  </si>
  <si>
    <t>Benefit Name 2</t>
  </si>
  <si>
    <t>Benefit Name 3</t>
  </si>
  <si>
    <t>Benefit Name 4</t>
  </si>
  <si>
    <t>Benefit Name 5</t>
  </si>
  <si>
    <t>Drug</t>
  </si>
  <si>
    <t>Benefit Name 6</t>
  </si>
  <si>
    <t>PBM</t>
  </si>
  <si>
    <t>Reprice File Name</t>
  </si>
  <si>
    <t>2026.09.11_Albemarle - DRUG RFP Repricing File_REQUIRED</t>
  </si>
  <si>
    <t>FF 2.1 Repricing Instructions</t>
  </si>
  <si>
    <t>Please quote your Broad Retail Network.   (Current:  "Base National East", approximately 60,000)</t>
  </si>
  <si>
    <t>Please quote your Retail 90 Network.  (Currently over 26,000)</t>
  </si>
  <si>
    <t>"Broad Retail 90 Network" or "Narrow Network"</t>
  </si>
  <si>
    <t>Copay parity across channels:  Mail / Retail 90</t>
  </si>
  <si>
    <t>Please quote your standard Closed / Exclusion Based Formulary.  (CarelonRx: "Guided")
     Current:  National Direct Plus Drug List - Four Tier</t>
  </si>
  <si>
    <t>"standard Open Formulary" or "standard Closed / Managed Formulary"</t>
  </si>
  <si>
    <t>Please quote Exclusive Specialty Network.</t>
  </si>
  <si>
    <t>"Open Specialty (not Exclusive Specialty)" or "Exclusive Specialty Network"</t>
  </si>
  <si>
    <t>FF 2.1 Repricing Instructions
Custom Credits</t>
  </si>
  <si>
    <t>Annual Pharmacy Management Fund:  $125,000</t>
  </si>
  <si>
    <t>Annual Audit Allowance: $40,000</t>
  </si>
  <si>
    <t>Applicable Coverages</t>
  </si>
  <si>
    <t>Proposal Form</t>
  </si>
  <si>
    <t>#</t>
  </si>
  <si>
    <t>Name</t>
  </si>
  <si>
    <t>Final For Reference (Worksheet Name)</t>
  </si>
  <si>
    <t>Worksheet Tab</t>
  </si>
  <si>
    <t>~</t>
  </si>
  <si>
    <t>ALL</t>
  </si>
  <si>
    <t>Technical</t>
  </si>
  <si>
    <t>General Questionnaire</t>
  </si>
  <si>
    <t>RX</t>
  </si>
  <si>
    <t>1.0</t>
  </si>
  <si>
    <t>General Company Information</t>
  </si>
  <si>
    <t>1.1</t>
  </si>
  <si>
    <t>Account Management</t>
  </si>
  <si>
    <t>1.2</t>
  </si>
  <si>
    <t>Claims Procesing Information</t>
  </si>
  <si>
    <t>1.3</t>
  </si>
  <si>
    <t>Clinical Drug Utilization Review &amp; Prior Authorization</t>
  </si>
  <si>
    <t>1.4</t>
  </si>
  <si>
    <t>Customer Service</t>
  </si>
  <si>
    <t>1.5</t>
  </si>
  <si>
    <t>Eligibility</t>
  </si>
  <si>
    <t>1.6</t>
  </si>
  <si>
    <t>Formulary</t>
  </si>
  <si>
    <t>1.7</t>
  </si>
  <si>
    <t>Generics</t>
  </si>
  <si>
    <t>1.8</t>
  </si>
  <si>
    <t>Clinical GLP-1's</t>
  </si>
  <si>
    <t>Implementation</t>
  </si>
  <si>
    <t>1.9</t>
  </si>
  <si>
    <t>Mail Order</t>
  </si>
  <si>
    <t>1.10</t>
  </si>
  <si>
    <t>Reporting</t>
  </si>
  <si>
    <t>1.11</t>
  </si>
  <si>
    <t>Retail Networks</t>
  </si>
  <si>
    <t>1.12</t>
  </si>
  <si>
    <t>Specialty Pharmacy</t>
  </si>
  <si>
    <t>1.13</t>
  </si>
  <si>
    <t>High Cost Rx Financial Assistance</t>
  </si>
  <si>
    <t>1.14</t>
  </si>
  <si>
    <t>Technology</t>
  </si>
  <si>
    <t>1.15</t>
  </si>
  <si>
    <t>Client Specific Questionnaire</t>
  </si>
  <si>
    <t>Price</t>
  </si>
  <si>
    <t>2.0</t>
  </si>
  <si>
    <t>Business and Contract Requirements</t>
  </si>
  <si>
    <t>2.1</t>
  </si>
  <si>
    <t>Claim Repricing Instructions</t>
  </si>
  <si>
    <t>2.2</t>
  </si>
  <si>
    <t>Financial Questionnaire</t>
  </si>
  <si>
    <t>2.3.1</t>
  </si>
  <si>
    <t>PBM Proposed Pricing &amp; Rebates (Traditional Spread Pricing Option)</t>
  </si>
  <si>
    <t>2.3.2</t>
  </si>
  <si>
    <t>PBM Proposed Pricing &amp; Rebates (Pass Through Pricing Option)</t>
  </si>
  <si>
    <t>2.4</t>
  </si>
  <si>
    <t>Maximum Allowed Cost (MAC) Summary</t>
  </si>
  <si>
    <t>2.5</t>
  </si>
  <si>
    <t>Specialty Patient Assistance Programs</t>
  </si>
  <si>
    <t>2.6</t>
  </si>
  <si>
    <t>Rebates</t>
  </si>
  <si>
    <t>2.7</t>
  </si>
  <si>
    <t>Single Source Generics (SSG)</t>
  </si>
  <si>
    <t>2.8</t>
  </si>
  <si>
    <t>Discount Guarantee Claims</t>
  </si>
  <si>
    <t>2.9</t>
  </si>
  <si>
    <t>Termination File Costs</t>
  </si>
  <si>
    <t>2.10</t>
  </si>
  <si>
    <t>Rebate Eligible Brand Claims</t>
  </si>
  <si>
    <t>2.11</t>
  </si>
  <si>
    <t>Rebate Revenue Components</t>
  </si>
  <si>
    <t>2.12</t>
  </si>
  <si>
    <t>Minimum Required Claim Fields</t>
  </si>
  <si>
    <t>2.13</t>
  </si>
  <si>
    <t>Recommended Cost Containment Programs</t>
  </si>
  <si>
    <t>4.0</t>
  </si>
  <si>
    <t>Deviations</t>
  </si>
  <si>
    <t>5.0</t>
  </si>
  <si>
    <t>Key Differentiators</t>
  </si>
  <si>
    <t>6.0</t>
  </si>
  <si>
    <t>References</t>
  </si>
  <si>
    <t>3.0</t>
  </si>
  <si>
    <t>Performance Guarantees</t>
  </si>
  <si>
    <t>Instructions</t>
  </si>
  <si>
    <t>Please Read:</t>
  </si>
  <si>
    <t>NOTICE:</t>
  </si>
  <si>
    <t>You must read these instructions in full and confirm you have read and understand them by entering your name and date in the appropriate fields at the bottom of this spreadsheet.</t>
  </si>
  <si>
    <r>
      <rPr>
        <u/>
        <sz val="11"/>
        <color theme="1"/>
        <rFont val="Roboto"/>
      </rPr>
      <t>Instructions</t>
    </r>
    <r>
      <rPr>
        <sz val="11"/>
        <color theme="1"/>
        <rFont val="Roboto"/>
      </rPr>
      <t>:</t>
    </r>
  </si>
  <si>
    <t xml:space="preserve">Please do not modify the tabs. Modifying the tabs or layout may eliminate your company from consideration. Please do not:
- Add or Delete Cells
- Renumber or Add Questions
- Delete Questions - If you cannot respond to a question please just note - 'No Response Available' or 'N/A'.
Responses to questions should be brief and concise. 'Yes' or 'No' responses are encouraged when appropriate within the dropdown menu. The maximum amount of characters for a response is 700.
</t>
  </si>
  <si>
    <t>Hold Harmless Agreement</t>
  </si>
  <si>
    <t>Vendor shall indemnify and hold harmless the Client, its respective directors, officers, employees (acting in the course of their employment, but not as claimants) and agents, against any and all liability or expense (including the cost of legal defense or settlement) which was caused by (vendor’s) negligent or intentional misconduct, breach of this Agreement, fraud, or its breach of fiduciary responsibility, related to or arising out of this Agreement or the Client’s role as employer or Plan sponsor.
The party seeking indemnification under (a) above must notify the indemnifying party promptly in writing of any actual or threatened action, suit or proceeding to which it claims such indemnity applies.  Failure to notify the indemnifying party shall be deemed a waiver of the right to seek indemnification.
The party seeking indemnification may assume responsibility for the direction of its own defense at any time, including the right to settle or compromise any claim against it without the consent of the indemnifying party, provided that in doing so it shall be deemed to have waived its right to indemnification except in cases where the indemnifying party has declined to defend against the claim.  
The indemnification obligations of (vendor) shall terminate upon the expiration of the Agreement except as to any matter concerning which a claim has been asserted by notice to the other party at the time of such expiration or within 365 days after effective date of Agreement termination.</t>
  </si>
  <si>
    <t>RFP Information</t>
  </si>
  <si>
    <t>RFP Coverages:</t>
  </si>
  <si>
    <t>Effective Date for all Lines:</t>
  </si>
  <si>
    <t>Eligible Employees:</t>
  </si>
  <si>
    <t>Current Carrier(s):</t>
  </si>
  <si>
    <t>Coverage</t>
  </si>
  <si>
    <t>Carrier Name</t>
  </si>
  <si>
    <t>Medical</t>
  </si>
  <si>
    <t>Anthem</t>
  </si>
  <si>
    <t>Rx</t>
  </si>
  <si>
    <t>Anthem / CarelonRx</t>
  </si>
  <si>
    <t>Clinical Programs / Point Solutions</t>
  </si>
  <si>
    <t>CareATC</t>
  </si>
  <si>
    <t xml:space="preserve">HRIS / Benefits Administrator </t>
  </si>
  <si>
    <t>ADP</t>
  </si>
  <si>
    <t>Proposed Fee Guarantee:</t>
  </si>
  <si>
    <t>Notes:</t>
  </si>
  <si>
    <t>Current Commissions:</t>
  </si>
  <si>
    <t>Requested Commissions:</t>
  </si>
  <si>
    <t xml:space="preserve">RFP Timeline: </t>
  </si>
  <si>
    <t>Activity</t>
  </si>
  <si>
    <t>Date</t>
  </si>
  <si>
    <t>RFP Released</t>
  </si>
  <si>
    <t>Deadline to submit questions</t>
  </si>
  <si>
    <t>Addendum with responses released to vendors</t>
  </si>
  <si>
    <t>RFPs due</t>
  </si>
  <si>
    <t>Bidder interviews conducted (Optional)</t>
  </si>
  <si>
    <t>Evaluate Financial RFP Responses, Score and Select Finalists (if applicable) or winning Vendor</t>
  </si>
  <si>
    <t>Request BAFO (if applicable)</t>
  </si>
  <si>
    <t>BAFO Due (if applicable)</t>
  </si>
  <si>
    <t>Evaluate BAFO, Finalize Analysis and Recommendations (if applicable)</t>
  </si>
  <si>
    <t>Select Vendor</t>
  </si>
  <si>
    <t>Implementation (including Open Enrollment)</t>
  </si>
  <si>
    <t>Effective Date</t>
  </si>
  <si>
    <t>Provided Data:</t>
  </si>
  <si>
    <t>Current plan documents: SBC/SPD as applicable - separate attachment</t>
  </si>
  <si>
    <t>Separate Attachment</t>
  </si>
  <si>
    <t>Census</t>
  </si>
  <si>
    <t>Enrollment data</t>
  </si>
  <si>
    <t>Claims data</t>
  </si>
  <si>
    <r>
      <rPr>
        <u/>
        <sz val="11"/>
        <color theme="1"/>
        <rFont val="Roboto"/>
      </rPr>
      <t>Disclaimer &amp; Intent to Bid</t>
    </r>
    <r>
      <rPr>
        <sz val="11"/>
        <color theme="1"/>
        <rFont val="Roboto"/>
      </rPr>
      <t>:</t>
    </r>
  </si>
  <si>
    <t xml:space="preserve">By entering my name and date below I am confirming my firm's intent to bid, that I have read the above instructions in full regarding providing responses to the Questions in this workbook, and completion of the proposal forms.  I also confirm our firm understands the information provided in this Request for Proposal and all attachments is confidential and proprietary and will only be used to prepare a proposal response.  
</t>
  </si>
  <si>
    <t>Company:</t>
  </si>
  <si>
    <t>Name:</t>
  </si>
  <si>
    <t>Date:</t>
  </si>
  <si>
    <t>LIST YOUR PROPOSED NETWORK(S) FOR THE PROPOSED COVERAGES</t>
  </si>
  <si>
    <t>Primary:</t>
  </si>
  <si>
    <t>Secondary:
(if offering)</t>
  </si>
  <si>
    <t>Claims Repricing File</t>
  </si>
  <si>
    <r>
      <t xml:space="preserve">Please complete the repricing excel file that was is </t>
    </r>
    <r>
      <rPr>
        <sz val="11"/>
        <color rgb="FFFF0000"/>
        <rFont val="Roboto"/>
      </rPr>
      <t>posted separately</t>
    </r>
    <r>
      <rPr>
        <sz val="11"/>
        <color theme="1"/>
        <rFont val="Roboto"/>
      </rPr>
      <t xml:space="preserve"> from this bidforms workbook:  </t>
    </r>
  </si>
  <si>
    <t>Bidder Name</t>
  </si>
  <si>
    <t>Category</t>
  </si>
  <si>
    <t>RFP Requirement</t>
  </si>
  <si>
    <t>Response</t>
  </si>
  <si>
    <t>General</t>
  </si>
  <si>
    <t xml:space="preserve">
Your responses to this Request for Proposal will be binding. Failure to identify any disagreement to the minimum requirements will constitute acceptance of these requirements as written.  You agree that these Requirements, along with your responses, will become part of the final agreement.  
</t>
  </si>
  <si>
    <t>PBM agrees to "crosswalk" the responses in this RFP to the final agreement.</t>
  </si>
  <si>
    <t xml:space="preserve">PBM agrees the proposed pricing is for a 3 Year Agreement but provides the client the right to terminate after Year 1 without penalty.  </t>
  </si>
  <si>
    <t>Any costs PBM incurs related to this RFP, including attending meetings, site visits or negotiations, are the responsibility of the bidding entity.</t>
  </si>
  <si>
    <t>PBM is in full compliance with HIPAA for its processes, systems, and reporting as well as HIPAA compliant for acceptance of claim transactions in the applicable industry standard NCPDP format.</t>
  </si>
  <si>
    <t>Emergencies- It is required that all prescriptions continue to be filled through national disasters or emergencies and assist members with obtaining these scripts, if necessary.</t>
  </si>
  <si>
    <t>Subcontractors- It is required that you agree to disclose all subcontractor relationships used in the performance of your services.  Please disclose any subcontractors you intend to use for the following services: (1) claims processing, (2) retail networks, (3) mail order, (4) specialty pharmacy, (5) medication therapy management, and (5) rebate administration.</t>
  </si>
  <si>
    <t>Data Warehouse- It is required that you maintain an efficient auditable process of adding pharmacy benefit accumulator dollars to accurately apply all deductible and maximum out-of-pocket dollars when processing claims on-line in real time.</t>
  </si>
  <si>
    <t>Retail Pharmacy Regulatory Requirements- It is required that your contracts with participating pharmacies require them to be in compliance with all applicable local, state and federal laws and regulations, and if non-compliant, that the pharmacy be removed from your retail networks.</t>
  </si>
  <si>
    <t>PBM shall be properly licensed, certified, and credentialed to operate dispensing mail order facilities and specialty pharmacies in the states in which their pharmacies reside.</t>
  </si>
  <si>
    <t>PBM must provide an electronic copy of their most recent SOC-1 or SSAE-16 audit.</t>
  </si>
  <si>
    <t>Repackaged or Re-labeled NDCs- will not be allowed at either retail or mail.</t>
  </si>
  <si>
    <t>All records and reports provided will be maintained as property of the by the client and remain subject to the confidentiality provisions of the contract.</t>
  </si>
  <si>
    <t>Client reserves the right to offer a discount card to its members for all drugs, especially those moved to a non-covered status as a result of the PBM's formulary strategy.</t>
  </si>
  <si>
    <t>PBM must provide its Clinical Prior Authorization protocols for Hepatitis C, Cystic Fibrosis, Multiple Sclerosis, Anti-Inflammatory, PCSK-9 or any other class of or specific drug upon request.</t>
  </si>
  <si>
    <t>Financial Responsibility of Dispensing Pharmacy - PBM agrees that specialty products shipped in error, damaged in shipment, lost in transit, left by courier/mail order vendor without confirmation of receipt, rendered unusable due to negligence or error in delivery, refused by member and returned by mail vendor/courier to specialty pharmacy unopened in original packaging is the financial responsibility of the dispensing pharmacy whether owned or contracted by the PBM.</t>
  </si>
  <si>
    <t>Administrative</t>
  </si>
  <si>
    <t>PBM Agrees to attend open enrollment events in person</t>
  </si>
  <si>
    <t>Dedicated Customer Service Unit- It is required that you agree to provide a dedicated customer service unit with real time electronic access to eligibility, claims history from all pharmacies (including specialty), adjudication systems, and PA/override authorizations.  PBM will provide customer service support to members 24 x 7 x 365 with a dedicated toll-free number.</t>
  </si>
  <si>
    <t>PBM must agree to exclude all new to market, non breakthrough Specialty brands or other drugs whose ingredient cost is greater than $1000 for a 30 Day Supply for the first six months after market introduction and not to include them after this period of time unless specifically authorized to do so.  A breakthrough therapy designation can be assigned to a drug if "it is a drug which is intended alone or in combination with one or more other drugs to treat a serious or life threatening disease or condition" and if the preliminary clinical evidence indicates that the drug may demonstrate substantial improvement over existing medications in the breakthrough drug's therapy class.</t>
  </si>
  <si>
    <t>Plan Design- It is required that 100% of all plan designs are loaded and tested 60 days prior to the go live date.</t>
  </si>
  <si>
    <t>Plan Design Changes- It is required that non-complex plan design changes are loaded within five (5) business days of written receipt of the requested plan changes.</t>
  </si>
  <si>
    <t>Mail Order Drug Substitution and Member Notification - PBM agrees that it must notify the member prior to substituting any prescription in place of the prescription ordered by the prescribing physician.</t>
  </si>
  <si>
    <t>PBM must agree that on a frequency TBD and at no cost, PBM will provide to the designated consulting or analytics firm with claims detail files that include all requested claim fields - financial or otherwise.</t>
  </si>
  <si>
    <t xml:space="preserve">PBM agrees to provide full claims files at no cost and upon request from either client or the client's designated consultants.  These claim files must include all NCPDP claims fields as received from the dispensing pharmacy. </t>
  </si>
  <si>
    <t xml:space="preserve">Bidder agrees to provide a monthly claims data and eligibility files with all Required Fields, including but not limited to those fields listed on the Minimum Required Claim Fields tab, provided with this document, and pushed to the consultant's SFTP to a designated file location.  Data file will be at the expense of the bidder.  If incumbent, then historical claims for the last plan year will be required along with ongoing claim file, at the expense of the bidder.  </t>
  </si>
  <si>
    <t>Client reserves the right to select Retail, Mail and Specialty Refill Too Soon parameters.</t>
  </si>
  <si>
    <t xml:space="preserve">Client reserves the right to provide bolt on programs for soft step therapy, diabetic monitoring, and dedicated compound pharmacy, Rx Tourism, High Cost Medication Prior Authorization Review and Patient Assistance Programs.  If requested, the PBM agrees to provide data feeds directly to these vendors at no cost. </t>
  </si>
  <si>
    <t>PBM agrees to Exclude and provide a list of 1) Non FDA Approved products, 2) High Cost Pain patch/kits, 3) Approved drug(s) packaged with supply items that incur high costs and 4) Selected 510k products.</t>
  </si>
  <si>
    <t>PBM agrees to allow plan sponsor ability to remove drug classes from the preventive drug list.</t>
  </si>
  <si>
    <t xml:space="preserve">PBM agrees that any PBM administration charges invoiced beyond ninety (90) days of the incurred date are not the responsibility of the client. </t>
  </si>
  <si>
    <t>PBM Agrees that payment terms are net thirty (30) days.</t>
  </si>
  <si>
    <t>PBM agrees to implement programs to prevent telephonically marketed prescriptions (e.g. compounds, pain patches, Beau Rx Gel, Chlorzoxazon, Emu Spray, Fenoprofen).  Client will not be financially responsible for telephonically marketed prescriptions.</t>
  </si>
  <si>
    <t xml:space="preserve">PBM agrees to provide client access to the PBM reporting system at no cost for a minimum of 10 licenses.  Client requires access to all data and reporting tools, including Medispan information.   PBM agrees to assist client with all reporting at no cost.  </t>
  </si>
  <si>
    <t xml:space="preserve">PBM agrees to fulfill all Rx filing requirements under the Consolidated Appropriations Act Section 204 at no cost.  </t>
  </si>
  <si>
    <t xml:space="preserve">PBM Agrees that within 60 Days of contract reward, the PBM provide full signature ready agreement that is crosswalked to the responses within this RFP.  </t>
  </si>
  <si>
    <t>Definitions</t>
  </si>
  <si>
    <t xml:space="preserve">PBM is required to utilize Medispan as the single pricing source for adjudicationa and reconciliation. </t>
  </si>
  <si>
    <t xml:space="preserve">A generic drug, whether identified by its chemical, proprietary, or non-proprietary name is a drug that has a multisource code field in Medi-Span of "Y" (generic).  A drug shall also be considered a generic drug if the Multisource Code is "O" and there is a DAW code of 3,4,5,6, or 9.  Generic Drugs shall also include multi-source Brand Drugs that adjudicate at MAC, Brand Drugs that are treated as "house" generic drugs (DAW 5) by the dispensing pharmacy, and Single Source Generic Drugs.  Single-source generic drugs (SSGs) include patent litigation, new to market generic drugs, and generic drugs that may only be available in a limited supply.  These are to be included in the definition of "generic drugs".  Generics will be determined by using MediSpan indicators OB, OG, YB, MG, NG and YT.  This definition must be used when (1) adjudicating claims, (2) for discount guarantee reconciliations, (3) member co-pays, and (4) rebates, as well as the configuration and quoting of all generic discounts and guarantees in this RFP.  In no case shall a Generic claim be reclassified as a "Brand Claim" for purposes of calculating Brand Drug financial guarantees. </t>
  </si>
  <si>
    <t>Financial</t>
  </si>
  <si>
    <t>PBM must agree that any claim with a Medi-Span Generic Indicator, as defined in above Generic definition, will be included in the Generic guarantee and any claim with a Medi-Span Brand Indicator, as defined in the above brand definition, will be included in the Brand guarantee.</t>
  </si>
  <si>
    <t>Brand Drug Product shall mean a Covered Product with a proprietary name or trademark that has been determined a Covered "brand" Product by using MediSpan MultiSource and Brand Name Code Indicators of MT, NT, OT, MB, and NB.</t>
  </si>
  <si>
    <t xml:space="preserve">"Average Wholesale Price" or "AWP" means the "average wholesale price" for a standard package size of a prescription drug from the most current pricing information provided to Vendor by Medi-Span for prescription drug pricing.  Vendor uses a Medi-Span as the single data reporting source for determining AWP pricing.  Vendor will use the pharmaceutical manufacturer's complete, actual eleven-digit (11-digit) National Drug Code ("NDC") to determine AWP for the actual package size on the date the drug is dispensed for all drugs dispensed through Participating Retail Pharmacies, Mail Service Pharmacies, and Specialty Pharmacies. Vendor shall not repackage any drug nor shall permit the repackaging of any drug. </t>
  </si>
  <si>
    <t>PBM agrees that specialty definition and list includes 1) drug name, 2) NDC, 3) Preferred or Non-Preferred, 4) Discount Guarantee and 5) if rebatable.</t>
  </si>
  <si>
    <t xml:space="preserve">PBM agrees that specialty drug definition and specialty list will be clearly defined for discount and rebate guarantees by retail/mail/specialty pharmacy.  Further, PBM agrees to include all exclusions, caveats, and days’ supply requirements be clearly listed. </t>
  </si>
  <si>
    <t>A drug specific Specialty Drug list will be included and attached as an amendment to the contract.  This list will be updated annually as an amendment at the same time as any market check pricing improvements.</t>
  </si>
  <si>
    <t xml:space="preserve">PBM agrees that New to Market specialty medications will be defined as medications approved by the NDA within 6 months of NDA approval.  This definition will apply both to annual reconciliation and audit purposes.  </t>
  </si>
  <si>
    <t>PBM Agrees that all new to market Specialty Drugs will be added to the Specialty Drug lists after the first six months of their introduction and will subsequently be included in any discount and rebate guarantees at the time they come off their new to market status.</t>
  </si>
  <si>
    <t>Annual Average Effective Rate for Brand drugs is calculated using actual price paid to pharmacies by Administrator for all Claims (including Claims paid at U&amp;C) during a Contract Year:
INCLUDES, before deducting Manufacturer Derived Revenue, and regardless of member cost share: Single-Source Generic Drugs Claims, Generic Multi-Source Drugs Claims, House Generic Drug Claims, patent litigated Claims, new to market Generic Drug Claims, and limited supply Generic Drug Claims will be included in the Generic Effective Rate Guarantee.
EXCLUDES: Compound Drugs, 340B Claims On-Site Pharmacy Claims, Vaccines in cases where the purchase price includes both the ingredient cost and the cost to administer the vaccine, Direct member reimbursement (paper claims), and Coordination of benefit claims.</t>
  </si>
  <si>
    <t>Annual Average Effective Rate for Generic drugs is calculated using actual price paid to pharmacies by Administrator for all Claims (including Claims paid at U&amp;C) during a Contract Year:
INCLUDES, before deducting Manufacturer Derived Revenue, and regardless of member cost share: Single-Source Generic Drugs Claims, Generic Multi-Source Drugs Claims, House Generic Drug Claims, patent litigated Claims, new to market Generic Drug Claims, and limited supply Generic Drug Claims will be included in the Generic Effective Rate Guarantee.
EXCLUDES: Compound Drugs, 340B Claims On-Site Pharmacy Claims, Vaccines in cases where the purchase price includes both the ingredient cost and the cost to administer the vaccine, Direct member reimbursement (paper claims), and Coordination of benefit claims.</t>
  </si>
  <si>
    <t xml:space="preserve">“Limited Distribution Drug” means a Covered Drug that is (i) used to treat conditions affecting only a small number of patients with special requirements; (ii) distributed by a limited number of specialty pharmacy providers as determined by exclusive or preferred vendor arrangements with the pharmaceutical manufacturer; and (iii) may require specific clinical expertise by the dispensing pharmacy or require the discussion and completion of Risk Evaluation Mitigation Strategy (REMS) documents by both the patient and dispensing pharmacy.  PBM agrees to provide a list of LDD Specialty Drugs.  </t>
  </si>
  <si>
    <t xml:space="preserve">“Exclusive Distribution Drug” means a Covered Drug that is (i) used to treat conditions affecting only a small number of patients with special requirements; (ii) distributed by a single specialty pharmacy provider as determined by an exclusive vendor arrangement with a pharmaceutical manufacturer; and (iii) may require specific clinical expertise by the dispensing pharmacy or require the discussion and completion of Risk Evaluation Mitigation Strategy (REMS) documents by both the patient and dispensing pharmacy.  PBM agrees to provide a list of EDD Specialty Drugs.  </t>
  </si>
  <si>
    <t>Mail-Order Pricing based on Days Supply - It is required that the mail order pricing quoted is the same for all prescriptions filled at mail regardless of Days Supply.</t>
  </si>
  <si>
    <t>It is required that the PBM will be responsible for any unpaid member co-payment or co-insurance.</t>
  </si>
  <si>
    <t>ID cards- PBM is to provide either an individual Rx ID Card or a combination Rx/Medical card to members at no additional cost, including customization, if requested.</t>
  </si>
  <si>
    <t xml:space="preserve">All Communication Materials- It is required that you provide these at no additional cost, including postage.   All communication materials related to the implementation activities will be shipped in bulk to a single location for member distribution or directly to members at no cost.  After implementation, client retains the choice of having on-going member communication materials shipped in bulk to a single location for member distribution or directly to the member. </t>
  </si>
  <si>
    <t>Standard Reports- PBM agrees to provide standard reports and on-line access on a monthly, quarterly, and annual basis at no additional charge.</t>
  </si>
  <si>
    <t>Customization- PBM agrees that they will customize the formulary, clinical prior authorizations, and therapeutic substitution programs, including all financial and member disruption modeling.  Any additional administrative costs associated with a custom formulary (set up or on-going) must be accounted for in the rebate guarantees and not billed as a separate item.</t>
  </si>
  <si>
    <t>Financial Guarantees- All financial guarantees will be secured on a dollar-for-dollar basis.</t>
  </si>
  <si>
    <t>Discounts - Discount Guarantee Calculations - PBM agrees to exclude the following from all contract discounts and discount guarantee calculations:  (1) member co-pays for member pay the difference claims, (2) claims audit recoveries, (3) therapeutic substitution savings, (4) COB claims, (5) DMR claims, (6) Specialty Rx claims, (7) 340b claims, (8) Workers Comp claims, (9) subrogation claims, or (10) OTC claims.  Specialty Drug claims will be assigned their own guarantees and will be excluded from all other contract financial guarantees.
PBM also agrees that no discount guarantee value will be derived from (1) the additional co-pay value in member pay the difference claims, (2) the AWP value from any compound claims or bulk chemical claims that are labeled and adjudicated under U&amp;C, and (3) the AWP value from pharmacy input errors.
All discount guarantees will be trued up and reported to CLIENT on an annual basis within 90 days after the end of each contract year.</t>
  </si>
  <si>
    <t>Zero-balance due (ZBD) claims adjudication logic - A ZBD claim is one where a Member Plans pays no part of the pharmacy reimbursement because the pharmacy reimbursement is equal to or below the member's co-pay amount using lowest of adjudication logic.</t>
  </si>
  <si>
    <t xml:space="preserve">PBM must agree to grandfather the current Formulary, Clinical PA's, and Utilization Management programs for 90 days following the contract effective date. </t>
  </si>
  <si>
    <t xml:space="preserve">Please provide language that outlines your 90 Day Grandfather provision.  </t>
  </si>
  <si>
    <t>Impact of Clinical Programs on Lowest Net Ingredient Cost - PBM agrees that it will not implement any program that results in the conversion from a lower net cost drug to a higher ingredient net cost drug without the prior consent. 
Further, PBM agrees that it will not implement any program that results in conversion of a lower member cost share drug to a member having to pay a higher cost share.</t>
  </si>
  <si>
    <t xml:space="preserve">Unapproved Drugs - PBM has established processes in place to ensure the default position for drugs and combination drug products that have not been reviewed and approved by the Food and Drug Administration is "70-NDC not covered" for claims adjudication purposes, unless instructed otherwise. 
Examples of drugs and drug products that should be excluded from coverage by the PBM include, but are not limited to Renovo, Elenzapatch, Synapryn, DermacinRx, and Zyohydro.   PBM is required provide a list of all NDC ineligible medications.   
PBM shall also include a clause in its contract that the PBM is financially responsible for the claims payment of any unapproved drugs that adjudicate without written approval to provide coverage. </t>
  </si>
  <si>
    <t>Compound Drug Discounts - PBM agrees to apply the same retail brand and retail generic discount logic to each individual Ingredient included in a compound drug claim submission as the retail discounts submitted in the pricing section of this RFP.  Compound drugs must be processed based on NCPDP 2.0 claim processing procedures.</t>
  </si>
  <si>
    <t>Component Guarantees Required - PBM agrees that reconciliation reflect component guarantees.   Those components are:  1) 30 Day Retail Brand Guarantee 2) 30 Day Retail Generic Guarantee 3) 90 Day Retail Brand Guarantee 4) 90 Day Retail Generic Guarantee 5) Mail Order Generic Discount Guarantee; 6) Mail Order Brand Discount Guarantee; 7) Specialty Pharmacy Aggregate Guarantee including Brand/Generic, Biosimilars and LDD/EDD Specialty 8) and Rebate channel which may be reconciled in aggregate. No offsetting or commingling is permitted between Pricing Category guarantees, and a surplus or over-performance in one or more Pricing Category guarantees may not be utilized to reduce or offset a deficiency or underperformance in any other Pricing Category guarantee.</t>
  </si>
  <si>
    <t xml:space="preserve">PBM agrees that Reconciliation must be performed annually.  Any shortfall in discounts, dispensing fees, and rebates must be reconciled and any money owed paid to the client at the end of each contract year.  No shortfall will be allowed to roll over to the next plan year.  Surpluses / Deficits from any channel are prohibited from being carried forward to future contract years.  </t>
  </si>
  <si>
    <t>Offsetting Guarantees Not Allowed - PBM agrees that all component pricing and aggregate rebate guarantees must stand on their own and are not allowed to offset one another. Cross application of surpluses to deficits is not permitted.</t>
  </si>
  <si>
    <t>Minimum Guarantees - PBM must confirm they will pay/credit 100% of any additional savings achieved above any pricing guarantee.  All discounts are considered minimum guarantees, with any over performance being retained by the client and any underperformance being paid / credited by the PBM.</t>
  </si>
  <si>
    <t>Pricing/Discount Guarantees - Reconciliation - PBM agrees that on an annual basis, PBM will conduct a per client Pricing Guarantee Reconciliation.  PBM will reconcile all Pricing Guarantees based on the specific drug classifications and pharmacy type under the provisions in the Commitment Agreement.  The Pricing Guarantee Reconciliation will not include or assume any individual or aggregate days of supply or a Client's participation in any PBM required programs.  The Pricing Guarantee Reconciliation will apply to Claims regardless of the Plan Participant's Cost Share including those Claims in which the Plan Participant pays the entire cost of the drug.  A comprehensive report documenting such reconciliation and payment for any underperformance as a result of such reconciliation will be provided to Client within sixty (60) calendar days after the close of the calendar year.</t>
  </si>
  <si>
    <t xml:space="preserve">PBM Agrees that any claim processed by the PBMs Mail Order / Specialty Pharmacy or contracted Mail Order /Specialty Pharmacy, cannot be considered 340B claims for either discount or rebate purposes.  All claims processed by these facilities will be included in contractual discount and rebate guarantees and reconciliations.  </t>
  </si>
  <si>
    <t>Bidder understands and agrees that Zero Balance Due claims will be included in the guarantees at the discount level they were processed based on the claims net ingredient cost divided by the drugs AWP, and not 100% as a result of being a ZBD.</t>
  </si>
  <si>
    <t xml:space="preserve">Reconciliation must be on a client level basis.  </t>
  </si>
  <si>
    <t xml:space="preserve">Limited Distribution Specialty Drugs must be included in your overall Specialty pricing guarantees. </t>
  </si>
  <si>
    <t xml:space="preserve">Mail Order Postage - PBM will be solely responsible for all standard postage, mailing and shipping expenses of Covered Prescription Drug Services provided to Members pursuant to this Agreement, except in the instance when a Member requests expedited shipping, in which case the expedited shipping expenses shall be the sole responsibility of the Member.  PBM shall have discretion to waive the expedited shipping fee, but will remain responsible for the postage. </t>
  </si>
  <si>
    <t>PBM agrees to include specific contract language that supports the quoted rebate amounts in the repriced RFP Claims Detail.</t>
  </si>
  <si>
    <t>PBM Agrees to dispense Specialty Medications with no more than a 30 day supply maximum at the proposed Specialty rebate amounts.</t>
  </si>
  <si>
    <t>If requested, PBM agrees to exclude coverage for all Low Clinical Value Drugs, including, but not limited to Acanya, Ziana, Duac, Benzaclin, Qsymiz, Solodyn, Duexis, Zegerid, Amirx, Jublia, Kerydin, Treximet, Vimovo and Xiidra and provide coverage for OTC substitutes where appropriate.</t>
  </si>
  <si>
    <t>PBM agrees that under no circumstances will a specialty medication be reclassified as a non specialty medication or a non specialty medication be reclassified as a specialty medication.</t>
  </si>
  <si>
    <t xml:space="preserve">PBM agrees that “Specialty Drugs” means certain pharmaceuticals, biotech or biological drugs, that are Covered Drugs and that are used in the management of chronic or genetic disease, including but not limited to, injectable, infused, or oral medications, or products that otherwise require special handling, the list of which may be amended from time to time provided that any additions must be consistent with this definition and either: (i) existing drugs that have changes mandated by the FDA and/or manufacturer in distribution, administration or other requirements;  (ii)  have  demonstrated  need  of  special  handling,  distribution,  administration.  In addition, your definition  of Specialty Drugs must include either (1) the CMS dollar threshold for Specialty Medications, or (2)  defining Specialty Medications by Therapeutic Category. </t>
  </si>
  <si>
    <t>Pricing</t>
  </si>
  <si>
    <t>PBM confirms that proposed pricing is based on the plan designs in effect on the effective date of the contract and no alterations in plan design are required to achieve the pricing represented in its bid.</t>
  </si>
  <si>
    <t>A multi-source drug (brand or generic) will be defined as 2 or more manufacturers.  This definition will apply for both adjudication and audit purposes.</t>
  </si>
  <si>
    <t>Step Therapy Programs - PBM agrees to implement any step therapy programs for any therapeutic categories, including OTC step therapy programs for such categories as GERD and NSA.  Client reserves the right to customize these step therapies by excluding or including specific drugs. The rebate impact of these programs will be calculated and provided based on actual member utilization.</t>
  </si>
  <si>
    <t>PBM must offer hemophilia factor assay guarantees and Specialty Rx medication dosing guarantees, where appropriate.</t>
  </si>
  <si>
    <t>Specialty Rx Default Discount - PBM must agree to a default discount using the dominant discount of the drug's therapeutic category for future brand and Biosimilar drug introductions.</t>
  </si>
  <si>
    <t>Subject to the availability of any active retail pharmacy within the specified area, the PBM National Network shall include a pharmacy within one (1) mile of the residence of at least ninety-seven point zero percent (97.0%) of the urban Plan Participants, within three (3) miles of the residence of at least ninety-seven point zero percent (97.0%) of suburban Plan Participants, and within ten (10) miles of the residence of at least ninety-seven point zero percent (97.0%) of rural Plan Participants, when there is active retail pharmacy within one (1) mile of urban Plan Participants residences, within three (3) miles of suburban Plan Participants residences, and within ten (10) mile of rural Plan Participants residences, as measured and reported on a calendar year and Client specific basis.</t>
  </si>
  <si>
    <t xml:space="preserve">PBM agrees that all pharmacies will adjudicate the lower of the copay, U&amp;C, MAC, or   discounted AWP at point of service using MediSpan database at Retail, Mail, and Specialty pharmacy.  If MAC is not offered at Mail order or Specialty pharmacy this must be in the bid offering. </t>
  </si>
  <si>
    <t xml:space="preserve">PBM agrees that the contracting pharmacy will collect from the member the lower of the applicable cost share or the contracting pharmacies usual &amp; customary price.  </t>
  </si>
  <si>
    <t>Brand MAC Drugs - PBM must MAC multi-source Brand drugs, where applicable, and include them in the generic guarantee.</t>
  </si>
  <si>
    <t xml:space="preserve">PBM agrees that under no circumstances will the net unit cost of a generic under its MAC pricing be more than the retail unit cost of another generic in the same therapeutic silo. </t>
  </si>
  <si>
    <t xml:space="preserve">PBM agrees that under no circumstances will a lower net cost brand or generic be replaced by a higher net cost medication. </t>
  </si>
  <si>
    <t>Any per-claim administrative fees must be quoted on a paid claim basis only and not a PMPM basis, with no charge for rejected or reversed claims.</t>
  </si>
  <si>
    <t xml:space="preserve">PBM agrees that unless directed by the client, GLP1's are not to be filled as a weight loss benefit.  Diabetes verification must be via medical records and the lab results of an A1c test provided.” </t>
  </si>
  <si>
    <t xml:space="preserve">PBM agrees that, unless requested by the client, Weight Loss drugs will not be covered.  </t>
  </si>
  <si>
    <t>MAC List</t>
  </si>
  <si>
    <t>Subject to the appropriate NDA and BAA agreements, PBM must provide an updated list of all MAC drugs at an individual NDC level and net unit cost on a quarterly basis.</t>
  </si>
  <si>
    <t>MAC Lists- PBM must use one (1) MAC list for all non-specialty Generic claims at retail and mail with a more favorable pricing schedule at mail order than retail, such that the ingredient cost of any individual NDC will never be more expensive at mail than at retail.</t>
  </si>
  <si>
    <t>Specialty Rebates - Specialty medications dispensed at Retail are required to receive specialty level rebates.</t>
  </si>
  <si>
    <t>Specialty Rebates - Quoted Specialty rebates must be based on no more than a 30 Day supply.   A Specialty medication dispensed for a 90 Day Supply would then receive 3X the quoted rebate.</t>
  </si>
  <si>
    <t xml:space="preserve">Specialty Rebates - The quoted rebate guarantee for Specialty rebates will not be subject to any prorated Days Supply or formulary percentage adjustments.   
</t>
  </si>
  <si>
    <t>Specialty Rebates must include Hep C, HIV and Transplant medications.</t>
  </si>
  <si>
    <t>Brand Patent Expirations - PBM must agree that contract rebate guarantees are not subject to change as a result of known brand patent expirations.  A list of known brand patent expirations with their expected expiration dates will be provided as an exhibit in the contract.</t>
  </si>
  <si>
    <t xml:space="preserve">PBM agrees that for each Retail Brand, Mail Brand and Specialty Brand  script, PBM must agree to pay the greater of, the minimum rebate guarantees or 100% of total manufacturer revenue. The annual Rebate reconciliation must be on an "All Brand" basis that includes Formulary and Non-Formulary Brands, Network and Non-Network Brands, and Non Rebateable Brands.  These guarantees are not subject to any prorated Day's Supply or formulary percentage adjustments. 
</t>
  </si>
  <si>
    <t xml:space="preserve">PBM must agree "Rebate(s)" means all PBM revenues associated with pharmaceutical manufacturers or third-party payments including, and not limited to, base, formulary, incentive, and market share rebates, payments related to manufacturer administrative fees, data fees, aggregate utilization rebates (i.e., "book of business"), educational payments, information sales, specialty rebates, price protection and all other revenues from pharmaceutical manufacturers or other third-parties that are received by PBM in its capacity as a group purchasing organization on behalf of the Client. </t>
  </si>
  <si>
    <t xml:space="preserve">PBM agrees that PBM owned pharmacies cannot deny rebates.  The PBM may switch the drug to another preferred drug that offers rebates.  </t>
  </si>
  <si>
    <t xml:space="preserve">Rebates associated with Diabetic Testing Strips must be included in your rebate guarantee. </t>
  </si>
  <si>
    <t xml:space="preserve">Rebates for Limited Distribution Drugs must be included in your rebate guarantee. </t>
  </si>
  <si>
    <t xml:space="preserve">Rebates for Exclusive Distribution Drugs must be included in your rebate offering. </t>
  </si>
  <si>
    <t xml:space="preserve">Rebates for Biosimilar Drugs must be included in your rebate guarantee. </t>
  </si>
  <si>
    <t>PBM agrees that proposed rebates assume no greater than  a 30 Days Supply fill for GLP1's.</t>
  </si>
  <si>
    <t>PBM agrees that in the event of termination, rebates earned for claims incurred prior to termination will be paid.</t>
  </si>
  <si>
    <t>In event of rebate exclusion for Non-Preferred Formulary Exclusion claims, the PBM agrees to provide verification that the Non-Preferred Formulary exceptions were approved by plan sponsor or the prescribing physician.</t>
  </si>
  <si>
    <t>PBM agrees to pay any collected rebates on OTC medications.</t>
  </si>
  <si>
    <t>Termination</t>
  </si>
  <si>
    <t xml:space="preserve">Acquisition- PBM agrees that, in the event of the PBM is acquired or extends control, the right to terminate with 90 days' notice without financial penalty is granted. </t>
  </si>
  <si>
    <t xml:space="preserve">Data </t>
  </si>
  <si>
    <t xml:space="preserve">PBM agrees to accept ANSI 834 eligibility file with client's tier structure (self, self+1, family, etc.).  PBM must be fault tolerant of Client's ANSI 834 file (If one employee errors out, the entire file cannot be failed and all other members should be loaded.)  Vendor must be able to process multiple 348 and 349 segments on the same file for the same member and must provide two (2) SFTP accounts with passwords that never expire. Vendor must be open to receiving a change and/or full file format on a weekly basis and must provide discrepancy feedback within 48 hours. </t>
  </si>
  <si>
    <t>PBM will provide access to full file validation parallel test environment, with a minimum testing period of at least 180 days prior to initial implementation or any requested file changes. Confirmation of vendor’s test environment will allow Client to see all errors before the file is moved into production and agree to communicate ALL errors on the full test file within 24 hours.</t>
  </si>
  <si>
    <t xml:space="preserve">PBM agrees to notify Client within 90-180 days of any required file spec changes, vendor PGP encryption code, file server changes, etc.  (Minor file spec changes within 90 days.  Major file spec changes within 180 days). </t>
  </si>
  <si>
    <t>Client shall have access to, at no cost, 3 years of historical data and 18 months of run-out data, and file feed distribution to the data recipient of your choice with no fees for either set up or monthly delivery.</t>
  </si>
  <si>
    <t>PBM agrees that it will not restrict the client or its third-party services providers from including any Data in benchmark databases or from such Data remaining in data warehouses should the relationship with the Vendor terminate.  Additionally, all data provided can be shared with key representatives of the health plan, including your company’s leadership and its health benefits advisory firm.</t>
  </si>
  <si>
    <t xml:space="preserve">PBM agrees to provide rebate files that allow the client to attached rebates to claim level detail. </t>
  </si>
  <si>
    <t xml:space="preserve">Client reserves the right to terminate the agreement without cause and without termination charges with ninety (90) days written notice after the first year of the initial contract. </t>
  </si>
  <si>
    <t xml:space="preserve">PBM agrees to Annual Market Check reviews.  </t>
  </si>
  <si>
    <t xml:space="preserve">PBM agrees that the client has the right to terminate with 90 day notice without penalty if they cannot agree to the Annual Market Check pricing terms and conditions.  The successful bidder must agree to match the average of the three lowest cost bids resulting from the market check. </t>
  </si>
  <si>
    <t>In the event of termination, PBM agrees to provide all necessary documentation (i.e. Plan set-up), open mail order and specialty pharmacy refills, prior authorization histories, accumulators used in all Plan options, if any, and twelve (12) months of historical Claims data files upon request and at no cost: 
•	Open mail order and specialty pharmacy refills - one test file and two production files plus a separate pre-transition file if requested, 
•	Open prior authorizations files (includes one test and up to two production files),  
•	Account balance (accumulator) files (includes one test and up to two production files) and 
•	Claims data files.</t>
  </si>
  <si>
    <t>Audit</t>
  </si>
  <si>
    <t>Third Party Audits- Client reserves the right to employ a third party auditor under the previously noted terms and conditions to conduct  audits of the processing contract, including, but not limited to, pharmacy claims transactions, performance guarantees, retail pharmacy contracts (if you are proposing a pass through pricing arrangement), and Pharma rebate agreements.</t>
  </si>
  <si>
    <t>Retail Pharmacy Audits- PBM agrees to conduct electronic, bench, and field audits of all retail pharmacies that process more than 500 member claims per year.</t>
  </si>
  <si>
    <t xml:space="preserve">PBM agrees to allow a plan review audit commencing after the first ninety (90) days of claims processing under the new contract. </t>
  </si>
  <si>
    <t xml:space="preserve">PBM agrees that during an audit the PBM/Carrier must provide all proof of payment for money owned, for discounts, dispensing fees, and rebates, no later than 30 days from receipt of the audit report from auditor.  </t>
  </si>
  <si>
    <t xml:space="preserve">PBM agrees to allow annual full claims file contract financial and plan design audits.   Sample Claims or Partial Claim audits are not permitted.  </t>
  </si>
  <si>
    <t>PBM agrees that, in the process of an audit, PBM agrees provide all proof of payment for money owned, for discounts, dispensing fees, and rebates, no later than 30 days from receipt of the audit report.</t>
  </si>
  <si>
    <t xml:space="preserve">PBM agrees that, under no circumstances will Specialty claims be combined with any other channel for discount guarantee reconciliation.  </t>
  </si>
  <si>
    <t xml:space="preserve">PBM agrees that audits will be performed where the AWP Unit price is to no less than 4 decimal digits past the decimal.  </t>
  </si>
  <si>
    <t>CLAIM REPRICING INSTRUCTIONS</t>
  </si>
  <si>
    <t>Confirmed / Not Confirmed</t>
  </si>
  <si>
    <t>Comments</t>
  </si>
  <si>
    <t>Specialty must include 1) individual drug guarantees and 2) overall annual aggregate guarantees (Brand &amp; Generic combined aggregate guarantees)</t>
  </si>
  <si>
    <r>
      <t xml:space="preserve">Confirm that the following fees are </t>
    </r>
    <r>
      <rPr>
        <b/>
        <sz val="10"/>
        <color rgb="FFFF0000"/>
        <rFont val="Roboto"/>
      </rPr>
      <t xml:space="preserve">embedded </t>
    </r>
    <r>
      <rPr>
        <b/>
        <sz val="10"/>
        <color theme="1"/>
        <rFont val="Roboto"/>
      </rPr>
      <t>in your proposed pricing.  These fees are not to be invoiced separately.</t>
    </r>
  </si>
  <si>
    <t xml:space="preserve">$8 Per Member Implementation Credit </t>
  </si>
  <si>
    <t xml:space="preserve">The original 11 digit NDC, fill date, and NABP must be used for the retrospective re-pricing.  MAC must be included at both Retail and Mail and include a MAC / Non MAC combined guarantee.  </t>
  </si>
  <si>
    <t xml:space="preserve">PBM agrees to fully complete the Claims Reprice provided with this RFP.  All columns and cells will be completed, and instructions followed.  PBM will assume full responsibility for the accuracy for how the claims reprice is completed and that the reprice response matches the financial offer detailed in other areas of the RFP.  If errors are found in the reprice, Bidder agrees to rerun the analysis within 24 hours.  All RFP responses are kept and used at the first annual audit. </t>
  </si>
  <si>
    <t xml:space="preserve">Your per claim re-price summary should include 30 Day Retail, 90 Day Retail, Mail and Specialty results for ingredient costs, dispensing fees, administration fees (if applicable) and rebates.  </t>
  </si>
  <si>
    <t xml:space="preserve">Your claim detail reprice must include completion of all those fields indicated (including AWP info).  Rebate column should be completed assuming your proposed minimum rebate guarantee.  Failure to complete all fields may result in disqualification of your response.        </t>
  </si>
  <si>
    <t xml:space="preserve">The rebates quoted in your repricing must reflect your quoted rebate terms and conditions.  For example, if your definition of an eligible rebate excludes Non-Network brand claims but your repricing applies a rebate to a Non-Network claim, then your definition must now include Non-Network claims.  </t>
  </si>
  <si>
    <t>Please propose rebates on plan design included with this RFP.</t>
  </si>
  <si>
    <t>Please confirm that you have reviewed the current plan designs included with this RFP.</t>
  </si>
  <si>
    <t xml:space="preserve">Please confirm that quoted pricing / rebates matches the plan design as submitted with this RFP.  </t>
  </si>
  <si>
    <t xml:space="preserve">Moving maintenance drugs from retail to mail is not permitted.  </t>
  </si>
  <si>
    <t>Plan design or population changes for either the re-pricing or prospective re-pricing is not permitted.</t>
  </si>
  <si>
    <t xml:space="preserve">Applying 90 day retail pricing to drugs historically priced using 30 day retail pricing is not permitted.  </t>
  </si>
  <si>
    <t xml:space="preserve">Claim re-pricing should take into consideration the requirements set forth in this RFP and not the use of brand/generic algorithms.  </t>
  </si>
  <si>
    <t>Applying trend or annualizing the claims is not permitted.</t>
  </si>
  <si>
    <t>Do you agree to fulfill all Rx filing requirements under the Consolidated Appropriations Act Section 204 at no cost?</t>
  </si>
  <si>
    <t>FINANCIAL QUESTIONS</t>
  </si>
  <si>
    <t>General Questions</t>
  </si>
  <si>
    <t>What is the name of your proposed formulary?</t>
  </si>
  <si>
    <t>Is your proposed Formulary an Open (no exclusions) or Closed (has excluded medications) Formulary?</t>
  </si>
  <si>
    <t>How Many Pharmacies are in your proposed Broad Pharmacy Network?</t>
  </si>
  <si>
    <t>How Many Pharmacies are in your proposed 90 Day Retail Network?</t>
  </si>
  <si>
    <t>What major chains, if any, are excluded from your proposed Broad national Network?</t>
  </si>
  <si>
    <t>What major chains, if any, are excluded from your proposed 90 Day Retail Network?</t>
  </si>
  <si>
    <t>Please specify the term of this agreement. (i.e. 1, 2 or 3 years)</t>
  </si>
  <si>
    <t>Do you agree to a 90 day Grandfather of currently utilized member medications?</t>
  </si>
  <si>
    <t>If you subcontract Mail Order, who is that subcontractor?</t>
  </si>
  <si>
    <t>If you subcontract Specialty Pharmacy, who is that subcontractor?</t>
  </si>
  <si>
    <t>How Long after Invoicing is Client Required to submit Payment?</t>
  </si>
  <si>
    <t>Market Check</t>
  </si>
  <si>
    <r>
      <t xml:space="preserve">Confirm that your pricing includes an </t>
    </r>
    <r>
      <rPr>
        <b/>
        <sz val="10"/>
        <color theme="1"/>
        <rFont val="Roboto"/>
      </rPr>
      <t>Annual</t>
    </r>
    <r>
      <rPr>
        <sz val="10"/>
        <color theme="1"/>
        <rFont val="Roboto"/>
      </rPr>
      <t xml:space="preserve"> Market Check provision.</t>
    </r>
  </si>
  <si>
    <t xml:space="preserve">What is the percentage matching margin for the Market Check? </t>
  </si>
  <si>
    <t>Specify the costs for the following</t>
  </si>
  <si>
    <t>Paper Claim</t>
  </si>
  <si>
    <t>Cost to Mail Welcome Packets/ID Cards to Member Homes</t>
  </si>
  <si>
    <t>Replacement ID Card Cost  / Postage</t>
  </si>
  <si>
    <t>HDHP Integration</t>
  </si>
  <si>
    <t>Mail Order Standard Postage</t>
  </si>
  <si>
    <t>Miscellaneous Member Mailings</t>
  </si>
  <si>
    <t>Minimum Mail Charge</t>
  </si>
  <si>
    <t>Specialty</t>
  </si>
  <si>
    <t>Is your proposed Specialty pricing assuming Exclusive or Open Pharmacy?</t>
  </si>
  <si>
    <t>Is your proposed  Specialty pricing  Traditional or Pass Through?</t>
  </si>
  <si>
    <t>If Pass Through, on what basis is Cost (ie, AAC?)</t>
  </si>
  <si>
    <t>Is your quoted specialty pricing List Pricing Drug Level discount with aggregate guarantee or the same Flat Discount for each Rx?</t>
  </si>
  <si>
    <t xml:space="preserve">What is your overall Open Specialty Aggregate Guarantee?  </t>
  </si>
  <si>
    <t>What is your overall Exclusive Specialty Aggregate Guarantee?  (Requires Brand and Generic Combined Guarantee)</t>
  </si>
  <si>
    <t>Are LDD Specialty Medications included in the proposed Aggregate Guarantee?  If not included, please list a separate Guarantee.</t>
  </si>
  <si>
    <t>Are EDD Specialty Medications included in the proposed Aggregate Guarantee?   If not included, please list a separate Guarantee.</t>
  </si>
  <si>
    <t>Are Specialty Biosimilars included in the proposed Aggregate Guarantee?   If not included, please list a separate Guarantee.</t>
  </si>
  <si>
    <t>If LDD /EDD are excluded from the Specialty Aggregate Guarantee, what is the Aggregate Guaratantee if included?</t>
  </si>
  <si>
    <t>What is the default discount for New to Market medications?</t>
  </si>
  <si>
    <t>Do you MAC any Generic or Biosimlar Specialty Medications?</t>
  </si>
  <si>
    <t xml:space="preserve">What is the Retail Specialty Pharmacy Dispensing Fee?  </t>
  </si>
  <si>
    <t>How many days following the close of the quarter are rebates paid?</t>
  </si>
  <si>
    <t>Are Multi-Source Rebates included in your proposed Rebate guarantee? (Yes/No)</t>
  </si>
  <si>
    <t>Are Quoted Rebates 1) 100% Pass Through with Minimum Guarantees or 2) Fixed Amount per Brand claim?</t>
  </si>
  <si>
    <t>If quoting Pass Through Rebates, what percentage to expected are the quoted minimum rebates?</t>
  </si>
  <si>
    <t>Is your Rebate Guarantee Reconciliation based on 1) All Brand Claims or 2) Eligible Brand Claims?</t>
  </si>
  <si>
    <t xml:space="preserve">Will Rebates or Surpluses from Rebates be used to offset deficits from other pricing areas of the pricing agreement? </t>
  </si>
  <si>
    <t>Confirm that the quoted rebates support the current plan design / UM Programs.</t>
  </si>
  <si>
    <t>Do Specialty Brand Drugs filled at Retail qualify for Retail or Specialty level rebates?</t>
  </si>
  <si>
    <t>Does proposed formulary pay rebates on Low Clinical Value meds (Examples of LCV would be Duexis and Vimovo)? (Yes/No)</t>
  </si>
  <si>
    <t>If your proposed formulary includes LCV, does client have option to exclude LCV meds with no rebate impact?</t>
  </si>
  <si>
    <t>Do proposed Rebates include 100% of MAF?</t>
  </si>
  <si>
    <t>Do HIV and Transplant medications qualify for Non Specialty or Specialty level Rebates?</t>
  </si>
  <si>
    <t>Are Diabetic Testing Strips 1) included in your rebate guarantee, 2) Excluded from rebates Guarantee or 3) Excluded but any rebate is Passed Thru?</t>
  </si>
  <si>
    <t>Are LDD medications 1) included in your rebate guarantee, 2) Excluded from rebates Guarantee or 3) Excluded but any rebate is Passed Thru?</t>
  </si>
  <si>
    <t>Are EDD medications 1) included in your rebate guarantee, 2) Excluded from rebates Guarantee or 3) Excluded but any rebate is Passed Thru?</t>
  </si>
  <si>
    <t>Are Biosimilar medications 1) included in your rebate guarantee, 2) Excluded from rebates Guarantee or 3) Excluded but any rebate is Passed Thru?</t>
  </si>
  <si>
    <t>Is your quoted Specialty Rebate based on a 30 Day supply?</t>
  </si>
  <si>
    <t>Will limiting all Specialty Fills to a 30 Day Supply at all Channels impact your proposed Rebate?</t>
  </si>
  <si>
    <t>Do Rebates assume utilization of High and Low WAC biosimilars?</t>
  </si>
  <si>
    <t>Do rebates assume compliance with GLP1's being available for Weight Loss?</t>
  </si>
  <si>
    <t>Confirm that Rebates will support a GLP 1 30 Days Supply limit.</t>
  </si>
  <si>
    <t>Do proposed rebates assume Rebate Credit provision/language?</t>
  </si>
  <si>
    <t>Are non Specialty ZBD claims included in your rebate guarantee?</t>
  </si>
  <si>
    <t>Please indicate which reconciliation methodology is being proposed.  See Description and Definitions below.  Select one of the A through F.</t>
  </si>
  <si>
    <t xml:space="preserve">A)  Aggregate Reconciliation:  Where deficits in any pricing area, including rebates, can offset deficits in any other area. </t>
  </si>
  <si>
    <t xml:space="preserve">B)  Aggregate Reconciliation less Rebates:  Where deficits in any pricing area, except rebates, can offset deficits in other pricing areas.  Rebates are reconciled in aggregate but are not used to offset outside the Rebate channel. </t>
  </si>
  <si>
    <t xml:space="preserve">C)  Channel Reconciliation less Rebates:  Where deficits within the Brand/Generic areas within the delivery channel (30 Day Retail / 90 Day Retail / Mail / Specialty) may be used to offset only but only within that channel.  Rebates are reconciled in aggregate but are not used to offset outside the Rebate channel.  </t>
  </si>
  <si>
    <t>D)  Brand / Generic Aggregation across Channel less Rebates:  The surpluses from brands or generics can be used to offset deficits in any other channel (30 Day Retail / 90 Day Retail / Mail / Specialty).  Rebates are reconciled in aggregate but are not used to offset outside the Rebate channel.</t>
  </si>
  <si>
    <t>E)  Pure Component:  Each categorized discount stands on its own where no cross application of surpluses from any other pricing area.  The components are: 1) 30 Day Retail Brand, 2) 30 Day Retail Generic, 3) 90 Day Retail Brand, 4) 90 Day Retail Generic, 5) Mail Brand, 6) Mail Generic, 7) Specialty (Brand/Generic in Aggregate) and 8) Rebates (Rebates in Aggregate).</t>
  </si>
  <si>
    <t>F)  Other:  Please define.</t>
  </si>
  <si>
    <t>Are Surpluses/Deficits carried past the contract year the reconciliation was performed?</t>
  </si>
  <si>
    <t>Contractual Provisions</t>
  </si>
  <si>
    <t>Confirm the client's right to terminate after Year 1 without penalty.</t>
  </si>
  <si>
    <t>Acquisition- Confirm that, in the event of the PBM is acquired or extends control, the right to terminate with 90 days' notice without financial penalty.</t>
  </si>
  <si>
    <t xml:space="preserve">Confirm that the client has the right to terminate with 90 day notice without penalty if parties cannot agree to the Annual Market Check pricing terms and conditions.  </t>
  </si>
  <si>
    <t>Confirm the client's right to terminate after Year 1 without cause and without penalty.</t>
  </si>
  <si>
    <t>How often are negative formulary changes made per year?</t>
  </si>
  <si>
    <t xml:space="preserve">Does the client receive 100% recovery of pharmacy audits?  If not, what percentage does the client receive? </t>
  </si>
  <si>
    <t>Are Dispensing Fees a) fixed or b) Pass Through with a maximum Guarantee?</t>
  </si>
  <si>
    <t xml:space="preserve">Confirm no advance deposits or prefunding of claims is required. </t>
  </si>
  <si>
    <t>Are biosimilar medications "preferred" on your proposed formulary?</t>
  </si>
  <si>
    <t>Are any entire drug classes excluded for this proposed formulary?</t>
  </si>
  <si>
    <t>Are any of your proposed services provided Offshore?</t>
  </si>
  <si>
    <r>
      <rPr>
        <b/>
        <sz val="10"/>
        <color theme="1"/>
        <rFont val="Roboto"/>
      </rPr>
      <t>Implementation</t>
    </r>
    <r>
      <rPr>
        <sz val="10"/>
        <color theme="1"/>
        <rFont val="Roboto"/>
      </rPr>
      <t xml:space="preserve"> Performance Guarantee:  List your proposed Per Member at risk amount for Implementation Performance Guarantees.</t>
    </r>
  </si>
  <si>
    <r>
      <rPr>
        <b/>
        <sz val="10"/>
        <color theme="1"/>
        <rFont val="Roboto"/>
      </rPr>
      <t>Ongoin</t>
    </r>
    <r>
      <rPr>
        <sz val="10"/>
        <color theme="1"/>
        <rFont val="Roboto"/>
      </rPr>
      <t>g Performance Guarantee:  List your proposed PMPY at risk amount for Ongoing Performance Guarantees.</t>
    </r>
  </si>
  <si>
    <t>Please specify the cost for each of the following types of Prior Authorizations (Do not refer back to pricing document)</t>
  </si>
  <si>
    <t>Vacation Override</t>
  </si>
  <si>
    <t>Early Refill</t>
  </si>
  <si>
    <t>Lost Medication</t>
  </si>
  <si>
    <t>Established Prior Authorization List</t>
  </si>
  <si>
    <t>Clinical Prior Authorization</t>
  </si>
  <si>
    <t>Please specify the cost for each of the following programs.  (Do not refer back to pricing document)</t>
  </si>
  <si>
    <t>Concurrent DUR</t>
  </si>
  <si>
    <t>Retrospective DUR</t>
  </si>
  <si>
    <t>Prospective DUR</t>
  </si>
  <si>
    <t>Fraud Waste &amp; Abuse</t>
  </si>
  <si>
    <t>Opioid Management Programs</t>
  </si>
  <si>
    <t>Specialty Coupon Programs</t>
  </si>
  <si>
    <t>Bidder understands and agrees, if selected, to all the below statements for Discount and Dispensing fee annual audit of contract guarantees:</t>
  </si>
  <si>
    <t xml:space="preserve">A)  Bidder understands and agrees to an annual discount and dispensing fee audit to begin no later than 60 days after the end of the contract year.  </t>
  </si>
  <si>
    <t xml:space="preserve">B)   Bidder understands and agrees that the discount and dispensing fee guarantees will be reconciled against the contract and bidder will be pay the difference between the contract guarantees and actual performance if there is any shortfall in meeting guarantees.    </t>
  </si>
  <si>
    <t xml:space="preserve">C)  Bidder understands and agrees that any AWP and Ingredient cost amounts from Member cost share will not be subtracted out from money owed the client for any shortfall in discount and dispensing fee guarantees. </t>
  </si>
  <si>
    <t>D)  Bidder understands and agrees that Zero Balance Due claims will be included in the guarantees and cannot be used to offset money due the client for any shortfall in discount and dispensing fee guarantees.</t>
  </si>
  <si>
    <t>Bidder understands and agrees, if selected, to all the below statements for Rebate annual audit contract guarantees:</t>
  </si>
  <si>
    <t xml:space="preserve">A)  Bidder understands and agrees to an annual audit to begin no later than 90 days after the end of the contract year.  </t>
  </si>
  <si>
    <t xml:space="preserve">B)  Bidder understands and agrees that the Rebate guarantee under the contract will be reconciled in a ‘separate’ guarantee from the discounts and dispensing fees.     </t>
  </si>
  <si>
    <t>C)  Bidder understands and agrees that any overperformance in Rebates cannot be used to offset money due the client for any shortfall in discount and dispensing fee guarantees and any over performance in discounts and dispensing fees cannot be used to offset any shortfall in Rebate performance.</t>
  </si>
  <si>
    <t>What clinical requirements are required to qualify for your quoted formulary's rebates?  (i.e. Step Therapy or other program)</t>
  </si>
  <si>
    <t>Include a description of your Gene therapy cost solution and program costs.</t>
  </si>
  <si>
    <t>Complete the Pricing and Rebate Chart Below.  Please quote either or both funding options.</t>
  </si>
  <si>
    <t>Traditional Spread Pricing Option</t>
  </si>
  <si>
    <t>Discounts off AWP
(Medi-Span)</t>
  </si>
  <si>
    <t>Dispensing Fees</t>
  </si>
  <si>
    <t>Electronic Admin Fee</t>
  </si>
  <si>
    <t>Manual Claim Admin Fee</t>
  </si>
  <si>
    <r>
      <t xml:space="preserve">Year 1
</t>
    </r>
    <r>
      <rPr>
        <b/>
        <sz val="9"/>
        <color theme="1"/>
        <rFont val="Roboto"/>
      </rPr>
      <t>2028</t>
    </r>
  </si>
  <si>
    <r>
      <t xml:space="preserve">Year 2
</t>
    </r>
    <r>
      <rPr>
        <b/>
        <sz val="9"/>
        <color theme="1"/>
        <rFont val="Roboto"/>
      </rPr>
      <t>2029</t>
    </r>
  </si>
  <si>
    <r>
      <t xml:space="preserve">Year 3
</t>
    </r>
    <r>
      <rPr>
        <b/>
        <sz val="9"/>
        <color theme="1"/>
        <rFont val="Roboto"/>
      </rPr>
      <t>2030</t>
    </r>
  </si>
  <si>
    <t>Term</t>
  </si>
  <si>
    <t>Non-Specialty</t>
  </si>
  <si>
    <t>Retail 30, Brand</t>
  </si>
  <si>
    <r>
      <t xml:space="preserve">Retail 30, Generic
</t>
    </r>
    <r>
      <rPr>
        <sz val="9"/>
        <color theme="1"/>
        <rFont val="Roboto"/>
      </rPr>
      <t>(MAC/Non MAC Combined)</t>
    </r>
  </si>
  <si>
    <t>Retail 90 (EDS 90), Brand</t>
  </si>
  <si>
    <r>
      <t xml:space="preserve">Retail 90 (EDS 90), Generic
</t>
    </r>
    <r>
      <rPr>
        <sz val="9"/>
        <color theme="1"/>
        <rFont val="Roboto"/>
      </rPr>
      <t>(MAC/Non MAC Combined)</t>
    </r>
  </si>
  <si>
    <t>Retail 90 (Custom Network), Brand</t>
  </si>
  <si>
    <r>
      <t xml:space="preserve">Retail 90 (Custom Network), Generic
</t>
    </r>
    <r>
      <rPr>
        <sz val="9"/>
        <color theme="1"/>
        <rFont val="Roboto"/>
      </rPr>
      <t>(MAC/Non MAC Combined)</t>
    </r>
  </si>
  <si>
    <t>Mail, Brand</t>
  </si>
  <si>
    <r>
      <t xml:space="preserve">Mail, Generic
</t>
    </r>
    <r>
      <rPr>
        <sz val="9"/>
        <color theme="1"/>
        <rFont val="Roboto"/>
      </rPr>
      <t>(MAC/Non MAC Combined)</t>
    </r>
  </si>
  <si>
    <t>Retail, Brand</t>
  </si>
  <si>
    <t>Retail, Generic</t>
  </si>
  <si>
    <t>Mail, Generic</t>
  </si>
  <si>
    <t>LDD</t>
  </si>
  <si>
    <t>Retail (Brand / Generic Combined)</t>
  </si>
  <si>
    <t>Mail (Brand / Generic Combined)</t>
  </si>
  <si>
    <t>If quoting a custom Retail 90 network, please provide the network name an description.</t>
  </si>
  <si>
    <t>Custom Network 90 (above)</t>
  </si>
  <si>
    <t>Please document any other administrative fees (Per Claim, PEPM, PMPM), coalition fees, and carve-out fees here</t>
  </si>
  <si>
    <t>Other Fees</t>
  </si>
  <si>
    <t>"Rebate Credit" - If you are quoting with rebate credits (reductions), you must provide an estimate of annual rebate credits on "FF 2.16 Rebate Credit List" cell E14.</t>
  </si>
  <si>
    <t>Name of Proposed Formulary</t>
  </si>
  <si>
    <t>Per Rebate Eligible Brand - Please complete both options:  (Based on Current Plan Structure )</t>
  </si>
  <si>
    <r>
      <t xml:space="preserve">Excluding Coverage for AOM GLP-1s
</t>
    </r>
    <r>
      <rPr>
        <sz val="12"/>
        <color theme="1"/>
        <rFont val="Roboto"/>
      </rPr>
      <t>(Current Benefit Design)</t>
    </r>
  </si>
  <si>
    <r>
      <t xml:space="preserve">Option 1:  No Reductions (Preferred)
</t>
    </r>
    <r>
      <rPr>
        <sz val="8"/>
        <color theme="1"/>
        <rFont val="Roboto"/>
      </rPr>
      <t>Fully accounting for market pricing events, such as Reduced WAC, Amp Cap Removals, and Low Cost Biosimilars</t>
    </r>
  </si>
  <si>
    <r>
      <t xml:space="preserve">Option 2:  With Rebate Credits
</t>
    </r>
    <r>
      <rPr>
        <sz val="8"/>
        <color theme="1"/>
        <rFont val="Roboto"/>
      </rPr>
      <t>List of Reduced WAC, Amp Cap Removals, and Low Cost Biosimilars, tied to anchor dates, that reduce the following rebates using certain calculations; must include list of products including NDC-11 and dates</t>
    </r>
  </si>
  <si>
    <r>
      <t xml:space="preserve">Minimum Guaranteed Rebates - </t>
    </r>
    <r>
      <rPr>
        <u/>
        <sz val="11"/>
        <color theme="0"/>
        <rFont val="Roboto"/>
      </rPr>
      <t>Without</t>
    </r>
    <r>
      <rPr>
        <sz val="11"/>
        <color theme="0"/>
        <rFont val="Roboto"/>
      </rPr>
      <t xml:space="preserve"> Brand GLP-1 AOM Coverage</t>
    </r>
  </si>
  <si>
    <t>Non-Specialty, Retail 30, Brand</t>
  </si>
  <si>
    <t>Non-Specialty, Retail 90, Brand</t>
  </si>
  <si>
    <t>Non-Specialty, Mail, Brand</t>
  </si>
  <si>
    <t>Specialty 30, Retail, Brand</t>
  </si>
  <si>
    <t>Specialty 30, Mail, Brand</t>
  </si>
  <si>
    <t>Specialty 90, Retail, Brand</t>
  </si>
  <si>
    <t>Specialty 90, Mail, Brand</t>
  </si>
  <si>
    <t>LDD, Retail, Brand</t>
  </si>
  <si>
    <t>LDD, Mail, Brand</t>
  </si>
  <si>
    <t>Per Rebate Eligible Brand - Please complete both options:</t>
  </si>
  <si>
    <r>
      <t xml:space="preserve">Including Coverage for AOM GLP-1s
</t>
    </r>
    <r>
      <rPr>
        <sz val="12"/>
        <color theme="1"/>
        <rFont val="Roboto"/>
      </rPr>
      <t>(Not Current Benefit Design)</t>
    </r>
  </si>
  <si>
    <r>
      <t xml:space="preserve">Minimum Guaranteed Rebates - </t>
    </r>
    <r>
      <rPr>
        <u/>
        <sz val="11"/>
        <color theme="0"/>
        <rFont val="Roboto"/>
      </rPr>
      <t>With</t>
    </r>
    <r>
      <rPr>
        <sz val="11"/>
        <color theme="0"/>
        <rFont val="Roboto"/>
      </rPr>
      <t xml:space="preserve"> Brand GLP-1 AOM Coverage</t>
    </r>
  </si>
  <si>
    <t>Pricing Clarifications:</t>
  </si>
  <si>
    <t>Is your proposed formulary and Open or Closed Formulary?</t>
  </si>
  <si>
    <t>Confirm that MAC is include at Retail and Mail.</t>
  </si>
  <si>
    <t>Does proposed formulary include or exclude Low Clinical Value Meds such as Vimovo and Duexis?</t>
  </si>
  <si>
    <t>Do proposed rebates pay rebates on Low Clinical Value Meds such as Vimovo and Duexis?  (Yes/No)</t>
  </si>
  <si>
    <t>Confirm that Generic Guarantee includes SSGs</t>
  </si>
  <si>
    <t>Clarify if proposed rebates are 1) Fixed Amount per eligible brand claim or 2) 100% Pass Through with minimum Guarantees per eligible brand claim.</t>
  </si>
  <si>
    <t>Confirm that the above pricing and rebates will be applicable to the client's plan design.</t>
  </si>
  <si>
    <t>Are Diabetic Testing Strips 1) Included in rebate, 2) Excluded or 3) Excluded but Pass Through if received?</t>
  </si>
  <si>
    <t>Are Limited Distribution Drugs 1) Included in rebate, 2) Excluded or 3) Excluded but Pass Through if received?</t>
  </si>
  <si>
    <t>Are Exclusive Distribution Drugs 1) Included in rebate, 2) Excluded or 3) Excluded but Pass Through if received?</t>
  </si>
  <si>
    <t>Are Biosimilar Drugs 1) Included in rebate, 2) Excluded or 3) Excluded but Pass Through if received?</t>
  </si>
  <si>
    <t>Confirm that DAW 5 Claims are adjudicated as a Generic and included in the Generic Guarantee.</t>
  </si>
  <si>
    <t>Are ZBD Claims Included or Excluded from the annual Discount Reconciliation. (Included / Excluded)</t>
  </si>
  <si>
    <t>Are U&amp;C Claims Included or Excluded from the annual Discount Reconciliation.  (Included / Excluded)</t>
  </si>
  <si>
    <t>Do you also have a separate rebate option at the GPI-14 level?</t>
  </si>
  <si>
    <t xml:space="preserve">Pass Through Pricing Option	</t>
  </si>
  <si>
    <t xml:space="preserve">Based on the claims data provided (not your book of business) complete the following based on the MAC list being proposed: </t>
  </si>
  <si>
    <t>Total Number of Generic Rx</t>
  </si>
  <si>
    <t>Total Number of Generic Drugs adjudicating with MAC pricing</t>
  </si>
  <si>
    <t>Total Generic AWP</t>
  </si>
  <si>
    <t>Total MAC’d Generics AWP</t>
  </si>
  <si>
    <t>Total Generic Ingredient Cost</t>
  </si>
  <si>
    <t>Total MAC’d Generics Ingredient Cost</t>
  </si>
  <si>
    <t>Multi Source Brand Drugs with MAC Price</t>
  </si>
  <si>
    <t>Overall Generic Discount</t>
  </si>
  <si>
    <t>Overall Non-MAC generic discount</t>
  </si>
  <si>
    <t>Overall MAC’d Generic Discount</t>
  </si>
  <si>
    <t>Performance Guarantee for MAC list updates</t>
  </si>
  <si>
    <t>Please provide the following regarding your Specialty Patient Assistance Programs (Coupons and/or Alternate Funding)  (Do Not Annualize):</t>
  </si>
  <si>
    <t>MFG Coupon Response</t>
  </si>
  <si>
    <t>Alternate Funding Response (if Available)</t>
  </si>
  <si>
    <t>Program Name</t>
  </si>
  <si>
    <t>Total Claims Identified for Savings Opportunities</t>
  </si>
  <si>
    <t xml:space="preserve">Estimated Gross Savings based on Claim set </t>
  </si>
  <si>
    <t>Program's Fee Basis (ie, 25% of Savings, $$ PMPM, $$ per Claim)</t>
  </si>
  <si>
    <t>Total Fees</t>
  </si>
  <si>
    <t>Rebate Offset (if Applicable)</t>
  </si>
  <si>
    <t>Total Net Savings based on claim set (Please do not Annualize)</t>
  </si>
  <si>
    <t>Does your program require a change in SPD language? (Yes/No)</t>
  </si>
  <si>
    <t>If a change in SPD Language needed, will you provide such language?</t>
  </si>
  <si>
    <t>Would you define your proposed program as a) a Manufacturer's Coupon Program or b) Alternate Funding Program?</t>
  </si>
  <si>
    <t>Is this program applicable to High Deductible plan designs?</t>
  </si>
  <si>
    <t>Do the results above include PAP savings from High Deductible plan designs?</t>
  </si>
  <si>
    <t>Are HIV Medications Included in your proposed program?</t>
  </si>
  <si>
    <t>Does this program apply to Speciatly Only or Specialty and Non Specialty?</t>
  </si>
  <si>
    <t>Confirm that Program reduces costs for both Plan and Member costs.</t>
  </si>
  <si>
    <t>What Financial Guarantees will you provide?</t>
  </si>
  <si>
    <t>Directions:  Please complete the Rebate Tables below:</t>
  </si>
  <si>
    <t>Insert Year 1 $$ Rebate Per Eligible Brand</t>
  </si>
  <si>
    <t>Number of Rebate Eligible Claims from RFP Claim Detail</t>
  </si>
  <si>
    <t>Retail 30 Brand</t>
  </si>
  <si>
    <t>Retail 90 Brand</t>
  </si>
  <si>
    <t>Mail Order Brand</t>
  </si>
  <si>
    <t>Specialty Brand at Retail</t>
  </si>
  <si>
    <t>Specialty Brand at Mail</t>
  </si>
  <si>
    <t xml:space="preserve">Please specify how Single Source Generics, New to Market Generics, Limited Supply Generics and </t>
  </si>
  <si>
    <t>Patent Litigated Generics are adjudicated and paid by completing the chart below:</t>
  </si>
  <si>
    <t>Generic Description</t>
  </si>
  <si>
    <t>Adjudicated</t>
  </si>
  <si>
    <t>Paid (What discount is applied at POS)</t>
  </si>
  <si>
    <t>Reconciled (for Guarantee Purposes)</t>
  </si>
  <si>
    <t>Single Source Generic</t>
  </si>
  <si>
    <t>&lt;Select One&gt;</t>
  </si>
  <si>
    <t>New to Market Generic</t>
  </si>
  <si>
    <t>Patent Litigated Generic</t>
  </si>
  <si>
    <t>Insufficient Supply Generics</t>
  </si>
  <si>
    <t xml:space="preserve">Are DAW 5 Claims adjudicated as a Generic and included in the Generic Guarantee? (Yes/No)  </t>
  </si>
  <si>
    <t xml:space="preserve">If not in Generic, under what guarantee do DAW 5 Claims fall?  </t>
  </si>
  <si>
    <t>Please advise if the following claims are "Included" or "Excluded" in the Annual Financial Claim Reconciliation</t>
  </si>
  <si>
    <t>Type of Claim</t>
  </si>
  <si>
    <t>Included or Excluded</t>
  </si>
  <si>
    <t>Over the Counter Medications</t>
  </si>
  <si>
    <t>Diabetic Testing Strips</t>
  </si>
  <si>
    <t>Member Copays for Member Pay the Difference Claims</t>
  </si>
  <si>
    <t>Member Copays for ZBD Claims</t>
  </si>
  <si>
    <t>ZBD Claims</t>
  </si>
  <si>
    <t>Claims Audit Recoveries</t>
  </si>
  <si>
    <t>Therapeutic Substitution Savings</t>
  </si>
  <si>
    <t>U&amp;C Claims</t>
  </si>
  <si>
    <t>Out of Network Claims</t>
  </si>
  <si>
    <t>Savings generated from coupon programs</t>
  </si>
  <si>
    <t>Compounds</t>
  </si>
  <si>
    <t>Powders</t>
  </si>
  <si>
    <t>Direct Member Reimbursement</t>
  </si>
  <si>
    <t>Pharmacy Submitted Paper Claims</t>
  </si>
  <si>
    <t>Subrogation</t>
  </si>
  <si>
    <t>Coordination of Benefits</t>
  </si>
  <si>
    <t>Long Term Care</t>
  </si>
  <si>
    <t>Home Infusion Therapy</t>
  </si>
  <si>
    <t>Indian Tribal Unit</t>
  </si>
  <si>
    <t>Vaccines</t>
  </si>
  <si>
    <t>Claims from Most Favored Nation States</t>
  </si>
  <si>
    <t>Claims from AK, HI, PR, Guam and the Virgin Islands</t>
  </si>
  <si>
    <t>Discount Card Program Claims</t>
  </si>
  <si>
    <t>340 B Claims</t>
  </si>
  <si>
    <t>Workers Compensation</t>
  </si>
  <si>
    <t>In House Pharmacy</t>
  </si>
  <si>
    <t>Client Contracted Participating Pharmacies</t>
  </si>
  <si>
    <t>MAC'd Multi Source Brands</t>
  </si>
  <si>
    <t>AWP Value from Pharmacy Input Errors</t>
  </si>
  <si>
    <t xml:space="preserve">Member cost share and primary payor amounts (on COB claims) for all discount guarantees and calculations including but not limited to DAW penalty amounts which shall be recoded as increased member contribution and not reduced drug cost.  </t>
  </si>
  <si>
    <t>If you did not agree to waive termination file costs, please identify those costs, File Frequency, and  Inclusions/Exclusions associated with the specific transition reports in the following table:</t>
  </si>
  <si>
    <t>File Type:</t>
  </si>
  <si>
    <t>Refill Transfers</t>
  </si>
  <si>
    <t>Prior Authorizations</t>
  </si>
  <si>
    <t>Claims History</t>
  </si>
  <si>
    <t>Account Balances</t>
  </si>
  <si>
    <t xml:space="preserve">Cost: </t>
  </si>
  <si>
    <t xml:space="preserve">File Frequency: </t>
  </si>
  <si>
    <t xml:space="preserve">Inclusions/Exclusions: </t>
  </si>
  <si>
    <t>Indicate if the following claim types are included or excluded in Rebate Guarantees.  If excluded, please provide explanation for exclusion.</t>
  </si>
  <si>
    <t>If Excluding, provide an Explanation for Excluding from Guarantee</t>
  </si>
  <si>
    <t xml:space="preserve">Multi Source Brands    </t>
  </si>
  <si>
    <t>Multi Source Brands not having DAW 1 or 2</t>
  </si>
  <si>
    <t>Multi Source Brand Claims with a DAW 1 or DAW 2 Code Requiring the Substitution with a Brand product over a Generic Product</t>
  </si>
  <si>
    <t>Single Source Brands</t>
  </si>
  <si>
    <t>Non-Formulary Covered Brands</t>
  </si>
  <si>
    <t>Non-Network Covered Brands</t>
  </si>
  <si>
    <t>Formulary Brand Claims that may not be Eligible for Rebates</t>
  </si>
  <si>
    <t>Formulary Excluded Claims</t>
  </si>
  <si>
    <t>Brand Claims with Generic Alternatives</t>
  </si>
  <si>
    <t>Brands paid at MAC</t>
  </si>
  <si>
    <t>Brands filled at DAW 5</t>
  </si>
  <si>
    <t>Claims from Devices (Other than Insulin and Test Strips)</t>
  </si>
  <si>
    <t>Diabetic Test Strips</t>
  </si>
  <si>
    <t>In House or On Site Pharmacies</t>
  </si>
  <si>
    <t>Specialty Products</t>
  </si>
  <si>
    <t>Biosimilar Products</t>
  </si>
  <si>
    <t>New to Market Biosimilars</t>
  </si>
  <si>
    <t>Limited Distribution or Exclusive Specialty Drugs Dispensed from your Specialty Pharmacy</t>
  </si>
  <si>
    <t>Limited Distribution or Exclusive Specialty Drugs Not Dispensed from your Specialty Pharmacy</t>
  </si>
  <si>
    <t>HIV and Transplant Brand Claims</t>
  </si>
  <si>
    <t xml:space="preserve">Brand Claims with No Cost to Plan  </t>
  </si>
  <si>
    <t>Claims where Plan pays less than 50%</t>
  </si>
  <si>
    <t>100% Member Paid Brand Claims</t>
  </si>
  <si>
    <t>After Deductible where Member Share is &gt;50% in Aggregate</t>
  </si>
  <si>
    <t>CDHP / HDHP Claims</t>
  </si>
  <si>
    <t>Zero Balance Due Claims</t>
  </si>
  <si>
    <t>Cash Price Claims</t>
  </si>
  <si>
    <t>PCSK9 Claims</t>
  </si>
  <si>
    <t>Discount Card Claims</t>
  </si>
  <si>
    <t>Cosmetics</t>
  </si>
  <si>
    <t>Home Infusion Claims</t>
  </si>
  <si>
    <t>DMR (Paper Claims)</t>
  </si>
  <si>
    <t xml:space="preserve">OTC </t>
  </si>
  <si>
    <t>Vitamins</t>
  </si>
  <si>
    <t>Claims in which Client implements any exception logic to allow Formulary excluded or non-preferred Claims to process</t>
  </si>
  <si>
    <t>Claims from entities eligible for federal supply schedule prices</t>
  </si>
  <si>
    <t>Medicaid Claims</t>
  </si>
  <si>
    <t>Claims Older than 180 Days</t>
  </si>
  <si>
    <t>340B Claims</t>
  </si>
  <si>
    <t>RePackaged NDCs</t>
  </si>
  <si>
    <t>Secondary Payer Claims (COB)</t>
  </si>
  <si>
    <t>Indian Health Services and/or Tribal Claims</t>
  </si>
  <si>
    <t>LTC/HI/ITU pharmacy claims</t>
  </si>
  <si>
    <t>Runout Claims</t>
  </si>
  <si>
    <t>Invalid Service Provider ID or Rx #</t>
  </si>
  <si>
    <t>Subrogation Claims</t>
  </si>
  <si>
    <t>Please complete the chart below so we understand those sources of manufacturer revenue included in your rebate offering.</t>
  </si>
  <si>
    <t>Pharma Revenue Components Included in Rebate Offer</t>
  </si>
  <si>
    <t>Source</t>
  </si>
  <si>
    <t>Administrative Fees</t>
  </si>
  <si>
    <t>Clinical Program Fees</t>
  </si>
  <si>
    <t>Consulting Fees</t>
  </si>
  <si>
    <t>Credits</t>
  </si>
  <si>
    <t>Discounts</t>
  </si>
  <si>
    <t>Education Program Fees</t>
  </si>
  <si>
    <t>Financial Incentives</t>
  </si>
  <si>
    <t>Formulary Placement or Access Fees</t>
  </si>
  <si>
    <t>Implementation Fees</t>
  </si>
  <si>
    <t>Market Share Based Payments</t>
  </si>
  <si>
    <t>Price Concessions</t>
  </si>
  <si>
    <t>Promotional Allowances</t>
  </si>
  <si>
    <t>Pull Through Program Fees</t>
  </si>
  <si>
    <t>Rebate Submission Fees</t>
  </si>
  <si>
    <t>Software Licensing Fees</t>
  </si>
  <si>
    <t>GPO Fees</t>
  </si>
  <si>
    <t>AWP Inflation Coverage</t>
  </si>
  <si>
    <t>All Other Payments Received from Pharmaceutical Manufacturers</t>
  </si>
  <si>
    <t>PBM Agrees to provide individual claim details upon request with the following minimum claim fields:</t>
  </si>
  <si>
    <t>Claim Field</t>
  </si>
  <si>
    <t>This Field May Be supplied to Other Vendors for Market Competitve Analysis (Please do Not Change this field.  This Field is a description of how each field may be used.)</t>
  </si>
  <si>
    <t>Bidding PBM Agree / Disagree</t>
  </si>
  <si>
    <t>If Disagree, Reason for Disagree</t>
  </si>
  <si>
    <t>Account ID</t>
  </si>
  <si>
    <t>Yes</t>
  </si>
  <si>
    <t>Account Name</t>
  </si>
  <si>
    <t>Group ID</t>
  </si>
  <si>
    <t>Group Name</t>
  </si>
  <si>
    <t>Member ID</t>
  </si>
  <si>
    <t>Employer Plan Number</t>
  </si>
  <si>
    <t>PPO / HDHP Plan Indicator</t>
  </si>
  <si>
    <t>Claim Fill Date</t>
  </si>
  <si>
    <t>Drug NDC</t>
  </si>
  <si>
    <t>Drug Strength</t>
  </si>
  <si>
    <t>Product / Drug Label Name</t>
  </si>
  <si>
    <t>GPI 4 Class Name Description</t>
  </si>
  <si>
    <t>Channel Indicator (Retail/Mail/Specialty Pharmacy)</t>
  </si>
  <si>
    <t>Brand / Generic Indicator</t>
  </si>
  <si>
    <t>Specialty Claim Indicator</t>
  </si>
  <si>
    <t>Preventive Medication Indicator</t>
  </si>
  <si>
    <t>LDD, EDD, or Biosimilar Indicator</t>
  </si>
  <si>
    <t>No, Internal Purposes Only</t>
  </si>
  <si>
    <t>Compound Indicator</t>
  </si>
  <si>
    <t>Vaccine Indicator</t>
  </si>
  <si>
    <t>Maintenance Drug Indicator</t>
  </si>
  <si>
    <t>Pharmacy NABP or NPI</t>
  </si>
  <si>
    <t>Pharmacy Name</t>
  </si>
  <si>
    <t>Rx Number</t>
  </si>
  <si>
    <t>Prior Authorization Indicator</t>
  </si>
  <si>
    <t>DAW Processing Code</t>
  </si>
  <si>
    <t>Network Indicator (In / Out)</t>
  </si>
  <si>
    <t>Formulary (Yes / No)</t>
  </si>
  <si>
    <t>Formulary Tier</t>
  </si>
  <si>
    <t>MSB, SSB, MSG, SSG Indicator</t>
  </si>
  <si>
    <t>MNOY Indicator</t>
  </si>
  <si>
    <t>Total Gross Cost</t>
  </si>
  <si>
    <t>Quantity</t>
  </si>
  <si>
    <t>Day Supply</t>
  </si>
  <si>
    <t>Net Claim Indicator (1, -1)</t>
  </si>
  <si>
    <t>Total AWP</t>
  </si>
  <si>
    <t>Ingredient Cost</t>
  </si>
  <si>
    <t>Dispensing Fee</t>
  </si>
  <si>
    <t>Sales Tax</t>
  </si>
  <si>
    <t>Total Member Share</t>
  </si>
  <si>
    <t>Total Plan Cost</t>
  </si>
  <si>
    <t>Member Brand Product Selection Penalty Amount</t>
  </si>
  <si>
    <t>Manufacturer Coupon Eligible Claim Indicator</t>
  </si>
  <si>
    <t>Manufacturer Coupon Savings</t>
  </si>
  <si>
    <t>Offer / Program Name</t>
  </si>
  <si>
    <t>Program Description</t>
  </si>
  <si>
    <t>Estimated Member Impact (Low, Medium, High)</t>
  </si>
  <si>
    <t>Total Financial  Value (Based on Provided Claim Set)</t>
  </si>
  <si>
    <t>ROI or Minimum Guarantee Total</t>
  </si>
  <si>
    <t>Price Proposal Form 2.14 - Generic Brand Definitions</t>
  </si>
  <si>
    <t>GENERIC / BRAND DEFINITIONS</t>
  </si>
  <si>
    <t>Enter "Generic" and "Brand" definitions below</t>
  </si>
  <si>
    <r>
      <t xml:space="preserve">Enter "Generic" or "Brand"
</t>
    </r>
    <r>
      <rPr>
        <b/>
        <i/>
        <sz val="9"/>
        <color theme="0"/>
        <rFont val="Roboto"/>
      </rPr>
      <t>(automatically color coded - you may copy/paste)</t>
    </r>
  </si>
  <si>
    <t>Medi-Span Indicators</t>
  </si>
  <si>
    <t>No Product Selection Indicated</t>
  </si>
  <si>
    <t>Prescriber Dispense as Written</t>
  </si>
  <si>
    <t>Patient Requested Brand</t>
  </si>
  <si>
    <t>Pharmacy Selected Brand</t>
  </si>
  <si>
    <t>Generic Not Available</t>
  </si>
  <si>
    <t>Brand Dispensed as Generic</t>
  </si>
  <si>
    <t>Override</t>
  </si>
  <si>
    <t>Brand Mandated by Law</t>
  </si>
  <si>
    <t>Generic Not Available in Marketplace</t>
  </si>
  <si>
    <t>Plan/Other Payor Requires Brand</t>
  </si>
  <si>
    <t>Multi Source Code</t>
  </si>
  <si>
    <t>Multi Source Code Desc</t>
  </si>
  <si>
    <t>Name Type Code</t>
  </si>
  <si>
    <t>Name Type Code Desc</t>
  </si>
  <si>
    <t>DAW 0</t>
  </si>
  <si>
    <t>DAW 1</t>
  </si>
  <si>
    <t>DAW 2</t>
  </si>
  <si>
    <t>DAW 3</t>
  </si>
  <si>
    <t>DAW 4</t>
  </si>
  <si>
    <t>DAW 5</t>
  </si>
  <si>
    <t>DAW 6</t>
  </si>
  <si>
    <t>DAW 7</t>
  </si>
  <si>
    <t>DAW 8</t>
  </si>
  <si>
    <t>DAW 9</t>
  </si>
  <si>
    <t>Enter "Generic Definition" Here
Enter "Brand Definition" Here</t>
  </si>
  <si>
    <t>M</t>
  </si>
  <si>
    <t>Single-source, 
co-licensed product</t>
  </si>
  <si>
    <t>T</t>
  </si>
  <si>
    <t>Trademarked Name</t>
  </si>
  <si>
    <t>B</t>
  </si>
  <si>
    <t>Branded Generic Name</t>
  </si>
  <si>
    <t>G</t>
  </si>
  <si>
    <t>Generic Name</t>
  </si>
  <si>
    <t>N</t>
  </si>
  <si>
    <t>Single-source product</t>
  </si>
  <si>
    <t>O</t>
  </si>
  <si>
    <t>Multi-source, 
originator product</t>
  </si>
  <si>
    <t>Y</t>
  </si>
  <si>
    <t>Multi-source product</t>
  </si>
  <si>
    <t>Price Proposal Form 2.15- Guarantee Clarification</t>
  </si>
  <si>
    <t>Discount Guarantees</t>
  </si>
  <si>
    <t>Rebate Guarantees</t>
  </si>
  <si>
    <t>Included / Excluded</t>
  </si>
  <si>
    <t>Clinical / Therapy-Based</t>
  </si>
  <si>
    <t>HX01</t>
  </si>
  <si>
    <t>PCSK9 inhibitors</t>
  </si>
  <si>
    <t>HX02</t>
  </si>
  <si>
    <t>Vaccine and vaccine administration claims (including COVID)</t>
  </si>
  <si>
    <t>HX03</t>
  </si>
  <si>
    <t>Hepatitis C</t>
  </si>
  <si>
    <t>HX04</t>
  </si>
  <si>
    <t>Hepatitis B</t>
  </si>
  <si>
    <t>HX05</t>
  </si>
  <si>
    <t>HIV treatment claims (antiretroviral therapy and related medications)</t>
  </si>
  <si>
    <t>HX06</t>
  </si>
  <si>
    <t>Transplant Drugs</t>
  </si>
  <si>
    <t>HX07</t>
  </si>
  <si>
    <t>Vitamins/Multivitamins</t>
  </si>
  <si>
    <t>HX08</t>
  </si>
  <si>
    <t>COVID Anti-Virals</t>
  </si>
  <si>
    <t>HX09</t>
  </si>
  <si>
    <t>COVID testing-related claims</t>
  </si>
  <si>
    <t>Government / Statutory</t>
  </si>
  <si>
    <t>HX10</t>
  </si>
  <si>
    <t>Government‑mandated therapies, including HIV pre‑exposure prophylaxis (PrEP), preventive medications required under the Affordable Care Act</t>
  </si>
  <si>
    <t>HX11</t>
  </si>
  <si>
    <t>Claims paid at government‑required amounts</t>
  </si>
  <si>
    <t>Formulary / UM / Transition Overrides</t>
  </si>
  <si>
    <t>HX12</t>
  </si>
  <si>
    <t>Claims approved by formulary exception (medical necessity override)</t>
  </si>
  <si>
    <t>HX13</t>
  </si>
  <si>
    <t>Continuation‑of‑therapy claims</t>
  </si>
  <si>
    <t>HX14</t>
  </si>
  <si>
    <t>Specialty starter fills</t>
  </si>
  <si>
    <t>HX15</t>
  </si>
  <si>
    <t>OTC + Diabetes Monitoring + Insulin</t>
  </si>
  <si>
    <t>HX16</t>
  </si>
  <si>
    <t>Over-the-Counter drugs as identified by Medi-Span® as of the Dispensing date</t>
  </si>
  <si>
    <t>HX17</t>
  </si>
  <si>
    <t>Lancets (OTC)</t>
  </si>
  <si>
    <t>HX18</t>
  </si>
  <si>
    <t>Blood glucose test strips (OTC)</t>
  </si>
  <si>
    <t>HX19</t>
  </si>
  <si>
    <t>Blood glucose test strips (Prescription)</t>
  </si>
  <si>
    <t>HX20</t>
  </si>
  <si>
    <t>CGM sensors (Prescription)</t>
  </si>
  <si>
    <t>HX21</t>
  </si>
  <si>
    <t>CGM transmitters &amp; receivers (Prescription)</t>
  </si>
  <si>
    <t>HX22</t>
  </si>
  <si>
    <t>Insulin Administration Supplies (including pen needles, syringes, insulin pump infusion supplies, and disposable insulin delivery pods)</t>
  </si>
  <si>
    <t>HX23</t>
  </si>
  <si>
    <t>Insulin Products</t>
  </si>
  <si>
    <t>Member Payment / Pricing Basis Exclusions</t>
  </si>
  <si>
    <t>HX24</t>
  </si>
  <si>
    <t>100% member‑paid claims</t>
  </si>
  <si>
    <t>HX25</t>
  </si>
  <si>
    <t>U&amp;C claims</t>
  </si>
  <si>
    <t>HX26</t>
  </si>
  <si>
    <t>Submitted Cash Price by the participating pharmacy</t>
  </si>
  <si>
    <t>HX27</t>
  </si>
  <si>
    <t>Claims below a minimum plan‑paid percentage</t>
  </si>
  <si>
    <t>HX28</t>
  </si>
  <si>
    <t>Subrogation claims</t>
  </si>
  <si>
    <t>Product Classification / Market Status / Access Restrictions</t>
  </si>
  <si>
    <t>HX29</t>
  </si>
  <si>
    <t>Multi‑source brands</t>
  </si>
  <si>
    <t>HX30</t>
  </si>
  <si>
    <t>Authorized generics</t>
  </si>
  <si>
    <t>HX31</t>
  </si>
  <si>
    <t>Biosimilars - 351(k) Biosimilar, 351(k) Interchangeable</t>
  </si>
  <si>
    <t>HX32</t>
  </si>
  <si>
    <t>Synthroid claims</t>
  </si>
  <si>
    <t>HX33</t>
  </si>
  <si>
    <t>Limited distribution and exclusive distribution drugs</t>
  </si>
  <si>
    <t>HX34</t>
  </si>
  <si>
    <t>Specialty New to Market Brand Drugs</t>
  </si>
  <si>
    <t>Network /Dispensing Site Exclusions</t>
  </si>
  <si>
    <t>HX35</t>
  </si>
  <si>
    <t>Out‑of‑network claims</t>
  </si>
  <si>
    <t>HX36</t>
  </si>
  <si>
    <t>Military/U.S. Coast Guard Pharmacy (332000000X)</t>
  </si>
  <si>
    <t>HX37</t>
  </si>
  <si>
    <t>Department of Veterans Affairs (VA) Pharmacy (332100000X)</t>
  </si>
  <si>
    <t>HX38</t>
  </si>
  <si>
    <t>Indian Health Service/Tribal/Urban Indian Health (I/T/U) Pharmacy (332800000X)</t>
  </si>
  <si>
    <t>HX39</t>
  </si>
  <si>
    <t>Non-Pharmacy Dispensing Site (332900000X)</t>
  </si>
  <si>
    <t>HX40</t>
  </si>
  <si>
    <t>Home infusion claims</t>
  </si>
  <si>
    <t>HX41</t>
  </si>
  <si>
    <t>Long‑term care claims</t>
  </si>
  <si>
    <t>HX42</t>
  </si>
  <si>
    <t>In‑house claims</t>
  </si>
  <si>
    <t>340B Program</t>
  </si>
  <si>
    <t>HX43</t>
  </si>
  <si>
    <t>340B claims, non-PBM owned pharmacies</t>
  </si>
  <si>
    <t>HX44</t>
  </si>
  <si>
    <t>340B claims, PBM owned pharmacies (retail, mail, specialty)</t>
  </si>
  <si>
    <t>HX45</t>
  </si>
  <si>
    <t>Claim identified as having received 340B program pricing and therefore ineligible for a Rebate</t>
  </si>
  <si>
    <t>DAW (Dispense As Written) Codes</t>
  </si>
  <si>
    <t>HX46</t>
  </si>
  <si>
    <t>HX47</t>
  </si>
  <si>
    <t>HX48</t>
  </si>
  <si>
    <t>HX49</t>
  </si>
  <si>
    <t>HX50</t>
  </si>
  <si>
    <t>HX51</t>
  </si>
  <si>
    <t>HX52</t>
  </si>
  <si>
    <t>HX53</t>
  </si>
  <si>
    <t>HX54</t>
  </si>
  <si>
    <t>COB / Other Payer / Manufacturer Assistance</t>
  </si>
  <si>
    <t>HX55</t>
  </si>
  <si>
    <t>Coordination of Benefits (COB) claims, Claims where the Sponsor is the secondary payer</t>
  </si>
  <si>
    <t>HX56</t>
  </si>
  <si>
    <t>Coordination of Benefits (COB) claims, Manufacturer copay card assistance programs coordinated with PBM</t>
  </si>
  <si>
    <t>Submission / Reimbursement Workflow</t>
  </si>
  <si>
    <t>HX57</t>
  </si>
  <si>
    <t>Paper or Member submitted Claims</t>
  </si>
  <si>
    <t>HX58</t>
  </si>
  <si>
    <t>Direct Member Reimbursement (DMR) claims</t>
  </si>
  <si>
    <t>Outliers</t>
  </si>
  <si>
    <t>HX59</t>
  </si>
  <si>
    <t>Outlier Claims (Brand Drug Claims with an AWP discount of &gt;95% and AWP price &gt;$10,000)</t>
  </si>
  <si>
    <t>HX60</t>
  </si>
  <si>
    <t>Claims with AWP = $0</t>
  </si>
  <si>
    <t>Compounding / Non‑Standard Products</t>
  </si>
  <si>
    <t>HX61</t>
  </si>
  <si>
    <t>Compound Drug Claims</t>
  </si>
  <si>
    <t>HX62</t>
  </si>
  <si>
    <t>Powder formulations</t>
  </si>
  <si>
    <t>HX63</t>
  </si>
  <si>
    <t>Bulk Chemicals</t>
  </si>
  <si>
    <t>HX64</t>
  </si>
  <si>
    <t>Repackaged Drugs/Products</t>
  </si>
  <si>
    <t>Geography / Jurisdictional Exclusions</t>
  </si>
  <si>
    <t>HX65</t>
  </si>
  <si>
    <t>Other</t>
  </si>
  <si>
    <t>HX66</t>
  </si>
  <si>
    <t>Claim Reverals</t>
  </si>
  <si>
    <t>HX67</t>
  </si>
  <si>
    <t>Runout Claims (Late Submission)</t>
  </si>
  <si>
    <t>HX68</t>
  </si>
  <si>
    <t>Claims for Supplies</t>
  </si>
  <si>
    <t>HX71</t>
  </si>
  <si>
    <t>Claims for Devices</t>
  </si>
  <si>
    <t>HX70</t>
  </si>
  <si>
    <t>Claims for non-FDA approved products</t>
  </si>
  <si>
    <t>Price Proposal Form 2.16 - Rebate Credit List</t>
  </si>
  <si>
    <t>Rebate Credit Lists / Adjusted Product Lists   ("Rebate Credits")</t>
  </si>
  <si>
    <t>The following addresses situations for which minimum guaranteed rebates are reduced for specific drugs / products as a result of substantial list (WAC) price decreases and market pricing events, such as the introduction of lower costing biosimilars.</t>
  </si>
  <si>
    <t>Does your offer include usage of "rebate credits"?</t>
  </si>
  <si>
    <t>Select</t>
  </si>
  <si>
    <t>If yes, list the value of your "rebate credit" given the claim repricing file:</t>
  </si>
  <si>
    <t>Enter Dollar Amount</t>
  </si>
  <si>
    <t>&lt;&lt; MUST COMPLETE</t>
  </si>
  <si>
    <t>If yes, what percentage does "rebate credit" represent in terms of ingredient cost?  (i.e.  Percentage (%) = Rebate Credit Adjustment / Total Ingredient Cost)</t>
  </si>
  <si>
    <t>Enter %</t>
  </si>
  <si>
    <t>Please state how your "rebate credits" are calculated:</t>
  </si>
  <si>
    <t>Definition
&amp;
Calculation
(Method)</t>
  </si>
  <si>
    <t>Insert Definition and Calculations</t>
  </si>
  <si>
    <t>If your offer includes a "Rebate Credit" or "Adjusted Product" assumption, please provide the associated listing below:</t>
  </si>
  <si>
    <t>WAC Price Reduction Products</t>
  </si>
  <si>
    <t>Low Net Cost Brands</t>
  </si>
  <si>
    <t>NDC-11</t>
  </si>
  <si>
    <t>Product</t>
  </si>
  <si>
    <t>Reference NDC</t>
  </si>
  <si>
    <t>Reference Drug Name</t>
  </si>
  <si>
    <t>Price Proposal Form 2.17 - Specialty Fee Schedule</t>
  </si>
  <si>
    <t>SPECIALTY FEE SCHEDULE</t>
  </si>
  <si>
    <t>Please provide your specialty drug list below.  Include % discount off AWP (Medi-Span) for each year;  if the drug price is based on MAC, please provide equivalent discount off AWP for Estimated MAC.</t>
  </si>
  <si>
    <r>
      <rPr>
        <b/>
        <sz val="11"/>
        <color theme="1"/>
        <rFont val="Roboto"/>
      </rPr>
      <t>Please include any caveats at the bottom.</t>
    </r>
    <r>
      <rPr>
        <sz val="11"/>
        <color theme="1"/>
        <rFont val="Roboto"/>
        <family val="2"/>
      </rPr>
      <t xml:space="preserve">  Sample layout below.  You may adjust accordingly.</t>
    </r>
  </si>
  <si>
    <t>Minimum Guarantees</t>
  </si>
  <si>
    <t>Year 1</t>
  </si>
  <si>
    <t>Year 2</t>
  </si>
  <si>
    <t>Year 3</t>
  </si>
  <si>
    <t>Default Rate Discount</t>
  </si>
  <si>
    <t>Discount off AWP</t>
  </si>
  <si>
    <t>Overall Effective Discount</t>
  </si>
  <si>
    <t>Per fill fee</t>
  </si>
  <si>
    <t>Exceptions / Separate from Above Overall</t>
  </si>
  <si>
    <t>New to Market Brand Drugs</t>
  </si>
  <si>
    <t>New to Market Generic Drugs</t>
  </si>
  <si>
    <t>New to Market Limited and exclusive distribution Drugs</t>
  </si>
  <si>
    <t>Biosimilar Claims</t>
  </si>
  <si>
    <t>Specialty Rebate Per Fill, assuming 30 day</t>
  </si>
  <si>
    <t>Per Rebateable Fill</t>
  </si>
  <si>
    <t>Specialty Rebate Per Fill, assuming 90 day</t>
  </si>
  <si>
    <t>Specialty Drug List - Please expand below to account for all specialty drugs applicable to specialty discount &amp; rebate guarantees</t>
  </si>
  <si>
    <t>NDC11</t>
  </si>
  <si>
    <t>Drug Name</t>
  </si>
  <si>
    <t>Therapy</t>
  </si>
  <si>
    <t>MAC Indicator (Yes/No)</t>
  </si>
  <si>
    <t>Discount                                                          Year1</t>
  </si>
  <si>
    <t>Dispense Fee Year 1</t>
  </si>
  <si>
    <t>Discount                                                          Year2</t>
  </si>
  <si>
    <t>Dispense Fee Year 2</t>
  </si>
  <si>
    <t>Discount                                                          Year 3</t>
  </si>
  <si>
    <t>Dispense Fee Year 3</t>
  </si>
  <si>
    <t>Limited Dist. Indicator
(Yes / No)</t>
  </si>
  <si>
    <t>Brand / Generic</t>
  </si>
  <si>
    <t>Minimum Guaranteed Specialty Rebate Applicable
(Yes/No)</t>
  </si>
  <si>
    <r>
      <t xml:space="preserve">Rebate Credit / Low WAC
(Yes/No)
</t>
    </r>
    <r>
      <rPr>
        <b/>
        <sz val="8"/>
        <color theme="1"/>
        <rFont val="Roboto"/>
      </rPr>
      <t>See "Rebate Credit List"</t>
    </r>
  </si>
  <si>
    <t>Price Proposal Form 2.18 - 340B Definition</t>
  </si>
  <si>
    <t>340B CLAIMS</t>
  </si>
  <si>
    <t>Common Sources / Codes</t>
  </si>
  <si>
    <t>Yes / No</t>
  </si>
  <si>
    <t>If no, please clarify.</t>
  </si>
  <si>
    <t>Code</t>
  </si>
  <si>
    <t>Code Value</t>
  </si>
  <si>
    <r>
      <t xml:space="preserve">Do you agree that 340B claims from network participating pharmacies (including both 340B covered entities and 340B contracted pharmacies) will be </t>
    </r>
    <r>
      <rPr>
        <b/>
        <u/>
        <sz val="11"/>
        <color theme="1"/>
        <rFont val="Roboto"/>
      </rPr>
      <t>INCLUDED</t>
    </r>
    <r>
      <rPr>
        <sz val="11"/>
        <color theme="1"/>
        <rFont val="Roboto"/>
        <family val="2"/>
      </rPr>
      <t xml:space="preserve"> in the discount guarantees?</t>
    </r>
  </si>
  <si>
    <t>Submission Clarification Code (420-DK)</t>
  </si>
  <si>
    <t>340B - Indicates that, prior to providing service, the pharmacy has determined the product being billed is purchased pursuant to rights available under Section 340B of the Public Health Act of 1992 uncluding sub-ceiling purchases authorized by Section 340B (a)(10) and those made through the Prime Vendor Program (Section 340B(a)(8)).</t>
  </si>
  <si>
    <r>
      <t xml:space="preserve">Do you agree that the definition of 340B claim will </t>
    </r>
    <r>
      <rPr>
        <b/>
        <u/>
        <sz val="11"/>
        <color theme="1"/>
        <rFont val="Roboto"/>
      </rPr>
      <t>NOT</t>
    </r>
    <r>
      <rPr>
        <sz val="11"/>
        <color theme="1"/>
        <rFont val="Roboto"/>
        <family val="2"/>
      </rPr>
      <t xml:space="preserve"> apply to any claim from your PBM-owned pharmacies (retail, mail, and specialty)?  (including any parent company owned / co-owned subsidiaries)</t>
    </r>
  </si>
  <si>
    <t>NCPDP DataQ</t>
  </si>
  <si>
    <t>Site is owned by a participating 340B covered entity but also serves non Eligible Patients</t>
  </si>
  <si>
    <r>
      <rPr>
        <b/>
        <sz val="11"/>
        <color theme="1"/>
        <rFont val="Roboto"/>
      </rPr>
      <t>Please enter your definition of 340B</t>
    </r>
    <r>
      <rPr>
        <sz val="11"/>
        <color theme="1"/>
        <rFont val="Roboto"/>
        <family val="2"/>
      </rPr>
      <t xml:space="preserve">.  </t>
    </r>
    <r>
      <rPr>
        <i/>
        <sz val="11"/>
        <color theme="1"/>
        <rFont val="Roboto"/>
      </rPr>
      <t>"340B Claim means…"</t>
    </r>
  </si>
  <si>
    <t>Enter Definition Here</t>
  </si>
  <si>
    <t>Site is owned by a participating 340B covered entity and serves only Eligible Patients</t>
  </si>
  <si>
    <t>4a</t>
  </si>
  <si>
    <t>Does your parent company own or co-own any subsidiary (entity) involved in the identification of 340B claims?  (commonly known as 340B third party administrator [340B TPA])</t>
  </si>
  <si>
    <t>If 4a is "Yes", please complete the following:  (4b, 4c, 4d)</t>
  </si>
  <si>
    <t>4b</t>
  </si>
  <si>
    <t>Please provide information on the subsidiary that identifies 340B claim status - name, address, years of operation</t>
  </si>
  <si>
    <t>4c</t>
  </si>
  <si>
    <t>How are 340B claims identified by your subsidiary?  Does your subsidiary verify established patient relationship with the covered entity?  Does your subsidiary verify the covered entity is Disproportionate Share Hospital [DISH] Qualified?</t>
  </si>
  <si>
    <t>4d</t>
  </si>
  <si>
    <t>How is your subsidiary compensated?</t>
  </si>
  <si>
    <r>
      <rPr>
        <b/>
        <u/>
        <sz val="11"/>
        <color theme="1"/>
        <rFont val="Roboto"/>
      </rPr>
      <t>REQUIRED ACCESS TO 340B CLAIM RECORDS</t>
    </r>
    <r>
      <rPr>
        <sz val="11"/>
        <color theme="1"/>
        <rFont val="Roboto"/>
        <family val="2"/>
      </rPr>
      <t xml:space="preserve"> - Upon request by plan sponsor, consultant, and designated PBM auditor, do you agree to provide access to all 340B claim records to said parties (plan sponsor, consultant, PBM auditor).  Elements include but are not limited to: 
Claim ID, patient ID, patient first name, patient last name, patient date of birth, date of service (fill date), NDC-11, drug label, pharmacy NPI, pharmacy name, prescriber NPI, prescriber name, unit quantity, days supply, AWP, ingredient cost, dispensing fees, sales tax, gross cost, member cost, plan cost</t>
    </r>
    <r>
      <rPr>
        <sz val="11"/>
        <color theme="1"/>
        <rFont val="Roboto"/>
      </rPr>
      <t xml:space="preserve">
</t>
    </r>
    <r>
      <rPr>
        <b/>
        <sz val="11"/>
        <color theme="1"/>
        <rFont val="Roboto"/>
      </rPr>
      <t xml:space="preserve">If any claim identified as 340B </t>
    </r>
    <r>
      <rPr>
        <b/>
        <u/>
        <sz val="11"/>
        <color theme="1"/>
        <rFont val="Roboto"/>
      </rPr>
      <t>which result in exclusion from financial guarantees and/or loss of rebates</t>
    </r>
    <r>
      <rPr>
        <b/>
        <sz val="11"/>
        <color theme="1"/>
        <rFont val="Roboto"/>
      </rPr>
      <t>, the plan sponsor, consultant, and PBM auditor must have full access and transparency into these record details.</t>
    </r>
  </si>
  <si>
    <t>Optional Clarification</t>
  </si>
  <si>
    <r>
      <rPr>
        <b/>
        <u/>
        <sz val="11"/>
        <color theme="1"/>
        <rFont val="Roboto"/>
      </rPr>
      <t>REQUIRED ACCESS TO 340B IDENTIFICATION DETAILS</t>
    </r>
    <r>
      <rPr>
        <b/>
        <sz val="11"/>
        <color theme="1"/>
        <rFont val="Roboto"/>
      </rPr>
      <t xml:space="preserve"> - </t>
    </r>
    <r>
      <rPr>
        <sz val="11"/>
        <color theme="1"/>
        <rFont val="Roboto"/>
      </rPr>
      <t xml:space="preserve">Do you agree to provide access to all records and communications associated with a 340B third party administrator, manufacturer, or covered entity, </t>
    </r>
    <r>
      <rPr>
        <b/>
        <u/>
        <sz val="11"/>
        <color theme="1"/>
        <rFont val="Roboto"/>
      </rPr>
      <t>specific to identification of a 340B claim for plan sponsor</t>
    </r>
    <r>
      <rPr>
        <sz val="11"/>
        <color theme="1"/>
        <rFont val="Roboto"/>
      </rPr>
      <t>.  (You may redact or exclude any information for other plan sponsors, but continue to provide details specific to this plan sponsor.)</t>
    </r>
    <r>
      <rPr>
        <b/>
        <sz val="11"/>
        <color theme="1"/>
        <rFont val="Roboto"/>
      </rPr>
      <t xml:space="preserve">
</t>
    </r>
    <r>
      <rPr>
        <sz val="11"/>
        <color theme="1"/>
        <rFont val="Roboto"/>
      </rPr>
      <t>In other words, if a claim is identified as a "340B claim" and ineligible for a rebate to the plan sponsor, will you provide all supporting documentation applicable to the 340B claim assignment?  This would include (but not limited to) documentation showing established patient relationship.</t>
    </r>
    <r>
      <rPr>
        <b/>
        <sz val="11"/>
        <color theme="1"/>
        <rFont val="Roboto"/>
      </rPr>
      <t xml:space="preserve">
If any claim identified as 340B which result in exclusion from financial guarantees and/or loss of rebates, the plan sponsor, consultant, and PBM auditor must have full access and transparency into these record details.</t>
    </r>
  </si>
  <si>
    <t>Price Proposal Form 2.19 - Effective Rebate</t>
  </si>
  <si>
    <t xml:space="preserve">EFFECTIVE REBATE </t>
  </si>
  <si>
    <t>Assuming no coverage for weight-loss GLP-1 drugs:</t>
  </si>
  <si>
    <r>
      <rPr>
        <b/>
        <sz val="11"/>
        <color theme="1"/>
        <rFont val="Roboto"/>
      </rPr>
      <t>% - Book of Business - Actual value of rebates (less "rebate credits", if applicable) as a percentage of ingredient cost (most recent reconciled year / audit)</t>
    </r>
    <r>
      <rPr>
        <sz val="11"/>
        <color theme="1"/>
        <rFont val="Roboto"/>
        <family val="2"/>
      </rPr>
      <t xml:space="preserve">
i.e. [25% - 45%]  = actual rebates to client / ingredient cost</t>
    </r>
  </si>
  <si>
    <t>Assuming your formulary offering:</t>
  </si>
  <si>
    <r>
      <rPr>
        <b/>
        <sz val="11"/>
        <color theme="1"/>
        <rFont val="Roboto"/>
      </rPr>
      <t>% - Estimated value of rebates (less "rebate credits", if applicable) as a percentage of ingredient cost</t>
    </r>
    <r>
      <rPr>
        <sz val="11"/>
        <color theme="1"/>
        <rFont val="Roboto"/>
        <family val="2"/>
      </rPr>
      <t xml:space="preserve">
i.e. [25% - 45%]  = estimated actual rebates received by client / ingredient cost</t>
    </r>
  </si>
  <si>
    <t>Price Proposal Form 2.20 - PBSA Copy</t>
  </si>
  <si>
    <t>PHARMACY BENEFIT SERVICE AGREEMENT</t>
  </si>
  <si>
    <r>
      <t xml:space="preserve">Please confirm you provided a copy of your Pharmacy Benefit Service Agreement (may be draft) </t>
    </r>
    <r>
      <rPr>
        <sz val="11"/>
        <color theme="1"/>
        <rFont val="Roboto"/>
      </rPr>
      <t>with all applicable definitions/terms for this quote</t>
    </r>
    <r>
      <rPr>
        <sz val="11"/>
        <color theme="1"/>
        <rFont val="Roboto"/>
        <family val="2"/>
      </rPr>
      <t>.
If there is a separate contract, please include that contract.  If any participation agreements are required, please provide them.</t>
    </r>
  </si>
  <si>
    <t>Please confirm your acceptance of the Minimum Standard for each performance guarantee metric and the correlating fees at risk. These commitments must be client-specific and not reflective of your overall book of business.</t>
  </si>
  <si>
    <t>If you are able to provide an Alternative Minimum Standard for any of the items (i.e., over and above the Minimum Standard), please detail these Alternative Minimum Standards.</t>
  </si>
  <si>
    <t>Service Category</t>
  </si>
  <si>
    <t>Minimum Standards/Results</t>
  </si>
  <si>
    <t>Alternative Minimum Standard (Describe)</t>
  </si>
  <si>
    <t>Required Percent of Fees at Risk</t>
  </si>
  <si>
    <t>Unit Basis</t>
  </si>
  <si>
    <t xml:space="preserve">Code benefits in the systems (claims, member services, etc.) with 100% accuracy </t>
  </si>
  <si>
    <t xml:space="preserve">Provide benefits and financial contracts within two months of the plan effective date </t>
  </si>
  <si>
    <t xml:space="preserve">Eligibility updates: System must be updated within 2 business days of receipt of enrollment/eligibility data ; receipts after 4:00 pm are recorded as the following business day.  </t>
  </si>
  <si>
    <t>Manual eligibility updates: Emergency requests completed within one hour; rush requests completed by close of business the same day</t>
  </si>
  <si>
    <t>Eligibility updates will be guaranteed with 98% accuracy.</t>
  </si>
  <si>
    <t>ID Cards</t>
  </si>
  <si>
    <t>Timely delivery of initial ID cards: 99% mailed within 10 business days after eligibility data has been provided by the client. This includes all initial ID cards for new enrollees.</t>
  </si>
  <si>
    <t>Accuracy of new and replacement ID cards: 100% of all ID cards will contain accurate information compared to the enrollment information furnished by the client.</t>
  </si>
  <si>
    <t>Average evaluation score of 4.0 or higher out of 5 or 85% satisfaction.</t>
  </si>
  <si>
    <t>Client inquiry: Response Less than or equal to 2 business days</t>
  </si>
  <si>
    <t>Network Maintenance</t>
  </si>
  <si>
    <t xml:space="preserve">Network utilization rate must be 80% or greater </t>
  </si>
  <si>
    <t>Report loss of providers and provider groups with membership greater than 50 employees within 10 days of notification of plan withdrawal</t>
  </si>
  <si>
    <t>Claims Administration</t>
  </si>
  <si>
    <t xml:space="preserve">95.0% of all  claims processed within 5 business days </t>
  </si>
  <si>
    <r>
      <t xml:space="preserve">99% financial (dollar) accuracy
 </t>
    </r>
    <r>
      <rPr>
        <i/>
        <sz val="10"/>
        <rFont val="Roboto"/>
      </rPr>
      <t>the total dollar amount paid correctly in the sample divided by the total dollar amount paid in the sample.</t>
    </r>
  </si>
  <si>
    <r>
      <t xml:space="preserve">97% payment accuracy
 </t>
    </r>
    <r>
      <rPr>
        <i/>
        <sz val="10"/>
        <rFont val="Roboto"/>
      </rPr>
      <t>the number of claims in the sample without payment errors divided by the total number of claims in the sample.</t>
    </r>
  </si>
  <si>
    <r>
      <t xml:space="preserve">95% processing accuracy
</t>
    </r>
    <r>
      <rPr>
        <i/>
        <sz val="10"/>
        <rFont val="Roboto"/>
      </rPr>
      <t xml:space="preserve">  the number of claims in the sample without payment or nonpayment errors divided by the total number of claims in the sample</t>
    </r>
  </si>
  <si>
    <t>Average speed of answer will be less than 25 seconds</t>
  </si>
  <si>
    <t>Call abandonment rate will be 3% or less, reported annually</t>
  </si>
  <si>
    <r>
      <t xml:space="preserve">Same day call resolution will be </t>
    </r>
    <r>
      <rPr>
        <u/>
        <sz val="10"/>
        <rFont val="Roboto"/>
      </rPr>
      <t>&gt;</t>
    </r>
    <r>
      <rPr>
        <sz val="10"/>
        <rFont val="Roboto"/>
      </rPr>
      <t xml:space="preserve"> 98%</t>
    </r>
  </si>
  <si>
    <t>Complaint acknowledgement within five business days (all cases)</t>
  </si>
  <si>
    <t>Complaint resolution within 30 calendar days (all cases)</t>
  </si>
  <si>
    <t xml:space="preserve">85% of participants that respond to the Enrollee Satisfaction Survey will rate carrier overall as Good, Very Good or Excellent. </t>
  </si>
  <si>
    <r>
      <t xml:space="preserve">Preferred provider retention rate of </t>
    </r>
    <r>
      <rPr>
        <u/>
        <sz val="10"/>
        <rFont val="Roboto"/>
      </rPr>
      <t>&gt;</t>
    </r>
    <r>
      <rPr>
        <sz val="10"/>
        <rFont val="Roboto"/>
      </rPr>
      <t xml:space="preserve"> 90% (based on voluntary turnover) </t>
    </r>
  </si>
  <si>
    <t>Web Portal Availability</t>
  </si>
  <si>
    <t>Portal must be available for all members to access 99% of the time</t>
  </si>
  <si>
    <t xml:space="preserve">All members must have access to enroll in an online member account within 30 days of their enrollment.  </t>
  </si>
  <si>
    <t>Client Reporting</t>
  </si>
  <si>
    <t>Client-specific reporting package as agreed upon will be provided within 25 days from the close of the month.</t>
  </si>
  <si>
    <t>TOTAL ADMINISTRATION AT RISK</t>
  </si>
  <si>
    <t>Unless specified above, the length of the Performance Guarantee period will follow the term of the sold contract period.</t>
  </si>
  <si>
    <t>All deviations to the current plans arrangements, programs, specifications, etc. must be noted on this proposal form.</t>
  </si>
  <si>
    <t>Form / Section</t>
  </si>
  <si>
    <t>Item #</t>
  </si>
  <si>
    <t>Description</t>
  </si>
  <si>
    <t>Please note any capabilities or offerings specific to your organization that are beneficial to your book of business.</t>
  </si>
  <si>
    <t>CATEGORY</t>
  </si>
  <si>
    <t>KEY DIFFERENTIATORS</t>
  </si>
  <si>
    <t xml:space="preserve">References </t>
  </si>
  <si>
    <t>Provide three (3) current and two (2) former clients of similar size for whom you provide administration for the benefit plans you are quoting. Provide requested references of similar sized contracts serviced during the past eighteen (18) months.</t>
  </si>
  <si>
    <t>Current Client References</t>
  </si>
  <si>
    <t>Client Name</t>
  </si>
  <si>
    <t>a</t>
  </si>
  <si>
    <t>City / State</t>
  </si>
  <si>
    <t>b</t>
  </si>
  <si>
    <t>Contact Name(s)</t>
  </si>
  <si>
    <t>c</t>
  </si>
  <si>
    <t>Title</t>
  </si>
  <si>
    <t>d</t>
  </si>
  <si>
    <t>Number of Years Since Implementation</t>
  </si>
  <si>
    <t>e</t>
  </si>
  <si>
    <t>Number of Covered Lives</t>
  </si>
  <si>
    <t>f</t>
  </si>
  <si>
    <t>Contact Email Address</t>
  </si>
  <si>
    <t>g</t>
  </si>
  <si>
    <t>Contact Phone Number</t>
  </si>
  <si>
    <t>h</t>
  </si>
  <si>
    <t>List Services Provided (applicable to RFP)</t>
  </si>
  <si>
    <t>Former Client References</t>
  </si>
  <si>
    <t>Number of Years Since Termination</t>
  </si>
  <si>
    <t>i</t>
  </si>
  <si>
    <t>Reason for Termination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</si>
</sst>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409]mmmm\ d\,\ yyyy;@"/>
    <numFmt numFmtId="165" formatCode="&quot;$&quot;#,##0.00"/>
    <numFmt numFmtId="166" formatCode="&quot;$&quot;#,##0"/>
  </numFmts>
  <fonts count="68" x14ac:knownFonts="1">
    <font>
      <sz val="11"/>
      <color theme="1"/>
      <name val="Roboto"/>
      <family val="2"/>
    </font>
    <font>
      <sz val="11"/>
      <color theme="1"/>
      <name val="Roboto"/>
      <family val="2"/>
    </font>
    <font>
      <sz val="11"/>
      <color theme="1"/>
      <name val="Roboto"/>
    </font>
    <font>
      <b/>
      <sz val="11"/>
      <color theme="1"/>
      <name val="Roboto"/>
    </font>
    <font>
      <b/>
      <sz val="14"/>
      <color rgb="FFFC672F"/>
      <name val="Roboto"/>
    </font>
    <font>
      <b/>
      <sz val="12"/>
      <color theme="0"/>
      <name val="Roboto"/>
    </font>
    <font>
      <u/>
      <sz val="11"/>
      <color theme="1"/>
      <name val="Roboto"/>
    </font>
    <font>
      <sz val="11"/>
      <name val="Roboto"/>
    </font>
    <font>
      <sz val="11"/>
      <color theme="1"/>
      <name val="Aptos Narrow"/>
      <family val="2"/>
      <scheme val="minor"/>
    </font>
    <font>
      <sz val="11"/>
      <color theme="1"/>
      <name val="Arial"/>
      <family val="2"/>
    </font>
    <font>
      <sz val="11"/>
      <color rgb="FF000000"/>
      <name val="Roboto"/>
    </font>
    <font>
      <sz val="10"/>
      <name val="MS Sans Serif"/>
      <family val="2"/>
    </font>
    <font>
      <sz val="10"/>
      <name val="Arial"/>
      <family val="2"/>
    </font>
    <font>
      <b/>
      <sz val="11"/>
      <color theme="0"/>
      <name val="Roboto"/>
    </font>
    <font>
      <sz val="9"/>
      <name val="Roboto"/>
    </font>
    <font>
      <b/>
      <sz val="12"/>
      <color rgb="FF0B56A1"/>
      <name val="Roboto"/>
    </font>
    <font>
      <sz val="12"/>
      <color theme="1"/>
      <name val="Roboto"/>
    </font>
    <font>
      <b/>
      <sz val="12"/>
      <color rgb="FFFC672F"/>
      <name val="Roboto"/>
    </font>
    <font>
      <sz val="10"/>
      <color rgb="FF000000"/>
      <name val="Times New Roman"/>
      <family val="1"/>
    </font>
    <font>
      <b/>
      <sz val="10"/>
      <name val="Roboto"/>
    </font>
    <font>
      <b/>
      <u/>
      <sz val="10"/>
      <color theme="0"/>
      <name val="Roboto"/>
    </font>
    <font>
      <b/>
      <u/>
      <sz val="9"/>
      <color theme="0"/>
      <name val="Roboto"/>
    </font>
    <font>
      <b/>
      <sz val="10"/>
      <color rgb="FFFF0000"/>
      <name val="Roboto"/>
    </font>
    <font>
      <b/>
      <sz val="10"/>
      <color theme="0"/>
      <name val="Roboto"/>
    </font>
    <font>
      <sz val="10"/>
      <name val="Roboto"/>
    </font>
    <font>
      <sz val="10"/>
      <color theme="1"/>
      <name val="Roboto"/>
    </font>
    <font>
      <i/>
      <sz val="10"/>
      <color theme="1"/>
      <name val="Roboto"/>
    </font>
    <font>
      <sz val="12"/>
      <color theme="1"/>
      <name val="Aptos Narrow"/>
      <family val="2"/>
      <scheme val="minor"/>
    </font>
    <font>
      <sz val="11"/>
      <color rgb="FFFF0000"/>
      <name val="Roboto"/>
    </font>
    <font>
      <sz val="8"/>
      <name val="Roboto"/>
      <family val="2"/>
    </font>
    <font>
      <sz val="10"/>
      <color rgb="FF0B56A1"/>
      <name val="Roboto"/>
    </font>
    <font>
      <b/>
      <sz val="11"/>
      <color rgb="FF000000"/>
      <name val="Roboto"/>
    </font>
    <font>
      <b/>
      <sz val="10"/>
      <color theme="1"/>
      <name val="Roboto"/>
    </font>
    <font>
      <sz val="10"/>
      <color rgb="FF000000"/>
      <name val="Roboto"/>
    </font>
    <font>
      <i/>
      <sz val="10"/>
      <name val="Roboto"/>
    </font>
    <font>
      <b/>
      <sz val="11"/>
      <color theme="0"/>
      <name val="Arial"/>
      <family val="2"/>
    </font>
    <font>
      <sz val="8"/>
      <name val="Arial"/>
      <family val="2"/>
    </font>
    <font>
      <sz val="10"/>
      <color theme="1"/>
      <name val="Aptos Narrow"/>
      <family val="2"/>
      <scheme val="minor"/>
    </font>
    <font>
      <b/>
      <u/>
      <sz val="11"/>
      <color rgb="FFFF0000"/>
      <name val="Roboto"/>
    </font>
    <font>
      <b/>
      <sz val="10"/>
      <color rgb="FF000000"/>
      <name val="Roboto"/>
    </font>
    <font>
      <u/>
      <sz val="10"/>
      <name val="Roboto"/>
    </font>
    <font>
      <i/>
      <sz val="11"/>
      <color rgb="FF0B56A1"/>
      <name val="Roboto"/>
    </font>
    <font>
      <b/>
      <u/>
      <sz val="10"/>
      <color theme="1"/>
      <name val="Roboto"/>
    </font>
    <font>
      <b/>
      <sz val="10"/>
      <color theme="0"/>
      <name val="Roboto"/>
      <family val="2"/>
    </font>
    <font>
      <sz val="11"/>
      <color rgb="FF000000"/>
      <name val="Arial"/>
      <family val="2"/>
    </font>
    <font>
      <sz val="12"/>
      <color rgb="FFFF0000"/>
      <name val="Roboto"/>
    </font>
    <font>
      <sz val="10"/>
      <color rgb="FFFF0000"/>
      <name val="Roboto"/>
      <family val="2"/>
    </font>
    <font>
      <i/>
      <sz val="11"/>
      <color rgb="FFFF0000"/>
      <name val="Roboto"/>
    </font>
    <font>
      <i/>
      <sz val="10"/>
      <color rgb="FFFF0000"/>
      <name val="Roboto"/>
    </font>
    <font>
      <sz val="10"/>
      <color theme="0"/>
      <name val="Roboto"/>
    </font>
    <font>
      <sz val="10"/>
      <color rgb="FF0070C0"/>
      <name val="Roboto"/>
    </font>
    <font>
      <i/>
      <sz val="11"/>
      <color theme="1"/>
      <name val="Roboto"/>
    </font>
    <font>
      <sz val="11"/>
      <name val="Roboto"/>
      <family val="2"/>
    </font>
    <font>
      <b/>
      <sz val="9"/>
      <color theme="1"/>
      <name val="Roboto"/>
    </font>
    <font>
      <i/>
      <sz val="8"/>
      <color theme="1"/>
      <name val="Roboto"/>
    </font>
    <font>
      <b/>
      <i/>
      <sz val="9"/>
      <color theme="0"/>
      <name val="Roboto"/>
    </font>
    <font>
      <b/>
      <u/>
      <sz val="11"/>
      <color theme="1"/>
      <name val="Roboto"/>
    </font>
    <font>
      <b/>
      <i/>
      <sz val="11"/>
      <color theme="1"/>
      <name val="Roboto"/>
    </font>
    <font>
      <b/>
      <sz val="11"/>
      <color rgb="FFC00000"/>
      <name val="Roboto"/>
    </font>
    <font>
      <b/>
      <sz val="8"/>
      <color theme="1"/>
      <name val="Roboto"/>
    </font>
    <font>
      <sz val="8"/>
      <color theme="1"/>
      <name val="Roboto"/>
      <family val="2"/>
    </font>
    <font>
      <sz val="9"/>
      <color theme="1"/>
      <name val="Roboto"/>
    </font>
    <font>
      <b/>
      <i/>
      <sz val="9"/>
      <color theme="1"/>
      <name val="Roboto"/>
    </font>
    <font>
      <sz val="10"/>
      <color theme="1"/>
      <name val="Roboto"/>
      <family val="2"/>
    </font>
    <font>
      <b/>
      <sz val="12"/>
      <color theme="1"/>
      <name val="Roboto"/>
    </font>
    <font>
      <sz val="8"/>
      <color theme="1"/>
      <name val="Roboto"/>
    </font>
    <font>
      <u/>
      <sz val="11"/>
      <color theme="0"/>
      <name val="Roboto"/>
    </font>
    <font>
      <sz val="11"/>
      <color theme="0"/>
      <name val="Roboto"/>
    </font>
  </fonts>
  <fills count="16">
    <fill>
      <patternFill patternType="none"/>
    </fill>
    <fill>
      <patternFill patternType="gray125"/>
    </fill>
    <fill>
      <patternFill patternType="solid">
        <fgColor theme="2"/>
        <bgColor indexed="64"/>
      </patternFill>
    </fill>
    <fill>
      <patternFill patternType="solid">
        <fgColor rgb="FF0B56A1"/>
        <bgColor indexed="64"/>
      </patternFill>
    </fill>
    <fill>
      <patternFill patternType="solid">
        <fgColor theme="0"/>
        <bgColor indexed="64"/>
      </patternFill>
    </fill>
    <fill>
      <patternFill patternType="solid">
        <fgColor rgb="FFFFF2C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0B51A1"/>
        <bgColor indexed="64"/>
      </patternFill>
    </fill>
    <fill>
      <patternFill patternType="solid">
        <fgColor theme="3" tint="0.89999084444715716"/>
        <bgColor indexed="64"/>
      </patternFill>
    </fill>
    <fill>
      <patternFill patternType="solid">
        <fgColor rgb="FF002060"/>
        <bgColor indexed="64"/>
      </patternFill>
    </fill>
    <fill>
      <patternFill patternType="solid">
        <fgColor theme="1"/>
        <bgColor indexed="64"/>
      </patternFill>
    </fill>
    <fill>
      <patternFill patternType="solid">
        <fgColor rgb="FFDDDDDD"/>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FFFF00"/>
        <bgColor indexed="64"/>
      </patternFill>
    </fill>
  </fills>
  <borders count="15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rgb="FFFC822F"/>
      </bottom>
      <diagonal/>
    </border>
    <border>
      <left/>
      <right style="thin">
        <color theme="0" tint="-0.499984740745262"/>
      </right>
      <top/>
      <bottom style="medium">
        <color rgb="FFFC822F"/>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style="dotted">
        <color auto="1"/>
      </right>
      <top/>
      <bottom style="dotted">
        <color auto="1"/>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ck">
        <color rgb="FFFC672F"/>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right/>
      <top/>
      <bottom style="thick">
        <color rgb="FFFC672F"/>
      </bottom>
      <diagonal/>
    </border>
    <border>
      <left/>
      <right/>
      <top style="medium">
        <color theme="0" tint="-0.499984740745262"/>
      </top>
      <bottom style="medium">
        <color theme="0" tint="-0.499984740745262"/>
      </bottom>
      <diagonal/>
    </border>
    <border>
      <left style="thin">
        <color theme="0" tint="-0.499984740745262"/>
      </left>
      <right style="thin">
        <color theme="0" tint="-0.499984740745262"/>
      </right>
      <top/>
      <bottom/>
      <diagonal/>
    </border>
    <border>
      <left/>
      <right style="thin">
        <color theme="0" tint="-0.499984740745262"/>
      </right>
      <top/>
      <bottom style="thin">
        <color theme="0" tint="-0.499984740745262"/>
      </bottom>
      <diagonal/>
    </border>
    <border>
      <left style="thin">
        <color theme="0"/>
      </left>
      <right/>
      <top/>
      <bottom style="thick">
        <color rgb="FFFC672F"/>
      </bottom>
      <diagonal/>
    </border>
    <border>
      <left style="thin">
        <color theme="0" tint="-0.499984740745262"/>
      </left>
      <right style="dotted">
        <color auto="1"/>
      </right>
      <top style="thin">
        <color theme="0" tint="-0.499984740745262"/>
      </top>
      <bottom style="dotted">
        <color auto="1"/>
      </bottom>
      <diagonal/>
    </border>
    <border>
      <left/>
      <right style="thin">
        <color theme="0" tint="-0.499984740745262"/>
      </right>
      <top/>
      <bottom style="thick">
        <color rgb="FFFC672F"/>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tint="-0.499984740745262"/>
      </left>
      <right style="thin">
        <color theme="0" tint="-0.499984740745262"/>
      </right>
      <top/>
      <bottom style="thick">
        <color rgb="FFFC672F"/>
      </bottom>
      <diagonal/>
    </border>
    <border>
      <left style="thin">
        <color theme="0" tint="-0.499984740745262"/>
      </left>
      <right/>
      <top/>
      <bottom style="thick">
        <color rgb="FFFC672F"/>
      </bottom>
      <diagonal/>
    </border>
    <border>
      <left style="medium">
        <color indexed="64"/>
      </left>
      <right style="medium">
        <color indexed="64"/>
      </right>
      <top style="medium">
        <color indexed="64"/>
      </top>
      <bottom style="dashed">
        <color indexed="64"/>
      </bottom>
      <diagonal/>
    </border>
    <border>
      <left style="medium">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medium">
        <color indexed="64"/>
      </bottom>
      <diagonal/>
    </border>
    <border>
      <left style="medium">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diagonal/>
    </border>
    <border>
      <left style="medium">
        <color indexed="64"/>
      </left>
      <right style="medium">
        <color indexed="64"/>
      </right>
      <top/>
      <bottom/>
      <diagonal/>
    </border>
    <border>
      <left style="medium">
        <color indexed="64"/>
      </left>
      <right style="dashed">
        <color indexed="64"/>
      </right>
      <top/>
      <bottom/>
      <diagonal/>
    </border>
    <border>
      <left style="dashed">
        <color indexed="64"/>
      </left>
      <right style="medium">
        <color indexed="64"/>
      </right>
      <top/>
      <bottom/>
      <diagonal/>
    </border>
    <border>
      <left style="medium">
        <color indexed="64"/>
      </left>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medium">
        <color indexed="64"/>
      </left>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right/>
      <top style="medium">
        <color theme="0" tint="-0.499984740745262"/>
      </top>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ashed">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dotted">
        <color indexed="64"/>
      </bottom>
      <diagonal/>
    </border>
    <border>
      <left style="medium">
        <color indexed="64"/>
      </left>
      <right style="medium">
        <color indexed="64"/>
      </right>
      <top/>
      <bottom style="dash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style="dashed">
        <color indexed="64"/>
      </right>
      <top style="dashed">
        <color indexed="64"/>
      </top>
      <bottom style="dashed">
        <color indexed="64"/>
      </bottom>
      <diagonal/>
    </border>
    <border>
      <left/>
      <right style="medium">
        <color indexed="64"/>
      </right>
      <top style="dashed">
        <color indexed="64"/>
      </top>
      <bottom style="dashed">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dashed">
        <color indexed="64"/>
      </left>
      <right style="medium">
        <color indexed="64"/>
      </right>
      <top style="dashed">
        <color indexed="64"/>
      </top>
      <bottom style="dashed">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dashed">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dashed">
        <color indexed="64"/>
      </right>
      <top style="thick">
        <color rgb="FFFC672F"/>
      </top>
      <bottom style="dashed">
        <color indexed="64"/>
      </bottom>
      <diagonal/>
    </border>
    <border>
      <left style="dashed">
        <color indexed="64"/>
      </left>
      <right style="medium">
        <color indexed="64"/>
      </right>
      <top style="thick">
        <color rgb="FFFC672F"/>
      </top>
      <bottom style="dashed">
        <color indexed="64"/>
      </bottom>
      <diagonal/>
    </border>
    <border>
      <left style="thin">
        <color indexed="64"/>
      </left>
      <right/>
      <top/>
      <bottom/>
      <diagonal/>
    </border>
    <border>
      <left style="thin">
        <color indexed="64"/>
      </left>
      <right style="medium">
        <color indexed="64"/>
      </right>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hair">
        <color theme="0" tint="-0.499984740745262"/>
      </top>
      <bottom/>
      <diagonal/>
    </border>
    <border>
      <left style="thin">
        <color indexed="64"/>
      </left>
      <right/>
      <top style="hair">
        <color theme="0" tint="-0.499984740745262"/>
      </top>
      <bottom style="hair">
        <color theme="0" tint="-0.499984740745262"/>
      </bottom>
      <diagonal/>
    </border>
    <border>
      <left style="medium">
        <color indexed="64"/>
      </left>
      <right/>
      <top style="hair">
        <color theme="0" tint="-0.499984740745262"/>
      </top>
      <bottom style="hair">
        <color theme="0" tint="-0.499984740745262"/>
      </bottom>
      <diagonal/>
    </border>
    <border>
      <left style="thin">
        <color indexed="64"/>
      </left>
      <right style="medium">
        <color indexed="64"/>
      </right>
      <top style="hair">
        <color theme="0" tint="-0.499984740745262"/>
      </top>
      <bottom style="hair">
        <color theme="0" tint="-0.499984740745262"/>
      </bottom>
      <diagonal/>
    </border>
    <border>
      <left/>
      <right/>
      <top style="medium">
        <color indexed="64"/>
      </top>
      <bottom style="medium">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ck">
        <color rgb="FFFC672F"/>
      </bottom>
      <diagonal/>
    </border>
    <border>
      <left style="thin">
        <color theme="0"/>
      </left>
      <right style="thin">
        <color theme="0"/>
      </right>
      <top style="thin">
        <color theme="0"/>
      </top>
      <bottom style="thick">
        <color rgb="FFFC672F"/>
      </bottom>
      <diagonal/>
    </border>
    <border>
      <left style="thin">
        <color theme="0"/>
      </left>
      <right/>
      <top style="thin">
        <color theme="0"/>
      </top>
      <bottom style="thick">
        <color rgb="FFFC672F"/>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thin">
        <color theme="0"/>
      </right>
      <top/>
      <bottom style="thick">
        <color rgb="FFFC672F"/>
      </bottom>
      <diagonal/>
    </border>
    <border>
      <left style="thin">
        <color theme="0"/>
      </left>
      <right style="thin">
        <color theme="0"/>
      </right>
      <top/>
      <bottom/>
      <diagonal/>
    </border>
    <border>
      <left style="medium">
        <color indexed="64"/>
      </left>
      <right/>
      <top style="thick">
        <color rgb="FFFC672F"/>
      </top>
      <bottom style="dashed">
        <color indexed="64"/>
      </bottom>
      <diagonal/>
    </border>
    <border>
      <left/>
      <right style="medium">
        <color indexed="64"/>
      </right>
      <top style="thick">
        <color rgb="FFFC672F"/>
      </top>
      <bottom style="dashed">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top style="medium">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medium">
        <color indexed="64"/>
      </bottom>
      <diagonal/>
    </border>
    <border>
      <left style="thin">
        <color indexed="64"/>
      </left>
      <right/>
      <top/>
      <bottom style="hair">
        <color theme="0" tint="-0.499984740745262"/>
      </bottom>
      <diagonal/>
    </border>
    <border>
      <left style="thin">
        <color indexed="64"/>
      </left>
      <right style="medium">
        <color indexed="64"/>
      </right>
      <top/>
      <bottom style="hair">
        <color theme="0" tint="-0.499984740745262"/>
      </bottom>
      <diagonal/>
    </border>
    <border>
      <left style="medium">
        <color indexed="64"/>
      </left>
      <right style="thin">
        <color theme="0"/>
      </right>
      <top style="medium">
        <color indexed="64"/>
      </top>
      <bottom style="thick">
        <color rgb="FFFC672F"/>
      </bottom>
      <diagonal/>
    </border>
    <border>
      <left style="thin">
        <color theme="0"/>
      </left>
      <right style="thin">
        <color theme="0"/>
      </right>
      <top style="medium">
        <color indexed="64"/>
      </top>
      <bottom style="thick">
        <color rgb="FFFC672F"/>
      </bottom>
      <diagonal/>
    </border>
    <border>
      <left style="thin">
        <color theme="0"/>
      </left>
      <right style="medium">
        <color indexed="64"/>
      </right>
      <top style="medium">
        <color indexed="64"/>
      </top>
      <bottom style="thick">
        <color rgb="FFFC672F"/>
      </bottom>
      <diagonal/>
    </border>
    <border>
      <left style="medium">
        <color indexed="64"/>
      </left>
      <right/>
      <top/>
      <bottom style="dashed">
        <color indexed="64"/>
      </bottom>
      <diagonal/>
    </border>
    <border>
      <left style="medium">
        <color indexed="64"/>
      </left>
      <right style="thin">
        <color theme="0" tint="-0.499984740745262"/>
      </right>
      <top/>
      <bottom style="thick">
        <color rgb="FFFC672F"/>
      </bottom>
      <diagonal/>
    </border>
    <border>
      <left/>
      <right style="medium">
        <color indexed="64"/>
      </right>
      <top/>
      <bottom style="thick">
        <color rgb="FFFC672F"/>
      </bottom>
      <diagonal/>
    </border>
    <border>
      <left/>
      <right style="thin">
        <color theme="0"/>
      </right>
      <top/>
      <bottom/>
      <diagonal/>
    </border>
    <border>
      <left style="thin">
        <color theme="0"/>
      </left>
      <right/>
      <top/>
      <bottom/>
      <diagonal/>
    </border>
    <border>
      <left/>
      <right style="thin">
        <color indexed="64"/>
      </right>
      <top/>
      <bottom/>
      <diagonal/>
    </border>
    <border>
      <left/>
      <right/>
      <top/>
      <bottom style="thin">
        <color indexed="64"/>
      </bottom>
      <diagonal/>
    </border>
    <border>
      <left style="thin">
        <color indexed="64"/>
      </left>
      <right style="thin">
        <color theme="0" tint="-0.499984740745262"/>
      </right>
      <top/>
      <bottom style="thin">
        <color indexed="64"/>
      </bottom>
      <diagonal/>
    </border>
    <border>
      <left style="thin">
        <color theme="0" tint="-0.499984740745262"/>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theme="0" tint="-0.499984740745262"/>
      </right>
      <top style="thin">
        <color indexed="64"/>
      </top>
      <bottom/>
      <diagonal/>
    </border>
    <border>
      <left style="thin">
        <color theme="0" tint="-0.499984740745262"/>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theme="7" tint="0.39997558519241921"/>
      </left>
      <right/>
      <top/>
      <bottom/>
      <diagonal/>
    </border>
    <border>
      <left/>
      <right style="medium">
        <color theme="7" tint="0.39997558519241921"/>
      </right>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indexed="64"/>
      </right>
      <top/>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thin">
        <color indexed="64"/>
      </bottom>
      <diagonal/>
    </border>
    <border>
      <left/>
      <right style="thin">
        <color theme="0" tint="-0.499984740745262"/>
      </right>
      <top/>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diagonal/>
    </border>
    <border>
      <left style="thin">
        <color theme="0"/>
      </left>
      <right style="thin">
        <color indexed="64"/>
      </right>
      <top/>
      <bottom/>
      <diagonal/>
    </border>
    <border>
      <left style="thin">
        <color theme="0"/>
      </left>
      <right style="thin">
        <color indexed="64"/>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style="thin">
        <color indexed="64"/>
      </left>
      <right style="thick">
        <color indexed="64"/>
      </right>
      <top style="thin">
        <color indexed="64"/>
      </top>
      <bottom style="thin">
        <color indexed="64"/>
      </bottom>
      <diagonal/>
    </border>
    <border>
      <left style="thin">
        <color theme="0"/>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auto="1"/>
      </right>
      <top style="thin">
        <color theme="0"/>
      </top>
      <bottom style="thin">
        <color theme="0"/>
      </bottom>
      <diagonal/>
    </border>
    <border>
      <left/>
      <right style="thick">
        <color auto="1"/>
      </right>
      <top style="thin">
        <color indexed="64"/>
      </top>
      <bottom style="thin">
        <color indexed="64"/>
      </bottom>
      <diagonal/>
    </border>
    <border>
      <left style="thin">
        <color indexed="64"/>
      </left>
      <right/>
      <top style="thin">
        <color indexed="64"/>
      </top>
      <bottom style="thick">
        <color auto="1"/>
      </bottom>
      <diagonal/>
    </border>
    <border>
      <left/>
      <right style="thick">
        <color auto="1"/>
      </right>
      <top style="thin">
        <color indexed="64"/>
      </top>
      <bottom style="thick">
        <color auto="1"/>
      </bottom>
      <diagonal/>
    </border>
    <border>
      <left style="thin">
        <color theme="0" tint="-0.499984740745262"/>
      </left>
      <right/>
      <top style="thin">
        <color theme="0" tint="-0.499984740745262"/>
      </top>
      <bottom style="thick">
        <color theme="0" tint="-0.499984740745262"/>
      </bottom>
      <diagonal/>
    </border>
    <border>
      <left/>
      <right/>
      <top style="thin">
        <color theme="0" tint="-0.499984740745262"/>
      </top>
      <bottom style="thick">
        <color theme="0" tint="-0.499984740745262"/>
      </bottom>
      <diagonal/>
    </border>
    <border>
      <left/>
      <right style="thick">
        <color theme="0" tint="-0.499984740745262"/>
      </right>
      <top style="thin">
        <color theme="0" tint="-0.499984740745262"/>
      </top>
      <bottom style="thick">
        <color theme="0" tint="-0.499984740745262"/>
      </bottom>
      <diagonal/>
    </border>
  </borders>
  <cellStyleXfs count="33">
    <xf numFmtId="0" fontId="0" fillId="0" borderId="0"/>
    <xf numFmtId="0" fontId="8" fillId="0" borderId="0"/>
    <xf numFmtId="164" fontId="11"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12" fillId="0" borderId="0"/>
    <xf numFmtId="0" fontId="12" fillId="0" borderId="0"/>
    <xf numFmtId="0" fontId="18" fillId="0" borderId="0"/>
    <xf numFmtId="0" fontId="8" fillId="0" borderId="0"/>
    <xf numFmtId="0" fontId="8" fillId="0" borderId="0"/>
    <xf numFmtId="0" fontId="8" fillId="0" borderId="0"/>
    <xf numFmtId="0" fontId="12" fillId="0" borderId="0"/>
    <xf numFmtId="0" fontId="8" fillId="0" borderId="0"/>
    <xf numFmtId="0" fontId="8" fillId="0" borderId="0"/>
    <xf numFmtId="0" fontId="8" fillId="0" borderId="0"/>
    <xf numFmtId="0" fontId="27" fillId="0" borderId="0"/>
    <xf numFmtId="44" fontId="1" fillId="0" borderId="0" applyFont="0" applyFill="0" applyBorder="0" applyAlignment="0" applyProtection="0"/>
    <xf numFmtId="0" fontId="12" fillId="0" borderId="0"/>
    <xf numFmtId="0" fontId="37" fillId="0" borderId="0"/>
    <xf numFmtId="0" fontId="12" fillId="0" borderId="0"/>
    <xf numFmtId="0" fontId="1" fillId="4" borderId="0"/>
    <xf numFmtId="9" fontId="8" fillId="0" borderId="0" applyFont="0" applyFill="0" applyBorder="0" applyAlignment="0" applyProtection="0"/>
    <xf numFmtId="0" fontId="8" fillId="0" borderId="0"/>
    <xf numFmtId="0" fontId="8" fillId="0" borderId="0"/>
    <xf numFmtId="0" fontId="36" fillId="0" borderId="0"/>
  </cellStyleXfs>
  <cellXfs count="567">
    <xf numFmtId="0" fontId="0" fillId="0" borderId="0" xfId="0"/>
    <xf numFmtId="0" fontId="2" fillId="0" borderId="0" xfId="0" applyFont="1"/>
    <xf numFmtId="0" fontId="2" fillId="4" borderId="0" xfId="0" applyFont="1" applyFill="1"/>
    <xf numFmtId="0" fontId="2" fillId="5" borderId="1" xfId="0" applyFont="1" applyFill="1" applyBorder="1"/>
    <xf numFmtId="0" fontId="2" fillId="4" borderId="0" xfId="0" applyFont="1" applyFill="1" applyProtection="1">
      <protection locked="0"/>
    </xf>
    <xf numFmtId="0" fontId="5" fillId="3" borderId="3" xfId="0" applyFont="1" applyFill="1" applyBorder="1" applyAlignment="1">
      <alignment horizontal="left" vertical="center"/>
    </xf>
    <xf numFmtId="0" fontId="5" fillId="3" borderId="4" xfId="0" applyFont="1" applyFill="1" applyBorder="1" applyAlignment="1">
      <alignment horizontal="left" vertical="center"/>
    </xf>
    <xf numFmtId="0" fontId="4" fillId="4" borderId="0" xfId="0" applyFont="1" applyFill="1" applyAlignment="1">
      <alignment vertical="center"/>
    </xf>
    <xf numFmtId="0" fontId="3" fillId="4" borderId="0" xfId="0" applyFont="1" applyFill="1" applyAlignment="1">
      <alignment vertical="center"/>
    </xf>
    <xf numFmtId="0" fontId="3" fillId="4" borderId="0" xfId="0" applyFont="1" applyFill="1" applyAlignment="1">
      <alignment horizontal="right" vertical="center"/>
    </xf>
    <xf numFmtId="0" fontId="5" fillId="3" borderId="9" xfId="0" applyFont="1" applyFill="1" applyBorder="1" applyAlignment="1">
      <alignment horizontal="center" vertical="center"/>
    </xf>
    <xf numFmtId="0" fontId="0" fillId="4" borderId="0" xfId="0" applyFill="1"/>
    <xf numFmtId="0" fontId="2" fillId="4" borderId="1" xfId="0" applyFont="1" applyFill="1" applyBorder="1" applyAlignment="1">
      <alignment horizontal="left" vertical="center" wrapText="1"/>
    </xf>
    <xf numFmtId="0" fontId="15" fillId="4" borderId="0" xfId="0" applyFont="1" applyFill="1" applyProtection="1">
      <protection hidden="1"/>
    </xf>
    <xf numFmtId="0" fontId="16" fillId="4" borderId="0" xfId="0" applyFont="1" applyFill="1" applyProtection="1">
      <protection hidden="1"/>
    </xf>
    <xf numFmtId="0" fontId="16" fillId="4" borderId="0" xfId="0" applyFont="1" applyFill="1"/>
    <xf numFmtId="0" fontId="17" fillId="4" borderId="0" xfId="0" applyFont="1" applyFill="1" applyAlignment="1" applyProtection="1">
      <alignment vertical="center"/>
      <protection hidden="1"/>
    </xf>
    <xf numFmtId="0" fontId="16" fillId="4" borderId="0" xfId="0" applyFont="1" applyFill="1" applyProtection="1">
      <protection locked="0"/>
    </xf>
    <xf numFmtId="0" fontId="17" fillId="4" borderId="0" xfId="0" applyFont="1" applyFill="1"/>
    <xf numFmtId="0" fontId="7" fillId="4" borderId="0" xfId="0" applyFont="1" applyFill="1" applyProtection="1">
      <protection locked="0"/>
    </xf>
    <xf numFmtId="0" fontId="2" fillId="6" borderId="11" xfId="0" applyFont="1" applyFill="1" applyBorder="1" applyAlignment="1" applyProtection="1">
      <alignment horizontal="center"/>
      <protection locked="0"/>
    </xf>
    <xf numFmtId="0" fontId="20" fillId="3" borderId="1" xfId="13" applyFont="1" applyFill="1" applyBorder="1" applyAlignment="1">
      <alignment horizontal="left"/>
    </xf>
    <xf numFmtId="0" fontId="21" fillId="3" borderId="1" xfId="13" applyFont="1" applyFill="1" applyBorder="1" applyAlignment="1">
      <alignment horizontal="center"/>
    </xf>
    <xf numFmtId="0" fontId="19" fillId="4" borderId="1" xfId="13" applyFont="1" applyFill="1" applyBorder="1" applyAlignment="1">
      <alignment horizontal="center" vertical="center"/>
    </xf>
    <xf numFmtId="0" fontId="19" fillId="4" borderId="1" xfId="13" applyFont="1" applyFill="1" applyBorder="1" applyAlignment="1">
      <alignment horizontal="left" vertical="center"/>
    </xf>
    <xf numFmtId="0" fontId="19" fillId="4" borderId="1" xfId="13" applyFont="1" applyFill="1" applyBorder="1" applyAlignment="1">
      <alignment horizontal="left" vertical="center" wrapText="1"/>
    </xf>
    <xf numFmtId="0" fontId="19" fillId="4" borderId="0" xfId="13" applyFont="1" applyFill="1" applyAlignment="1">
      <alignment horizontal="center" vertical="center"/>
    </xf>
    <xf numFmtId="0" fontId="19" fillId="4" borderId="0" xfId="13" applyFont="1" applyFill="1" applyAlignment="1">
      <alignment horizontal="left" vertical="center" wrapText="1"/>
    </xf>
    <xf numFmtId="0" fontId="14" fillId="4" borderId="0" xfId="13" applyFont="1" applyFill="1" applyAlignment="1">
      <alignment horizontal="center"/>
    </xf>
    <xf numFmtId="0" fontId="20" fillId="3" borderId="1" xfId="13" applyFont="1" applyFill="1" applyBorder="1" applyAlignment="1">
      <alignment horizontal="left" vertical="center"/>
    </xf>
    <xf numFmtId="0" fontId="21" fillId="3" borderId="1" xfId="13" applyFont="1" applyFill="1" applyBorder="1" applyAlignment="1">
      <alignment horizontal="center" vertical="center"/>
    </xf>
    <xf numFmtId="0" fontId="14" fillId="3" borderId="1" xfId="13" applyFont="1" applyFill="1" applyBorder="1"/>
    <xf numFmtId="0" fontId="19" fillId="9" borderId="1" xfId="13" applyFont="1" applyFill="1" applyBorder="1" applyAlignment="1">
      <alignment horizontal="center" vertical="center"/>
    </xf>
    <xf numFmtId="0" fontId="19" fillId="9" borderId="1" xfId="13" applyFont="1" applyFill="1" applyBorder="1" applyAlignment="1">
      <alignment horizontal="left" vertical="center"/>
    </xf>
    <xf numFmtId="0" fontId="14" fillId="5" borderId="1" xfId="13" applyFont="1" applyFill="1" applyBorder="1" applyAlignment="1" applyProtection="1">
      <alignment horizontal="center"/>
      <protection locked="0"/>
    </xf>
    <xf numFmtId="0" fontId="3" fillId="4" borderId="0" xfId="0" applyFont="1" applyFill="1" applyProtection="1">
      <protection locked="0"/>
    </xf>
    <xf numFmtId="0" fontId="2" fillId="5" borderId="1" xfId="0" applyFont="1" applyFill="1" applyBorder="1" applyAlignment="1" applyProtection="1">
      <alignment horizontal="center" vertical="center"/>
      <protection locked="0"/>
    </xf>
    <xf numFmtId="0" fontId="2" fillId="5" borderId="1" xfId="0" applyFont="1" applyFill="1" applyBorder="1" applyAlignment="1" applyProtection="1">
      <alignment vertical="center"/>
      <protection locked="0"/>
    </xf>
    <xf numFmtId="0" fontId="25" fillId="2" borderId="1" xfId="0" applyFont="1" applyFill="1" applyBorder="1" applyAlignment="1">
      <alignment horizontal="left"/>
    </xf>
    <xf numFmtId="0" fontId="25" fillId="2" borderId="1" xfId="0" applyFont="1" applyFill="1" applyBorder="1" applyAlignment="1">
      <alignment horizontal="center"/>
    </xf>
    <xf numFmtId="0" fontId="25" fillId="7" borderId="1" xfId="16" applyFont="1" applyFill="1" applyBorder="1" applyAlignment="1">
      <alignment vertical="center" wrapText="1"/>
    </xf>
    <xf numFmtId="165" fontId="32" fillId="7" borderId="1" xfId="16" applyNumberFormat="1" applyFont="1" applyFill="1" applyBorder="1" applyAlignment="1">
      <alignment horizontal="center" vertical="center" wrapText="1"/>
    </xf>
    <xf numFmtId="0" fontId="2" fillId="5" borderId="22" xfId="0" applyFont="1" applyFill="1" applyBorder="1" applyAlignment="1" applyProtection="1">
      <alignment horizontal="left" vertical="center"/>
      <protection locked="0"/>
    </xf>
    <xf numFmtId="0" fontId="2" fillId="5" borderId="7" xfId="0" applyFont="1" applyFill="1" applyBorder="1" applyAlignment="1" applyProtection="1">
      <alignment horizontal="left" vertical="center"/>
      <protection locked="0"/>
    </xf>
    <xf numFmtId="0" fontId="25" fillId="4" borderId="0" xfId="0" applyFont="1" applyFill="1"/>
    <xf numFmtId="0" fontId="25" fillId="4" borderId="1" xfId="16" applyFont="1" applyFill="1" applyBorder="1" applyAlignment="1">
      <alignment vertical="center" wrapText="1"/>
    </xf>
    <xf numFmtId="0" fontId="2" fillId="4" borderId="0" xfId="25" applyFont="1" applyFill="1"/>
    <xf numFmtId="0" fontId="2" fillId="4" borderId="0" xfId="26" applyFont="1" applyFill="1"/>
    <xf numFmtId="0" fontId="15" fillId="4" borderId="0" xfId="0" applyFont="1" applyFill="1" applyAlignment="1" applyProtection="1">
      <alignment wrapText="1"/>
      <protection hidden="1"/>
    </xf>
    <xf numFmtId="0" fontId="5" fillId="3" borderId="17" xfId="0" applyFont="1" applyFill="1" applyBorder="1" applyAlignment="1">
      <alignment horizontal="left" vertical="center"/>
    </xf>
    <xf numFmtId="0" fontId="25" fillId="4" borderId="0" xfId="0" applyFont="1" applyFill="1" applyAlignment="1">
      <alignment horizontal="center"/>
    </xf>
    <xf numFmtId="0" fontId="25" fillId="4" borderId="0" xfId="0" applyFont="1" applyFill="1" applyAlignment="1">
      <alignment horizontal="center" vertical="center"/>
    </xf>
    <xf numFmtId="9" fontId="32" fillId="5" borderId="1" xfId="16" applyNumberFormat="1" applyFont="1" applyFill="1" applyBorder="1" applyAlignment="1">
      <alignment horizontal="center" vertical="center" wrapText="1"/>
    </xf>
    <xf numFmtId="0" fontId="24" fillId="4" borderId="0" xfId="15" applyFont="1" applyFill="1" applyAlignment="1">
      <alignment horizontal="left" vertical="center" wrapText="1"/>
    </xf>
    <xf numFmtId="0" fontId="32" fillId="4" borderId="0" xfId="0" applyFont="1" applyFill="1" applyAlignment="1">
      <alignment horizontal="right" vertical="center"/>
    </xf>
    <xf numFmtId="0" fontId="23" fillId="8" borderId="9" xfId="16" applyFont="1" applyFill="1" applyBorder="1" applyAlignment="1">
      <alignment horizontal="center" vertical="center" wrapText="1"/>
    </xf>
    <xf numFmtId="0" fontId="25" fillId="0" borderId="6" xfId="15" applyFont="1" applyBorder="1" applyAlignment="1">
      <alignment horizontal="left" vertical="top" wrapText="1"/>
    </xf>
    <xf numFmtId="0" fontId="25" fillId="5" borderId="6" xfId="17" applyFont="1" applyFill="1" applyBorder="1" applyAlignment="1" applyProtection="1">
      <alignment horizontal="center" vertical="center" wrapText="1"/>
      <protection locked="0"/>
    </xf>
    <xf numFmtId="0" fontId="25" fillId="5" borderId="6" xfId="17" applyFont="1" applyFill="1" applyBorder="1" applyAlignment="1" applyProtection="1">
      <alignment vertical="center" wrapText="1"/>
      <protection locked="0"/>
    </xf>
    <xf numFmtId="9" fontId="25" fillId="5" borderId="6" xfId="17" applyNumberFormat="1" applyFont="1" applyFill="1" applyBorder="1" applyAlignment="1">
      <alignment vertical="center" wrapText="1"/>
    </xf>
    <xf numFmtId="0" fontId="25" fillId="0" borderId="1" xfId="15" applyFont="1" applyBorder="1" applyAlignment="1">
      <alignment horizontal="left" vertical="top" wrapText="1"/>
    </xf>
    <xf numFmtId="0" fontId="25" fillId="5" borderId="1" xfId="17" applyFont="1" applyFill="1" applyBorder="1" applyAlignment="1" applyProtection="1">
      <alignment vertical="center" wrapText="1"/>
      <protection locked="0"/>
    </xf>
    <xf numFmtId="9" fontId="25" fillId="5" borderId="1" xfId="17" applyNumberFormat="1" applyFont="1" applyFill="1" applyBorder="1" applyAlignment="1">
      <alignment vertical="center" wrapText="1"/>
    </xf>
    <xf numFmtId="9" fontId="25" fillId="5" borderId="1" xfId="17" applyNumberFormat="1" applyFont="1" applyFill="1" applyBorder="1" applyAlignment="1">
      <alignment horizontal="center" vertical="center" wrapText="1"/>
    </xf>
    <xf numFmtId="0" fontId="24" fillId="0" borderId="1" xfId="15" applyFont="1" applyBorder="1" applyAlignment="1">
      <alignment horizontal="left" vertical="top" wrapText="1"/>
    </xf>
    <xf numFmtId="0" fontId="19" fillId="0" borderId="1" xfId="15" applyFont="1" applyBorder="1" applyAlignment="1">
      <alignment horizontal="left" vertical="top" wrapText="1"/>
    </xf>
    <xf numFmtId="0" fontId="19" fillId="7" borderId="1" xfId="15" applyFont="1" applyFill="1" applyBorder="1" applyAlignment="1">
      <alignment horizontal="left" vertical="top"/>
    </xf>
    <xf numFmtId="0" fontId="24" fillId="7" borderId="1" xfId="15" applyFont="1" applyFill="1" applyBorder="1" applyAlignment="1">
      <alignment horizontal="left" vertical="top" wrapText="1"/>
    </xf>
    <xf numFmtId="0" fontId="32" fillId="5" borderId="6" xfId="17" applyFont="1" applyFill="1" applyBorder="1" applyAlignment="1" applyProtection="1">
      <alignment vertical="center" wrapText="1"/>
      <protection locked="0"/>
    </xf>
    <xf numFmtId="0" fontId="41" fillId="2" borderId="0" xfId="25" applyFont="1" applyFill="1"/>
    <xf numFmtId="0" fontId="25" fillId="2" borderId="0" xfId="26" applyFont="1" applyFill="1"/>
    <xf numFmtId="0" fontId="25" fillId="4" borderId="0" xfId="0" applyFont="1" applyFill="1" applyAlignment="1">
      <alignment horizontal="left" vertical="center" wrapText="1"/>
    </xf>
    <xf numFmtId="0" fontId="3" fillId="4" borderId="0" xfId="0" applyFont="1" applyFill="1"/>
    <xf numFmtId="0" fontId="25" fillId="4" borderId="0" xfId="0" applyFont="1" applyFill="1" applyAlignment="1">
      <alignment vertical="center"/>
    </xf>
    <xf numFmtId="0" fontId="0" fillId="5" borderId="1" xfId="0" applyFill="1" applyBorder="1"/>
    <xf numFmtId="0" fontId="2" fillId="5" borderId="6" xfId="0" applyFont="1" applyFill="1" applyBorder="1"/>
    <xf numFmtId="0" fontId="25" fillId="5" borderId="2" xfId="0" applyFont="1" applyFill="1" applyBorder="1" applyAlignment="1" applyProtection="1">
      <alignment horizontal="left" vertical="top" wrapText="1"/>
      <protection locked="0"/>
    </xf>
    <xf numFmtId="0" fontId="23" fillId="3" borderId="27" xfId="0" applyFont="1" applyFill="1" applyBorder="1" applyAlignment="1">
      <alignment horizontal="center" vertical="center"/>
    </xf>
    <xf numFmtId="0" fontId="23" fillId="3" borderId="28" xfId="0" applyFont="1" applyFill="1" applyBorder="1" applyAlignment="1">
      <alignment horizontal="center" vertical="center" wrapText="1"/>
    </xf>
    <xf numFmtId="0" fontId="25" fillId="4" borderId="5" xfId="16" applyFont="1" applyFill="1" applyBorder="1" applyAlignment="1">
      <alignment vertical="center" wrapText="1"/>
    </xf>
    <xf numFmtId="0" fontId="25" fillId="5" borderId="15" xfId="0" applyFont="1" applyFill="1" applyBorder="1" applyAlignment="1" applyProtection="1">
      <alignment horizontal="left" vertical="top" wrapText="1"/>
      <protection locked="0"/>
    </xf>
    <xf numFmtId="0" fontId="25" fillId="4" borderId="10" xfId="20" applyFont="1" applyFill="1" applyBorder="1" applyAlignment="1">
      <alignment horizontal="center" vertical="center"/>
    </xf>
    <xf numFmtId="0" fontId="25" fillId="4" borderId="1" xfId="20" applyFont="1" applyFill="1" applyBorder="1" applyAlignment="1">
      <alignment horizontal="center" vertical="center"/>
    </xf>
    <xf numFmtId="0" fontId="25" fillId="4" borderId="14" xfId="20" applyFont="1" applyFill="1" applyBorder="1" applyAlignment="1">
      <alignment horizontal="center" vertical="center"/>
    </xf>
    <xf numFmtId="0" fontId="43" fillId="3" borderId="27" xfId="0" applyFont="1" applyFill="1" applyBorder="1" applyAlignment="1">
      <alignment horizontal="center" vertical="center"/>
    </xf>
    <xf numFmtId="0" fontId="43" fillId="3" borderId="23" xfId="0" applyFont="1" applyFill="1" applyBorder="1" applyAlignment="1">
      <alignment horizontal="center" vertical="center"/>
    </xf>
    <xf numFmtId="0" fontId="2" fillId="4" borderId="46" xfId="0" applyFont="1" applyFill="1" applyBorder="1" applyAlignment="1" applyProtection="1">
      <alignment horizontal="center"/>
      <protection locked="0"/>
    </xf>
    <xf numFmtId="0" fontId="2" fillId="4" borderId="0" xfId="0" applyFont="1" applyFill="1" applyAlignment="1" applyProtection="1">
      <alignment horizontal="center"/>
      <protection locked="0"/>
    </xf>
    <xf numFmtId="0" fontId="44" fillId="7" borderId="42" xfId="0" applyFont="1" applyFill="1" applyBorder="1" applyAlignment="1">
      <alignment vertical="center"/>
    </xf>
    <xf numFmtId="0" fontId="44" fillId="0" borderId="42" xfId="0" applyFont="1" applyBorder="1" applyAlignment="1">
      <alignment vertical="center"/>
    </xf>
    <xf numFmtId="0" fontId="44" fillId="7" borderId="42" xfId="0" applyFont="1" applyFill="1" applyBorder="1" applyAlignment="1">
      <alignment vertical="center" wrapText="1"/>
    </xf>
    <xf numFmtId="0" fontId="9" fillId="0" borderId="85" xfId="0" applyFont="1" applyBorder="1" applyAlignment="1">
      <alignment vertical="center"/>
    </xf>
    <xf numFmtId="0" fontId="9" fillId="7" borderId="42" xfId="0" applyFont="1" applyFill="1" applyBorder="1" applyAlignment="1">
      <alignment vertical="center"/>
    </xf>
    <xf numFmtId="0" fontId="9" fillId="0" borderId="42" xfId="0" applyFont="1" applyBorder="1" applyAlignment="1">
      <alignment vertical="center" wrapText="1"/>
    </xf>
    <xf numFmtId="0" fontId="44" fillId="0" borderId="42" xfId="0" applyFont="1" applyBorder="1" applyAlignment="1">
      <alignment vertical="center" wrapText="1"/>
    </xf>
    <xf numFmtId="0" fontId="9" fillId="0" borderId="42" xfId="0" applyFont="1" applyBorder="1" applyAlignment="1">
      <alignment vertical="center"/>
    </xf>
    <xf numFmtId="0" fontId="9" fillId="0" borderId="42" xfId="0" applyFont="1" applyBorder="1" applyAlignment="1">
      <alignment horizontal="left" vertical="center" wrapText="1"/>
    </xf>
    <xf numFmtId="0" fontId="9" fillId="7" borderId="42" xfId="0" applyFont="1" applyFill="1" applyBorder="1" applyAlignment="1">
      <alignment vertical="center" wrapText="1"/>
    </xf>
    <xf numFmtId="0" fontId="9" fillId="7" borderId="44" xfId="0" applyFont="1" applyFill="1" applyBorder="1" applyAlignment="1">
      <alignment vertical="center"/>
    </xf>
    <xf numFmtId="0" fontId="44" fillId="5" borderId="86" xfId="0" applyFont="1" applyFill="1" applyBorder="1" applyAlignment="1">
      <alignment horizontal="left" vertical="center" wrapText="1"/>
    </xf>
    <xf numFmtId="0" fontId="44" fillId="5" borderId="55" xfId="0" applyFont="1" applyFill="1" applyBorder="1" applyAlignment="1">
      <alignment horizontal="left" vertical="center" wrapText="1"/>
    </xf>
    <xf numFmtId="0" fontId="44" fillId="5" borderId="61" xfId="0" applyFont="1" applyFill="1" applyBorder="1" applyAlignment="1">
      <alignment horizontal="left" vertical="center" wrapText="1"/>
    </xf>
    <xf numFmtId="0" fontId="44" fillId="0" borderId="85" xfId="0" applyFont="1" applyBorder="1" applyAlignment="1">
      <alignment horizontal="left" vertical="center"/>
    </xf>
    <xf numFmtId="0" fontId="44" fillId="7" borderId="42" xfId="0" applyFont="1" applyFill="1" applyBorder="1" applyAlignment="1">
      <alignment horizontal="left" vertical="center"/>
    </xf>
    <xf numFmtId="0" fontId="44" fillId="0" borderId="42" xfId="0" applyFont="1" applyBorder="1" applyAlignment="1">
      <alignment horizontal="left" vertical="center"/>
    </xf>
    <xf numFmtId="0" fontId="44" fillId="0" borderId="44" xfId="0" applyFont="1" applyBorder="1" applyAlignment="1">
      <alignment horizontal="left" vertical="center" wrapText="1"/>
    </xf>
    <xf numFmtId="0" fontId="2" fillId="5" borderId="20" xfId="0" applyFont="1" applyFill="1" applyBorder="1"/>
    <xf numFmtId="0" fontId="0" fillId="5" borderId="10" xfId="0" applyFill="1" applyBorder="1"/>
    <xf numFmtId="0" fontId="2" fillId="5" borderId="10" xfId="0" applyFont="1" applyFill="1" applyBorder="1"/>
    <xf numFmtId="0" fontId="2" fillId="5" borderId="14" xfId="0" applyFont="1" applyFill="1" applyBorder="1"/>
    <xf numFmtId="0" fontId="2" fillId="5" borderId="5" xfId="0" applyFont="1" applyFill="1" applyBorder="1"/>
    <xf numFmtId="0" fontId="2" fillId="5" borderId="16" xfId="0" applyFont="1" applyFill="1" applyBorder="1"/>
    <xf numFmtId="0" fontId="0" fillId="5" borderId="2" xfId="0" applyFill="1" applyBorder="1"/>
    <xf numFmtId="0" fontId="2" fillId="5" borderId="2" xfId="0" applyFont="1" applyFill="1" applyBorder="1"/>
    <xf numFmtId="0" fontId="2" fillId="5" borderId="15" xfId="0" applyFont="1" applyFill="1" applyBorder="1"/>
    <xf numFmtId="0" fontId="33" fillId="4" borderId="0" xfId="15" applyFont="1" applyFill="1" applyAlignment="1">
      <alignment horizontal="left" vertical="top"/>
    </xf>
    <xf numFmtId="0" fontId="3" fillId="0" borderId="0" xfId="0" applyFont="1"/>
    <xf numFmtId="0" fontId="25" fillId="0" borderId="0" xfId="0" applyFont="1"/>
    <xf numFmtId="0" fontId="25" fillId="0" borderId="0" xfId="0" applyFont="1" applyAlignment="1">
      <alignment horizontal="center"/>
    </xf>
    <xf numFmtId="166" fontId="25" fillId="5" borderId="58" xfId="0" applyNumberFormat="1" applyFont="1" applyFill="1" applyBorder="1" applyAlignment="1">
      <alignment horizontal="center"/>
    </xf>
    <xf numFmtId="0" fontId="32" fillId="4" borderId="0" xfId="0" applyFont="1" applyFill="1" applyAlignment="1">
      <alignment vertical="center" wrapText="1"/>
    </xf>
    <xf numFmtId="0" fontId="25" fillId="4" borderId="0" xfId="0" applyFont="1" applyFill="1" applyAlignment="1">
      <alignment horizontal="left" vertical="center"/>
    </xf>
    <xf numFmtId="0" fontId="23" fillId="3" borderId="17" xfId="32" applyFont="1" applyFill="1" applyBorder="1" applyAlignment="1">
      <alignment vertical="center"/>
    </xf>
    <xf numFmtId="0" fontId="23" fillId="4" borderId="0" xfId="32" applyFont="1" applyFill="1"/>
    <xf numFmtId="0" fontId="23" fillId="3" borderId="17" xfId="32" applyFont="1" applyFill="1" applyBorder="1" applyAlignment="1">
      <alignment horizontal="center" vertical="center"/>
    </xf>
    <xf numFmtId="0" fontId="2" fillId="5" borderId="32" xfId="0" applyFont="1" applyFill="1" applyBorder="1" applyAlignment="1">
      <alignment horizontal="center"/>
    </xf>
    <xf numFmtId="0" fontId="23" fillId="3" borderId="23" xfId="32" applyFont="1" applyFill="1" applyBorder="1" applyAlignment="1">
      <alignment horizontal="center"/>
    </xf>
    <xf numFmtId="0" fontId="23" fillId="3" borderId="17" xfId="32" applyFont="1" applyFill="1" applyBorder="1"/>
    <xf numFmtId="0" fontId="23" fillId="3" borderId="17" xfId="32" applyFont="1" applyFill="1" applyBorder="1" applyAlignment="1">
      <alignment horizontal="center"/>
    </xf>
    <xf numFmtId="0" fontId="32" fillId="4" borderId="0" xfId="0" applyFont="1" applyFill="1" applyAlignment="1">
      <alignment horizontal="center" vertical="center"/>
    </xf>
    <xf numFmtId="0" fontId="25" fillId="5" borderId="26" xfId="0" applyFont="1" applyFill="1" applyBorder="1" applyAlignment="1">
      <alignment horizontal="center" vertical="center"/>
    </xf>
    <xf numFmtId="0" fontId="25" fillId="4" borderId="0" xfId="0" applyFont="1" applyFill="1" applyAlignment="1">
      <alignment vertical="center" wrapText="1"/>
    </xf>
    <xf numFmtId="0" fontId="25" fillId="7" borderId="29" xfId="0" applyFont="1" applyFill="1" applyBorder="1" applyAlignment="1">
      <alignment vertical="center" wrapText="1"/>
    </xf>
    <xf numFmtId="0" fontId="25" fillId="5" borderId="30" xfId="0" applyFont="1" applyFill="1" applyBorder="1" applyAlignment="1">
      <alignment horizontal="center" vertical="center"/>
    </xf>
    <xf numFmtId="0" fontId="25" fillId="5" borderId="31" xfId="0" applyFont="1" applyFill="1" applyBorder="1" applyAlignment="1">
      <alignment horizontal="center" vertical="center"/>
    </xf>
    <xf numFmtId="0" fontId="25" fillId="7" borderId="32" xfId="0" applyFont="1" applyFill="1" applyBorder="1" applyAlignment="1">
      <alignment vertical="center" wrapText="1"/>
    </xf>
    <xf numFmtId="0" fontId="25" fillId="5" borderId="33" xfId="0" applyFont="1" applyFill="1" applyBorder="1" applyAlignment="1">
      <alignment horizontal="center" vertical="center"/>
    </xf>
    <xf numFmtId="0" fontId="25" fillId="5" borderId="34" xfId="0" applyFont="1" applyFill="1" applyBorder="1" applyAlignment="1">
      <alignment horizontal="center" vertical="center"/>
    </xf>
    <xf numFmtId="0" fontId="25" fillId="12" borderId="36" xfId="0" applyFont="1" applyFill="1" applyBorder="1" applyAlignment="1">
      <alignment horizontal="right" vertical="center" wrapText="1"/>
    </xf>
    <xf numFmtId="0" fontId="25" fillId="7" borderId="26" xfId="0" applyFont="1" applyFill="1" applyBorder="1" applyAlignment="1">
      <alignment vertical="center" wrapText="1"/>
    </xf>
    <xf numFmtId="0" fontId="25" fillId="7" borderId="37" xfId="0" applyFont="1" applyFill="1" applyBorder="1" applyAlignment="1">
      <alignment vertical="center" wrapText="1"/>
    </xf>
    <xf numFmtId="0" fontId="25" fillId="5" borderId="38" xfId="0" applyFont="1" applyFill="1" applyBorder="1" applyAlignment="1">
      <alignment horizontal="center" vertical="center"/>
    </xf>
    <xf numFmtId="0" fontId="25" fillId="5" borderId="39" xfId="0" applyFont="1" applyFill="1" applyBorder="1" applyAlignment="1">
      <alignment horizontal="center" vertical="center"/>
    </xf>
    <xf numFmtId="0" fontId="25" fillId="5" borderId="40" xfId="0" applyFont="1" applyFill="1" applyBorder="1" applyAlignment="1">
      <alignment horizontal="center" vertical="center"/>
    </xf>
    <xf numFmtId="0" fontId="25" fillId="5" borderId="41" xfId="0" applyFont="1" applyFill="1" applyBorder="1" applyAlignment="1">
      <alignment horizontal="center" vertical="center"/>
    </xf>
    <xf numFmtId="0" fontId="25" fillId="7" borderId="35" xfId="0" applyFont="1" applyFill="1" applyBorder="1" applyAlignment="1">
      <alignment vertical="center" wrapText="1"/>
    </xf>
    <xf numFmtId="0" fontId="25" fillId="5" borderId="42" xfId="0" applyFont="1" applyFill="1" applyBorder="1" applyAlignment="1">
      <alignment horizontal="center" vertical="center"/>
    </xf>
    <xf numFmtId="0" fontId="25" fillId="5" borderId="43" xfId="0" applyFont="1" applyFill="1" applyBorder="1" applyAlignment="1">
      <alignment horizontal="center" vertical="center"/>
    </xf>
    <xf numFmtId="0" fontId="25" fillId="5" borderId="44" xfId="0" applyFont="1" applyFill="1" applyBorder="1" applyAlignment="1">
      <alignment horizontal="center" vertical="center"/>
    </xf>
    <xf numFmtId="0" fontId="25" fillId="5" borderId="45" xfId="0" applyFont="1" applyFill="1" applyBorder="1" applyAlignment="1">
      <alignment horizontal="center" vertical="center"/>
    </xf>
    <xf numFmtId="0" fontId="23" fillId="3" borderId="17" xfId="32" applyFont="1" applyFill="1" applyBorder="1" applyAlignment="1">
      <alignment horizontal="left" wrapText="1"/>
    </xf>
    <xf numFmtId="0" fontId="25" fillId="0" borderId="64" xfId="0" applyFont="1" applyBorder="1" applyAlignment="1">
      <alignment vertical="center"/>
    </xf>
    <xf numFmtId="3" fontId="25" fillId="5" borderId="65" xfId="0" applyNumberFormat="1" applyFont="1" applyFill="1" applyBorder="1" applyAlignment="1">
      <alignment horizontal="center"/>
    </xf>
    <xf numFmtId="0" fontId="25" fillId="0" borderId="54" xfId="0" applyFont="1" applyBorder="1" applyAlignment="1">
      <alignment vertical="center"/>
    </xf>
    <xf numFmtId="3" fontId="25" fillId="5" borderId="58" xfId="0" applyNumberFormat="1" applyFont="1" applyFill="1" applyBorder="1" applyAlignment="1">
      <alignment horizontal="center"/>
    </xf>
    <xf numFmtId="0" fontId="25" fillId="0" borderId="33" xfId="0" applyFont="1" applyBorder="1" applyAlignment="1">
      <alignment vertical="center"/>
    </xf>
    <xf numFmtId="3" fontId="25" fillId="5" borderId="34" xfId="0" applyNumberFormat="1" applyFont="1" applyFill="1" applyBorder="1" applyAlignment="1">
      <alignment horizontal="center"/>
    </xf>
    <xf numFmtId="0" fontId="23" fillId="4" borderId="0" xfId="32" applyFont="1" applyFill="1" applyAlignment="1">
      <alignment horizontal="left" wrapText="1"/>
    </xf>
    <xf numFmtId="0" fontId="25" fillId="0" borderId="29" xfId="0" applyFont="1" applyBorder="1"/>
    <xf numFmtId="0" fontId="25" fillId="5" borderId="29" xfId="0" applyFont="1" applyFill="1" applyBorder="1" applyAlignment="1">
      <alignment horizontal="center"/>
    </xf>
    <xf numFmtId="0" fontId="25" fillId="7" borderId="35" xfId="0" applyFont="1" applyFill="1" applyBorder="1"/>
    <xf numFmtId="0" fontId="25" fillId="5" borderId="35" xfId="0" applyFont="1" applyFill="1" applyBorder="1" applyAlignment="1">
      <alignment horizontal="center"/>
    </xf>
    <xf numFmtId="0" fontId="25" fillId="0" borderId="35" xfId="0" applyFont="1" applyBorder="1"/>
    <xf numFmtId="166" fontId="25" fillId="5" borderId="35" xfId="0" applyNumberFormat="1" applyFont="1" applyFill="1" applyBorder="1" applyAlignment="1">
      <alignment horizontal="center"/>
    </xf>
    <xf numFmtId="0" fontId="25" fillId="5" borderId="35" xfId="0" applyFont="1" applyFill="1" applyBorder="1"/>
    <xf numFmtId="0" fontId="25" fillId="0" borderId="32" xfId="0" applyFont="1" applyBorder="1"/>
    <xf numFmtId="3" fontId="25" fillId="5" borderId="32" xfId="0" applyNumberFormat="1" applyFont="1" applyFill="1" applyBorder="1" applyAlignment="1">
      <alignment horizontal="center"/>
    </xf>
    <xf numFmtId="0" fontId="25" fillId="5" borderId="29" xfId="0" applyFont="1" applyFill="1" applyBorder="1"/>
    <xf numFmtId="0" fontId="25" fillId="0" borderId="35" xfId="0" applyFont="1" applyBorder="1" applyAlignment="1">
      <alignment wrapText="1"/>
    </xf>
    <xf numFmtId="0" fontId="25" fillId="7" borderId="35" xfId="0" applyFont="1" applyFill="1" applyBorder="1" applyAlignment="1">
      <alignment wrapText="1"/>
    </xf>
    <xf numFmtId="0" fontId="25" fillId="7" borderId="36" xfId="0" applyFont="1" applyFill="1" applyBorder="1"/>
    <xf numFmtId="0" fontId="25" fillId="5" borderId="36" xfId="0" applyFont="1" applyFill="1" applyBorder="1"/>
    <xf numFmtId="0" fontId="25" fillId="5" borderId="32" xfId="0" applyFont="1" applyFill="1" applyBorder="1"/>
    <xf numFmtId="0" fontId="23" fillId="3" borderId="28" xfId="32" applyFont="1" applyFill="1" applyBorder="1" applyAlignment="1">
      <alignment horizontal="center" wrapText="1"/>
    </xf>
    <xf numFmtId="0" fontId="23" fillId="3" borderId="28" xfId="32" applyFont="1" applyFill="1" applyBorder="1" applyAlignment="1">
      <alignment horizontal="left" wrapText="1"/>
    </xf>
    <xf numFmtId="0" fontId="23" fillId="3" borderId="28" xfId="32" applyFont="1" applyFill="1" applyBorder="1" applyAlignment="1">
      <alignment horizontal="center" vertical="center" wrapText="1"/>
    </xf>
    <xf numFmtId="0" fontId="13" fillId="10" borderId="0" xfId="0" applyFont="1" applyFill="1"/>
    <xf numFmtId="0" fontId="3" fillId="0" borderId="59" xfId="0" applyFont="1" applyBorder="1"/>
    <xf numFmtId="165" fontId="2" fillId="5" borderId="94" xfId="0" applyNumberFormat="1" applyFont="1" applyFill="1" applyBorder="1" applyAlignment="1">
      <alignment horizontal="center"/>
    </xf>
    <xf numFmtId="3" fontId="2" fillId="5" borderId="95" xfId="0" applyNumberFormat="1" applyFont="1" applyFill="1" applyBorder="1" applyAlignment="1">
      <alignment horizontal="center"/>
    </xf>
    <xf numFmtId="0" fontId="3" fillId="7" borderId="70" xfId="0" applyFont="1" applyFill="1" applyBorder="1"/>
    <xf numFmtId="165" fontId="2" fillId="5" borderId="66" xfId="0" applyNumberFormat="1" applyFont="1" applyFill="1" applyBorder="1" applyAlignment="1">
      <alignment horizontal="center"/>
    </xf>
    <xf numFmtId="3" fontId="2" fillId="5" borderId="67" xfId="0" applyNumberFormat="1" applyFont="1" applyFill="1" applyBorder="1" applyAlignment="1">
      <alignment horizontal="center"/>
    </xf>
    <xf numFmtId="0" fontId="3" fillId="0" borderId="72" xfId="0" applyFont="1" applyBorder="1"/>
    <xf numFmtId="165" fontId="2" fillId="5" borderId="71" xfId="0" applyNumberFormat="1" applyFont="1" applyFill="1" applyBorder="1" applyAlignment="1">
      <alignment horizontal="center"/>
    </xf>
    <xf numFmtId="3" fontId="2" fillId="5" borderId="73" xfId="0" applyNumberFormat="1" applyFont="1" applyFill="1" applyBorder="1" applyAlignment="1">
      <alignment horizontal="center"/>
    </xf>
    <xf numFmtId="0" fontId="3" fillId="7" borderId="72" xfId="0" applyFont="1" applyFill="1" applyBorder="1"/>
    <xf numFmtId="0" fontId="3" fillId="0" borderId="60" xfId="0" applyFont="1" applyBorder="1"/>
    <xf numFmtId="165" fontId="2" fillId="5" borderId="68" xfId="0" applyNumberFormat="1" applyFont="1" applyFill="1" applyBorder="1" applyAlignment="1">
      <alignment horizontal="center"/>
    </xf>
    <xf numFmtId="3" fontId="2" fillId="5" borderId="69" xfId="0" applyNumberFormat="1" applyFont="1" applyFill="1" applyBorder="1" applyAlignment="1">
      <alignment horizontal="center"/>
    </xf>
    <xf numFmtId="0" fontId="23" fillId="10" borderId="17" xfId="32" applyFont="1" applyFill="1" applyBorder="1" applyAlignment="1">
      <alignment horizontal="left"/>
    </xf>
    <xf numFmtId="0" fontId="31" fillId="0" borderId="60" xfId="0" applyFont="1" applyBorder="1" applyAlignment="1">
      <alignment horizontal="center" vertical="center" wrapText="1"/>
    </xf>
    <xf numFmtId="0" fontId="10" fillId="5" borderId="49" xfId="0" applyFont="1" applyFill="1" applyBorder="1" applyAlignment="1">
      <alignment horizontal="center" vertical="center" wrapText="1"/>
    </xf>
    <xf numFmtId="0" fontId="10" fillId="5" borderId="62" xfId="0" applyFont="1" applyFill="1" applyBorder="1" applyAlignment="1">
      <alignment horizontal="center" vertical="center" wrapText="1"/>
    </xf>
    <xf numFmtId="0" fontId="31" fillId="7" borderId="60" xfId="0" applyFont="1" applyFill="1" applyBorder="1" applyAlignment="1">
      <alignment horizontal="center" vertical="center" wrapText="1"/>
    </xf>
    <xf numFmtId="0" fontId="3" fillId="7" borderId="24" xfId="0" applyFont="1" applyFill="1" applyBorder="1" applyAlignment="1">
      <alignment vertical="center"/>
    </xf>
    <xf numFmtId="0" fontId="3" fillId="7" borderId="74" xfId="0" applyFont="1" applyFill="1" applyBorder="1" applyAlignment="1">
      <alignment vertical="center"/>
    </xf>
    <xf numFmtId="0" fontId="3" fillId="7" borderId="25" xfId="0" applyFont="1" applyFill="1" applyBorder="1" applyAlignment="1">
      <alignment vertical="center"/>
    </xf>
    <xf numFmtId="0" fontId="2" fillId="5" borderId="26" xfId="0" applyFont="1" applyFill="1" applyBorder="1"/>
    <xf numFmtId="0" fontId="3" fillId="7" borderId="60" xfId="0" applyFont="1" applyFill="1" applyBorder="1"/>
    <xf numFmtId="0" fontId="2" fillId="7" borderId="56" xfId="0" applyFont="1" applyFill="1" applyBorder="1"/>
    <xf numFmtId="0" fontId="10" fillId="7" borderId="42" xfId="0" applyFont="1" applyFill="1" applyBorder="1" applyAlignment="1">
      <alignment vertical="center"/>
    </xf>
    <xf numFmtId="0" fontId="10" fillId="5" borderId="35" xfId="0" applyFont="1" applyFill="1" applyBorder="1" applyAlignment="1">
      <alignment horizontal="center" vertical="center"/>
    </xf>
    <xf numFmtId="0" fontId="10" fillId="0" borderId="42" xfId="0" applyFont="1" applyBorder="1" applyAlignment="1">
      <alignment vertical="center"/>
    </xf>
    <xf numFmtId="0" fontId="10" fillId="7" borderId="42" xfId="0" applyFont="1" applyFill="1" applyBorder="1" applyAlignment="1">
      <alignment vertical="center" wrapText="1"/>
    </xf>
    <xf numFmtId="0" fontId="10" fillId="7" borderId="44" xfId="0" applyFont="1" applyFill="1" applyBorder="1" applyAlignment="1">
      <alignment vertical="center" wrapText="1"/>
    </xf>
    <xf numFmtId="0" fontId="10" fillId="0" borderId="99" xfId="0" applyFont="1" applyBorder="1" applyAlignment="1">
      <alignment vertical="center"/>
    </xf>
    <xf numFmtId="0" fontId="10" fillId="5" borderId="51" xfId="0" applyFont="1" applyFill="1" applyBorder="1" applyAlignment="1">
      <alignment horizontal="center" vertical="center"/>
    </xf>
    <xf numFmtId="0" fontId="13" fillId="10" borderId="8" xfId="32" applyFont="1" applyFill="1" applyBorder="1" applyAlignment="1">
      <alignment horizontal="left"/>
    </xf>
    <xf numFmtId="0" fontId="13" fillId="10" borderId="8" xfId="32" applyFont="1" applyFill="1" applyBorder="1" applyAlignment="1">
      <alignment horizontal="centerContinuous" wrapText="1"/>
    </xf>
    <xf numFmtId="0" fontId="10" fillId="0" borderId="81" xfId="0" applyFont="1" applyBorder="1" applyAlignment="1">
      <alignment horizontal="right" vertical="center"/>
    </xf>
    <xf numFmtId="0" fontId="10" fillId="7" borderId="81" xfId="0" applyFont="1" applyFill="1" applyBorder="1" applyAlignment="1">
      <alignment horizontal="right" vertical="center"/>
    </xf>
    <xf numFmtId="0" fontId="13" fillId="4" borderId="102" xfId="0" applyFont="1" applyFill="1" applyBorder="1" applyAlignment="1">
      <alignment horizontal="left" vertical="center" wrapText="1"/>
    </xf>
    <xf numFmtId="0" fontId="13" fillId="4" borderId="84" xfId="0" applyFont="1" applyFill="1" applyBorder="1" applyAlignment="1">
      <alignment horizontal="left" vertical="center" wrapText="1"/>
    </xf>
    <xf numFmtId="0" fontId="13" fillId="4" borderId="103" xfId="0" applyFont="1" applyFill="1" applyBorder="1" applyAlignment="1">
      <alignment horizontal="left" vertical="center" wrapText="1"/>
    </xf>
    <xf numFmtId="0" fontId="10" fillId="5" borderId="82" xfId="0" applyFont="1" applyFill="1" applyBorder="1" applyAlignment="1">
      <alignment horizontal="center" vertical="center" wrapText="1"/>
    </xf>
    <xf numFmtId="0" fontId="31" fillId="5" borderId="82" xfId="0" applyFont="1" applyFill="1" applyBorder="1" applyAlignment="1">
      <alignment horizontal="center" vertical="center" wrapText="1"/>
    </xf>
    <xf numFmtId="0" fontId="23" fillId="10" borderId="17" xfId="0" applyFont="1" applyFill="1" applyBorder="1" applyAlignment="1">
      <alignment horizontal="left" vertical="center"/>
    </xf>
    <xf numFmtId="0" fontId="23" fillId="10" borderId="17" xfId="32" applyFont="1" applyFill="1" applyBorder="1" applyAlignment="1">
      <alignment horizontal="center" vertical="center" wrapText="1"/>
    </xf>
    <xf numFmtId="0" fontId="25" fillId="0" borderId="40" xfId="0" applyFont="1" applyBorder="1" applyAlignment="1">
      <alignment horizontal="center"/>
    </xf>
    <xf numFmtId="0" fontId="25" fillId="0" borderId="91" xfId="0" applyFont="1" applyBorder="1"/>
    <xf numFmtId="0" fontId="25" fillId="0" borderId="91" xfId="0" applyFont="1" applyBorder="1" applyAlignment="1">
      <alignment horizontal="center"/>
    </xf>
    <xf numFmtId="0" fontId="25" fillId="5" borderId="91" xfId="0" applyFont="1" applyFill="1" applyBorder="1"/>
    <xf numFmtId="0" fontId="25" fillId="5" borderId="41" xfId="0" applyFont="1" applyFill="1" applyBorder="1"/>
    <xf numFmtId="0" fontId="25" fillId="7" borderId="42" xfId="0" applyFont="1" applyFill="1" applyBorder="1" applyAlignment="1">
      <alignment horizontal="center"/>
    </xf>
    <xf numFmtId="0" fontId="25" fillId="7" borderId="92" xfId="0" applyFont="1" applyFill="1" applyBorder="1"/>
    <xf numFmtId="0" fontId="25" fillId="7" borderId="92" xfId="0" applyFont="1" applyFill="1" applyBorder="1" applyAlignment="1">
      <alignment horizontal="center"/>
    </xf>
    <xf numFmtId="0" fontId="25" fillId="5" borderId="92" xfId="0" applyFont="1" applyFill="1" applyBorder="1"/>
    <xf numFmtId="0" fontId="25" fillId="5" borderId="43" xfId="0" applyFont="1" applyFill="1" applyBorder="1"/>
    <xf numFmtId="0" fontId="25" fillId="0" borderId="42" xfId="0" applyFont="1" applyBorder="1" applyAlignment="1">
      <alignment horizontal="center"/>
    </xf>
    <xf numFmtId="0" fontId="25" fillId="0" borderId="92" xfId="0" applyFont="1" applyBorder="1"/>
    <xf numFmtId="0" fontId="25" fillId="0" borderId="92" xfId="0" applyFont="1" applyBorder="1" applyAlignment="1">
      <alignment horizontal="center"/>
    </xf>
    <xf numFmtId="0" fontId="25" fillId="0" borderId="44" xfId="0" applyFont="1" applyBorder="1" applyAlignment="1">
      <alignment horizontal="center"/>
    </xf>
    <xf numFmtId="0" fontId="25" fillId="0" borderId="93" xfId="0" applyFont="1" applyBorder="1"/>
    <xf numFmtId="0" fontId="25" fillId="0" borderId="93" xfId="0" applyFont="1" applyBorder="1" applyAlignment="1">
      <alignment horizontal="center"/>
    </xf>
    <xf numFmtId="0" fontId="25" fillId="5" borderId="93" xfId="0" applyFont="1" applyFill="1" applyBorder="1"/>
    <xf numFmtId="0" fontId="25" fillId="5" borderId="45" xfId="0" applyFont="1" applyFill="1" applyBorder="1"/>
    <xf numFmtId="0" fontId="13" fillId="3" borderId="23" xfId="12" applyFont="1" applyFill="1" applyBorder="1" applyAlignment="1" applyProtection="1">
      <alignment horizontal="center" vertical="center"/>
      <protection locked="0"/>
    </xf>
    <xf numFmtId="0" fontId="13" fillId="3" borderId="27" xfId="12" applyFont="1" applyFill="1" applyBorder="1" applyAlignment="1" applyProtection="1">
      <alignment horizontal="center" vertical="center"/>
      <protection locked="0"/>
    </xf>
    <xf numFmtId="0" fontId="13" fillId="3" borderId="17" xfId="12" applyFont="1" applyFill="1" applyBorder="1" applyAlignment="1" applyProtection="1">
      <alignment horizontal="center" vertical="center"/>
      <protection locked="0"/>
    </xf>
    <xf numFmtId="0" fontId="45" fillId="4" borderId="0" xfId="0" applyFont="1" applyFill="1"/>
    <xf numFmtId="0" fontId="46" fillId="5" borderId="2" xfId="0" applyFont="1" applyFill="1" applyBorder="1" applyAlignment="1" applyProtection="1">
      <alignment horizontal="left" vertical="top" wrapText="1"/>
      <protection locked="0"/>
    </xf>
    <xf numFmtId="0" fontId="25" fillId="2" borderId="2" xfId="0" applyFont="1" applyFill="1" applyBorder="1" applyAlignment="1">
      <alignment vertical="center"/>
    </xf>
    <xf numFmtId="0" fontId="25" fillId="2" borderId="1" xfId="0" applyFont="1" applyFill="1" applyBorder="1" applyAlignment="1">
      <alignment vertical="center"/>
    </xf>
    <xf numFmtId="0" fontId="47" fillId="4" borderId="0" xfId="0" applyFont="1" applyFill="1"/>
    <xf numFmtId="0" fontId="48" fillId="4" borderId="0" xfId="0" applyFont="1" applyFill="1"/>
    <xf numFmtId="0" fontId="13" fillId="3" borderId="96" xfId="0" applyFont="1" applyFill="1" applyBorder="1" applyAlignment="1">
      <alignment horizontal="center" vertical="center"/>
    </xf>
    <xf numFmtId="0" fontId="13" fillId="3" borderId="97" xfId="0" applyFont="1" applyFill="1" applyBorder="1" applyAlignment="1">
      <alignment horizontal="center" vertical="center" wrapText="1"/>
    </xf>
    <xf numFmtId="0" fontId="13" fillId="3" borderId="98" xfId="0" applyFont="1" applyFill="1" applyBorder="1" applyAlignment="1">
      <alignment horizontal="center" vertical="center" wrapText="1"/>
    </xf>
    <xf numFmtId="0" fontId="13" fillId="3" borderId="17" xfId="32" applyFont="1" applyFill="1" applyBorder="1" applyAlignment="1">
      <alignment horizontal="center" vertical="center" wrapText="1"/>
    </xf>
    <xf numFmtId="0" fontId="13" fillId="3" borderId="21" xfId="32" applyFont="1" applyFill="1" applyBorder="1" applyAlignment="1">
      <alignment horizontal="center" vertical="center" wrapText="1"/>
    </xf>
    <xf numFmtId="0" fontId="13" fillId="3" borderId="100" xfId="32" applyFont="1" applyFill="1" applyBorder="1" applyAlignment="1">
      <alignment horizontal="left" vertical="center" wrapText="1"/>
    </xf>
    <xf numFmtId="0" fontId="13" fillId="3" borderId="101" xfId="32" applyFont="1" applyFill="1" applyBorder="1" applyAlignment="1">
      <alignment horizontal="center" vertical="center" wrapText="1"/>
    </xf>
    <xf numFmtId="0" fontId="13" fillId="3" borderId="78" xfId="32" applyFont="1" applyFill="1" applyBorder="1" applyAlignment="1">
      <alignment horizontal="left" wrapText="1"/>
    </xf>
    <xf numFmtId="0" fontId="13" fillId="3" borderId="79" xfId="32" applyFont="1" applyFill="1" applyBorder="1" applyAlignment="1">
      <alignment horizontal="center" wrapText="1"/>
    </xf>
    <xf numFmtId="0" fontId="13" fillId="3" borderId="80" xfId="32" applyFont="1" applyFill="1" applyBorder="1" applyAlignment="1">
      <alignment horizontal="center" wrapText="1"/>
    </xf>
    <xf numFmtId="0" fontId="35" fillId="3" borderId="83" xfId="32" applyFont="1" applyFill="1" applyBorder="1" applyAlignment="1">
      <alignment horizontal="left" vertical="center" wrapText="1"/>
    </xf>
    <xf numFmtId="0" fontId="35" fillId="3" borderId="21" xfId="32" applyFont="1" applyFill="1" applyBorder="1" applyAlignment="1">
      <alignment horizontal="center" vertical="center" wrapText="1"/>
    </xf>
    <xf numFmtId="0" fontId="35" fillId="3" borderId="78" xfId="32" applyFont="1" applyFill="1" applyBorder="1" applyAlignment="1">
      <alignment horizontal="center" vertical="center" wrapText="1"/>
    </xf>
    <xf numFmtId="0" fontId="25" fillId="0" borderId="29" xfId="0" applyFont="1" applyBorder="1" applyAlignment="1">
      <alignment horizontal="right" vertical="center" wrapText="1"/>
    </xf>
    <xf numFmtId="0" fontId="25" fillId="5" borderId="29" xfId="0" applyFont="1" applyFill="1" applyBorder="1" applyAlignment="1">
      <alignment horizontal="center" vertical="center"/>
    </xf>
    <xf numFmtId="0" fontId="25" fillId="7" borderId="35" xfId="0" applyFont="1" applyFill="1" applyBorder="1" applyAlignment="1">
      <alignment horizontal="right" vertical="center" wrapText="1"/>
    </xf>
    <xf numFmtId="0" fontId="25" fillId="5" borderId="35" xfId="0" applyFont="1" applyFill="1" applyBorder="1" applyAlignment="1">
      <alignment horizontal="center" vertical="center"/>
    </xf>
    <xf numFmtId="0" fontId="25" fillId="0" borderId="35" xfId="0" applyFont="1" applyBorder="1" applyAlignment="1">
      <alignment horizontal="right" vertical="center" wrapText="1"/>
    </xf>
    <xf numFmtId="0" fontId="25" fillId="5" borderId="36" xfId="0" applyFont="1" applyFill="1" applyBorder="1" applyAlignment="1">
      <alignment horizontal="center"/>
    </xf>
    <xf numFmtId="0" fontId="25" fillId="0" borderId="32" xfId="0" applyFont="1" applyBorder="1" applyAlignment="1">
      <alignment horizontal="right" vertical="center" wrapText="1"/>
    </xf>
    <xf numFmtId="0" fontId="25" fillId="5" borderId="32" xfId="0" applyFont="1" applyFill="1" applyBorder="1" applyAlignment="1">
      <alignment horizontal="center"/>
    </xf>
    <xf numFmtId="0" fontId="25" fillId="7" borderId="32" xfId="0" applyFont="1" applyFill="1" applyBorder="1" applyAlignment="1">
      <alignment horizontal="right" vertical="center" wrapText="1"/>
    </xf>
    <xf numFmtId="0" fontId="25" fillId="5" borderId="32" xfId="0" applyFont="1" applyFill="1" applyBorder="1" applyAlignment="1">
      <alignment horizontal="center" vertical="center"/>
    </xf>
    <xf numFmtId="0" fontId="25" fillId="0" borderId="47" xfId="0" applyFont="1" applyBorder="1" applyAlignment="1">
      <alignment horizontal="right" vertical="center" wrapText="1"/>
    </xf>
    <xf numFmtId="165" fontId="25" fillId="4" borderId="0" xfId="0" applyNumberFormat="1" applyFont="1" applyFill="1" applyAlignment="1">
      <alignment horizontal="center" vertical="center"/>
    </xf>
    <xf numFmtId="0" fontId="25" fillId="7" borderId="37" xfId="0" applyFont="1" applyFill="1" applyBorder="1" applyAlignment="1">
      <alignment horizontal="right" vertical="center" wrapText="1"/>
    </xf>
    <xf numFmtId="0" fontId="25" fillId="0" borderId="48" xfId="0" applyFont="1" applyBorder="1" applyAlignment="1">
      <alignment horizontal="right" vertical="center" wrapText="1"/>
    </xf>
    <xf numFmtId="0" fontId="25" fillId="7" borderId="36" xfId="0" applyFont="1" applyFill="1" applyBorder="1" applyAlignment="1">
      <alignment horizontal="right" vertical="center" wrapText="1"/>
    </xf>
    <xf numFmtId="0" fontId="25" fillId="0" borderId="49" xfId="0" applyFont="1" applyBorder="1" applyAlignment="1">
      <alignment horizontal="right" vertical="center" wrapText="1"/>
    </xf>
    <xf numFmtId="0" fontId="25" fillId="4" borderId="0" xfId="0" applyFont="1" applyFill="1" applyAlignment="1">
      <alignment horizontal="right" vertical="center"/>
    </xf>
    <xf numFmtId="0" fontId="25" fillId="7" borderId="50" xfId="0" applyFont="1" applyFill="1" applyBorder="1" applyAlignment="1">
      <alignment horizontal="right" vertical="center" wrapText="1"/>
    </xf>
    <xf numFmtId="0" fontId="25" fillId="5" borderId="51" xfId="0" applyFont="1" applyFill="1" applyBorder="1" applyAlignment="1">
      <alignment horizontal="center" vertical="center"/>
    </xf>
    <xf numFmtId="0" fontId="25" fillId="0" borderId="50" xfId="0" applyFont="1" applyBorder="1" applyAlignment="1">
      <alignment horizontal="right" vertical="center" wrapText="1"/>
    </xf>
    <xf numFmtId="0" fontId="25" fillId="7" borderId="52" xfId="0" applyFont="1" applyFill="1" applyBorder="1" applyAlignment="1">
      <alignment horizontal="right" vertical="center" wrapText="1"/>
    </xf>
    <xf numFmtId="0" fontId="25" fillId="4" borderId="0" xfId="0" applyFont="1" applyFill="1" applyAlignment="1">
      <alignment horizontal="right" vertical="center" wrapText="1"/>
    </xf>
    <xf numFmtId="0" fontId="25" fillId="0" borderId="52" xfId="0" applyFont="1" applyBorder="1" applyAlignment="1">
      <alignment horizontal="right" vertical="center" wrapText="1"/>
    </xf>
    <xf numFmtId="0" fontId="25" fillId="0" borderId="53" xfId="0" applyFont="1" applyBorder="1" applyAlignment="1">
      <alignment horizontal="right" vertical="center" wrapText="1"/>
    </xf>
    <xf numFmtId="0" fontId="25" fillId="7" borderId="51" xfId="0" applyFont="1" applyFill="1" applyBorder="1" applyAlignment="1">
      <alignment horizontal="right" vertical="center" wrapText="1"/>
    </xf>
    <xf numFmtId="0" fontId="25" fillId="0" borderId="51" xfId="0" applyFont="1" applyBorder="1" applyAlignment="1">
      <alignment horizontal="right" vertical="center" wrapText="1"/>
    </xf>
    <xf numFmtId="0" fontId="25" fillId="0" borderId="36" xfId="0" applyFont="1" applyBorder="1" applyAlignment="1">
      <alignment horizontal="right" vertical="center" wrapText="1"/>
    </xf>
    <xf numFmtId="0" fontId="25" fillId="5" borderId="36" xfId="0" applyFont="1" applyFill="1" applyBorder="1" applyAlignment="1">
      <alignment horizontal="center" vertical="center"/>
    </xf>
    <xf numFmtId="0" fontId="32" fillId="4" borderId="0" xfId="0" applyFont="1" applyFill="1" applyAlignment="1">
      <alignment horizontal="left" vertical="center" wrapText="1"/>
    </xf>
    <xf numFmtId="0" fontId="25" fillId="0" borderId="29" xfId="0" applyFont="1" applyBorder="1" applyAlignment="1">
      <alignment horizontal="left" vertical="center" wrapText="1"/>
    </xf>
    <xf numFmtId="0" fontId="25" fillId="7" borderId="35" xfId="0" applyFont="1" applyFill="1" applyBorder="1" applyAlignment="1">
      <alignment horizontal="left" vertical="center" wrapText="1"/>
    </xf>
    <xf numFmtId="0" fontId="25" fillId="0" borderId="35" xfId="0" applyFont="1" applyBorder="1" applyAlignment="1">
      <alignment horizontal="left" vertical="center" wrapText="1"/>
    </xf>
    <xf numFmtId="0" fontId="25" fillId="0" borderId="32" xfId="0" applyFont="1" applyBorder="1" applyAlignment="1">
      <alignment horizontal="left" vertical="center" wrapText="1"/>
    </xf>
    <xf numFmtId="10" fontId="25" fillId="5" borderId="35" xfId="0" applyNumberFormat="1" applyFont="1" applyFill="1" applyBorder="1" applyAlignment="1">
      <alignment horizontal="center" vertical="center"/>
    </xf>
    <xf numFmtId="0" fontId="25" fillId="0" borderId="29" xfId="0" applyFont="1" applyBorder="1" applyAlignment="1">
      <alignment vertical="center" wrapText="1"/>
    </xf>
    <xf numFmtId="0" fontId="25" fillId="7" borderId="53" xfId="0" applyFont="1" applyFill="1" applyBorder="1" applyAlignment="1">
      <alignment horizontal="right" vertical="center" wrapText="1"/>
    </xf>
    <xf numFmtId="0" fontId="25" fillId="0" borderId="47" xfId="0" applyFont="1" applyBorder="1" applyAlignment="1">
      <alignment horizontal="left" vertical="center" wrapText="1"/>
    </xf>
    <xf numFmtId="0" fontId="25" fillId="7" borderId="52" xfId="0" applyFont="1" applyFill="1" applyBorder="1" applyAlignment="1">
      <alignment horizontal="left" vertical="center" wrapText="1"/>
    </xf>
    <xf numFmtId="0" fontId="25" fillId="0" borderId="52" xfId="0" applyFont="1" applyBorder="1" applyAlignment="1">
      <alignment horizontal="left" vertical="center" wrapText="1"/>
    </xf>
    <xf numFmtId="0" fontId="25" fillId="7" borderId="53" xfId="0" applyFont="1" applyFill="1" applyBorder="1" applyAlignment="1">
      <alignment horizontal="left" vertical="center" wrapText="1"/>
    </xf>
    <xf numFmtId="0" fontId="25" fillId="12" borderId="47" xfId="0" applyFont="1" applyFill="1" applyBorder="1" applyAlignment="1">
      <alignment horizontal="left" vertical="center" wrapText="1"/>
    </xf>
    <xf numFmtId="0" fontId="25" fillId="12" borderId="53" xfId="0" applyFont="1" applyFill="1" applyBorder="1" applyAlignment="1">
      <alignment horizontal="left" vertical="center" wrapText="1"/>
    </xf>
    <xf numFmtId="0" fontId="25" fillId="7" borderId="26" xfId="0" applyFont="1" applyFill="1" applyBorder="1" applyAlignment="1">
      <alignment horizontal="left" vertical="center" wrapText="1"/>
    </xf>
    <xf numFmtId="0" fontId="2" fillId="5" borderId="26" xfId="0" applyFont="1" applyFill="1" applyBorder="1" applyAlignment="1">
      <alignment horizontal="center"/>
    </xf>
    <xf numFmtId="0" fontId="25" fillId="4" borderId="0" xfId="0" applyFont="1" applyFill="1" applyAlignment="1">
      <alignment horizontal="right"/>
    </xf>
    <xf numFmtId="0" fontId="25" fillId="2" borderId="1" xfId="0" applyFont="1" applyFill="1" applyBorder="1"/>
    <xf numFmtId="0" fontId="25" fillId="5" borderId="1" xfId="0" applyFont="1" applyFill="1" applyBorder="1"/>
    <xf numFmtId="0" fontId="49" fillId="3" borderId="1" xfId="0" applyFont="1" applyFill="1" applyBorder="1" applyAlignment="1">
      <alignment horizontal="right"/>
    </xf>
    <xf numFmtId="0" fontId="25" fillId="0" borderId="0" xfId="0" applyFont="1" applyAlignment="1">
      <alignment horizontal="right"/>
    </xf>
    <xf numFmtId="0" fontId="49" fillId="3" borderId="1" xfId="0" applyFont="1" applyFill="1" applyBorder="1" applyAlignment="1">
      <alignment horizontal="center"/>
    </xf>
    <xf numFmtId="14" fontId="25" fillId="2" borderId="1" xfId="0" applyNumberFormat="1" applyFont="1" applyFill="1" applyBorder="1" applyAlignment="1">
      <alignment horizontal="center" vertical="center"/>
    </xf>
    <xf numFmtId="0" fontId="50" fillId="2" borderId="1" xfId="0" applyFont="1" applyFill="1" applyBorder="1"/>
    <xf numFmtId="0" fontId="49" fillId="3" borderId="1" xfId="0" applyFont="1" applyFill="1" applyBorder="1" applyAlignment="1">
      <alignment horizontal="left"/>
    </xf>
    <xf numFmtId="0" fontId="26" fillId="4" borderId="0" xfId="0" applyFont="1" applyFill="1" applyAlignment="1">
      <alignment horizontal="right"/>
    </xf>
    <xf numFmtId="0" fontId="25" fillId="2" borderId="1" xfId="0" applyFont="1" applyFill="1" applyBorder="1" applyAlignment="1" applyProtection="1">
      <alignment horizontal="center" vertical="center"/>
      <protection locked="0"/>
    </xf>
    <xf numFmtId="0" fontId="50" fillId="2" borderId="1" xfId="0" applyFont="1" applyFill="1" applyBorder="1" applyAlignment="1" applyProtection="1">
      <alignment horizontal="center"/>
      <protection locked="0"/>
    </xf>
    <xf numFmtId="0" fontId="49" fillId="3" borderId="19" xfId="0" applyFont="1" applyFill="1" applyBorder="1" applyAlignment="1">
      <alignment horizontal="center"/>
    </xf>
    <xf numFmtId="49" fontId="25" fillId="2" borderId="1" xfId="0" applyNumberFormat="1" applyFont="1" applyFill="1" applyBorder="1" applyAlignment="1">
      <alignment horizontal="center"/>
    </xf>
    <xf numFmtId="0" fontId="50" fillId="2" borderId="1" xfId="0" applyFont="1" applyFill="1" applyBorder="1" applyAlignment="1" applyProtection="1">
      <alignment wrapText="1"/>
      <protection locked="0"/>
    </xf>
    <xf numFmtId="0" fontId="49" fillId="10" borderId="0" xfId="0" applyFont="1" applyFill="1"/>
    <xf numFmtId="0" fontId="32" fillId="4" borderId="0" xfId="0" applyFont="1" applyFill="1" applyAlignment="1">
      <alignment horizontal="center"/>
    </xf>
    <xf numFmtId="49" fontId="25" fillId="2" borderId="1" xfId="0" applyNumberFormat="1" applyFont="1" applyFill="1" applyBorder="1" applyAlignment="1">
      <alignment horizontal="right"/>
    </xf>
    <xf numFmtId="0" fontId="30" fillId="2" borderId="1" xfId="0" applyFont="1" applyFill="1" applyBorder="1"/>
    <xf numFmtId="0" fontId="2" fillId="4" borderId="104" xfId="0" applyFont="1" applyFill="1" applyBorder="1"/>
    <xf numFmtId="0" fontId="38" fillId="4" borderId="105" xfId="0" applyFont="1" applyFill="1" applyBorder="1" applyAlignment="1">
      <alignment horizontal="left" vertical="top"/>
    </xf>
    <xf numFmtId="0" fontId="2" fillId="4" borderId="108" xfId="0" applyFont="1" applyFill="1" applyBorder="1" applyAlignment="1">
      <alignment horizontal="left" vertical="top"/>
    </xf>
    <xf numFmtId="0" fontId="2" fillId="4" borderId="63" xfId="0" applyFont="1" applyFill="1" applyBorder="1" applyAlignment="1">
      <alignment horizontal="left" vertical="top"/>
    </xf>
    <xf numFmtId="0" fontId="2" fillId="4" borderId="111" xfId="1" applyFont="1" applyFill="1" applyBorder="1" applyAlignment="1" applyProtection="1">
      <alignment horizontal="left" vertical="top" wrapText="1"/>
      <protection hidden="1"/>
    </xf>
    <xf numFmtId="0" fontId="13" fillId="3" borderId="114" xfId="0" applyFont="1" applyFill="1" applyBorder="1" applyAlignment="1">
      <alignment horizontal="left" vertical="center"/>
    </xf>
    <xf numFmtId="0" fontId="2" fillId="4" borderId="111" xfId="1" applyFont="1" applyFill="1" applyBorder="1" applyAlignment="1">
      <alignment vertical="center" wrapText="1"/>
    </xf>
    <xf numFmtId="0" fontId="2" fillId="4" borderId="108" xfId="1" applyFont="1" applyFill="1" applyBorder="1" applyAlignment="1">
      <alignment vertical="center" wrapText="1"/>
    </xf>
    <xf numFmtId="0" fontId="13" fillId="3" borderId="118" xfId="1" quotePrefix="1" applyFont="1" applyFill="1" applyBorder="1" applyAlignment="1">
      <alignment horizontal="left" vertical="center" wrapText="1"/>
    </xf>
    <xf numFmtId="0" fontId="13" fillId="3" borderId="119" xfId="1" quotePrefix="1" applyFont="1" applyFill="1" applyBorder="1" applyAlignment="1">
      <alignment horizontal="left" vertical="center" wrapText="1"/>
    </xf>
    <xf numFmtId="0" fontId="2" fillId="4" borderId="120" xfId="1" applyFont="1" applyFill="1" applyBorder="1" applyAlignment="1">
      <alignment vertical="center" wrapText="1"/>
    </xf>
    <xf numFmtId="0" fontId="2" fillId="2" borderId="121" xfId="1" applyFont="1" applyFill="1" applyBorder="1" applyAlignment="1">
      <alignment vertical="center" wrapText="1"/>
    </xf>
    <xf numFmtId="0" fontId="3" fillId="2" borderId="122" xfId="1" applyFont="1" applyFill="1" applyBorder="1" applyAlignment="1">
      <alignment vertical="center" wrapText="1"/>
    </xf>
    <xf numFmtId="0" fontId="2" fillId="2" borderId="123" xfId="1" applyFont="1" applyFill="1" applyBorder="1" applyAlignment="1">
      <alignment vertical="center" wrapText="1"/>
    </xf>
    <xf numFmtId="0" fontId="2" fillId="4" borderId="63" xfId="1" applyFont="1" applyFill="1" applyBorder="1" applyAlignment="1">
      <alignment vertical="center" wrapText="1"/>
    </xf>
    <xf numFmtId="0" fontId="3" fillId="2" borderId="124" xfId="1" applyFont="1" applyFill="1" applyBorder="1" applyAlignment="1">
      <alignment vertical="center" wrapText="1"/>
    </xf>
    <xf numFmtId="0" fontId="2" fillId="2" borderId="125" xfId="1" applyFont="1" applyFill="1" applyBorder="1" applyAlignment="1">
      <alignment vertical="center" wrapText="1"/>
    </xf>
    <xf numFmtId="0" fontId="2" fillId="0" borderId="111" xfId="1" applyFont="1" applyBorder="1" applyAlignment="1">
      <alignment horizontal="left" vertical="center" wrapText="1"/>
    </xf>
    <xf numFmtId="0" fontId="2" fillId="4" borderId="108" xfId="1" applyFont="1" applyFill="1" applyBorder="1" applyAlignment="1">
      <alignment horizontal="left" vertical="center" wrapText="1"/>
    </xf>
    <xf numFmtId="164" fontId="13" fillId="3" borderId="118" xfId="1" quotePrefix="1" applyNumberFormat="1" applyFont="1" applyFill="1" applyBorder="1" applyAlignment="1">
      <alignment horizontal="left" vertical="center" wrapText="1"/>
    </xf>
    <xf numFmtId="164" fontId="13" fillId="3" borderId="119" xfId="1" quotePrefix="1" applyNumberFormat="1" applyFont="1" applyFill="1" applyBorder="1" applyAlignment="1">
      <alignment horizontal="left" vertical="center" wrapText="1"/>
    </xf>
    <xf numFmtId="0" fontId="2" fillId="4" borderId="120" xfId="1" applyFont="1" applyFill="1" applyBorder="1" applyAlignment="1">
      <alignment horizontal="left" vertical="center" wrapText="1"/>
    </xf>
    <xf numFmtId="164" fontId="2" fillId="0" borderId="122" xfId="1" quotePrefix="1" applyNumberFormat="1" applyFont="1" applyBorder="1" applyAlignment="1">
      <alignment horizontal="left" vertical="center" wrapText="1"/>
    </xf>
    <xf numFmtId="164" fontId="2" fillId="2" borderId="121" xfId="1" quotePrefix="1" applyNumberFormat="1" applyFont="1" applyFill="1" applyBorder="1" applyAlignment="1">
      <alignment horizontal="left" vertical="center" wrapText="1"/>
    </xf>
    <xf numFmtId="0" fontId="2" fillId="4" borderId="63" xfId="1" applyFont="1" applyFill="1" applyBorder="1" applyAlignment="1">
      <alignment horizontal="left" vertical="center" wrapText="1"/>
    </xf>
    <xf numFmtId="164" fontId="2" fillId="0" borderId="124" xfId="1" quotePrefix="1" applyNumberFormat="1" applyFont="1" applyBorder="1" applyAlignment="1">
      <alignment horizontal="left" vertical="center" wrapText="1"/>
    </xf>
    <xf numFmtId="164" fontId="2" fillId="2" borderId="125" xfId="1" quotePrefix="1" applyNumberFormat="1" applyFont="1" applyFill="1" applyBorder="1" applyAlignment="1">
      <alignment horizontal="left" vertical="center" wrapText="1"/>
    </xf>
    <xf numFmtId="0" fontId="2" fillId="0" borderId="108" xfId="1" applyFont="1" applyBorder="1" applyAlignment="1">
      <alignment horizontal="left" vertical="center" wrapText="1"/>
    </xf>
    <xf numFmtId="164" fontId="2" fillId="0" borderId="118" xfId="1" quotePrefix="1" applyNumberFormat="1" applyFont="1" applyBorder="1" applyAlignment="1">
      <alignment vertical="center" wrapText="1"/>
    </xf>
    <xf numFmtId="164" fontId="2" fillId="2" borderId="119" xfId="1" quotePrefix="1" applyNumberFormat="1" applyFont="1" applyFill="1" applyBorder="1" applyAlignment="1">
      <alignment vertical="center" wrapText="1"/>
    </xf>
    <xf numFmtId="0" fontId="2" fillId="4" borderId="120" xfId="0" applyFont="1" applyFill="1" applyBorder="1"/>
    <xf numFmtId="164" fontId="2" fillId="0" borderId="122" xfId="1" quotePrefix="1" applyNumberFormat="1" applyFont="1" applyBorder="1" applyAlignment="1">
      <alignment vertical="center" wrapText="1"/>
    </xf>
    <xf numFmtId="164" fontId="2" fillId="2" borderId="121" xfId="1" quotePrefix="1" applyNumberFormat="1" applyFont="1" applyFill="1" applyBorder="1" applyAlignment="1">
      <alignment vertical="center" wrapText="1"/>
    </xf>
    <xf numFmtId="0" fontId="2" fillId="4" borderId="63" xfId="0" applyFont="1" applyFill="1" applyBorder="1"/>
    <xf numFmtId="0" fontId="2" fillId="4" borderId="111" xfId="0" applyFont="1" applyFill="1" applyBorder="1" applyAlignment="1">
      <alignment horizontal="left" vertical="top"/>
    </xf>
    <xf numFmtId="164" fontId="2" fillId="11" borderId="122" xfId="1" quotePrefix="1" applyNumberFormat="1" applyFont="1" applyFill="1" applyBorder="1" applyAlignment="1">
      <alignment vertical="center" wrapText="1"/>
    </xf>
    <xf numFmtId="164" fontId="2" fillId="11" borderId="121" xfId="1" quotePrefix="1" applyNumberFormat="1" applyFont="1" applyFill="1" applyBorder="1" applyAlignment="1">
      <alignment vertical="center" wrapText="1"/>
    </xf>
    <xf numFmtId="164" fontId="2" fillId="11" borderId="124" xfId="1" quotePrefix="1" applyNumberFormat="1" applyFont="1" applyFill="1" applyBorder="1" applyAlignment="1">
      <alignment vertical="center" wrapText="1"/>
    </xf>
    <xf numFmtId="164" fontId="2" fillId="11" borderId="125" xfId="1" quotePrefix="1" applyNumberFormat="1" applyFont="1" applyFill="1" applyBorder="1" applyAlignment="1">
      <alignment vertical="center" wrapText="1"/>
    </xf>
    <xf numFmtId="0" fontId="23" fillId="3" borderId="78" xfId="32" applyFont="1" applyFill="1" applyBorder="1" applyAlignment="1">
      <alignment horizontal="center" vertical="center" wrapText="1"/>
    </xf>
    <xf numFmtId="165" fontId="10" fillId="5" borderId="82" xfId="0" applyNumberFormat="1" applyFont="1" applyFill="1" applyBorder="1" applyAlignment="1">
      <alignment horizontal="center" vertical="center" wrapText="1"/>
    </xf>
    <xf numFmtId="0" fontId="28" fillId="4" borderId="0" xfId="26" applyFont="1" applyFill="1"/>
    <xf numFmtId="0" fontId="51" fillId="0" borderId="0" xfId="0" applyFont="1"/>
    <xf numFmtId="0" fontId="0" fillId="0" borderId="111" xfId="0" applyBorder="1" applyAlignment="1">
      <alignment horizontal="center" vertical="center"/>
    </xf>
    <xf numFmtId="0" fontId="0" fillId="0" borderId="111" xfId="0" applyBorder="1" applyAlignment="1">
      <alignment horizontal="center" vertical="center" wrapText="1"/>
    </xf>
    <xf numFmtId="0" fontId="3" fillId="13" borderId="111" xfId="0" applyFont="1" applyFill="1" applyBorder="1" applyAlignment="1">
      <alignment horizontal="center" vertical="center" wrapText="1"/>
    </xf>
    <xf numFmtId="0" fontId="3" fillId="13" borderId="111" xfId="0" applyFont="1" applyFill="1" applyBorder="1" applyAlignment="1">
      <alignment horizontal="center" vertical="center"/>
    </xf>
    <xf numFmtId="0" fontId="54" fillId="13" borderId="111" xfId="0" applyFont="1" applyFill="1" applyBorder="1" applyAlignment="1">
      <alignment horizontal="center" vertical="center" wrapText="1"/>
    </xf>
    <xf numFmtId="0" fontId="13" fillId="11" borderId="0" xfId="0" applyFont="1" applyFill="1" applyAlignment="1">
      <alignment horizontal="center" vertical="center" wrapText="1"/>
    </xf>
    <xf numFmtId="0" fontId="15" fillId="0" borderId="0" xfId="0" applyFont="1" applyProtection="1">
      <protection hidden="1"/>
    </xf>
    <xf numFmtId="0" fontId="17" fillId="0" borderId="0" xfId="0" applyFont="1" applyAlignment="1" applyProtection="1">
      <alignment vertical="center"/>
      <protection hidden="1"/>
    </xf>
    <xf numFmtId="0" fontId="0" fillId="0" borderId="0" xfId="0" applyAlignment="1">
      <alignment horizontal="center" vertical="center" wrapText="1"/>
    </xf>
    <xf numFmtId="0" fontId="0" fillId="0" borderId="111" xfId="0" applyBorder="1" applyAlignment="1">
      <alignment vertical="center" wrapText="1"/>
    </xf>
    <xf numFmtId="0" fontId="3" fillId="7" borderId="111" xfId="0" applyFont="1" applyFill="1" applyBorder="1" applyAlignment="1">
      <alignment horizontal="left" vertical="center" wrapText="1"/>
    </xf>
    <xf numFmtId="0" fontId="0" fillId="0" borderId="0" xfId="0" applyAlignment="1">
      <alignment vertical="center"/>
    </xf>
    <xf numFmtId="0" fontId="0" fillId="6" borderId="0" xfId="0" applyFill="1" applyAlignment="1">
      <alignment horizontal="center" vertical="center"/>
    </xf>
    <xf numFmtId="0" fontId="3" fillId="7" borderId="0" xfId="0" applyFont="1" applyFill="1" applyAlignment="1">
      <alignment vertical="center"/>
    </xf>
    <xf numFmtId="0" fontId="3" fillId="0" borderId="0" xfId="0" applyFont="1" applyAlignment="1">
      <alignment vertical="center"/>
    </xf>
    <xf numFmtId="0" fontId="57" fillId="7" borderId="0" xfId="0" applyFont="1" applyFill="1" applyAlignment="1">
      <alignment vertical="center"/>
    </xf>
    <xf numFmtId="0" fontId="51" fillId="0" borderId="0" xfId="0" applyFont="1" applyAlignment="1">
      <alignment vertical="center"/>
    </xf>
    <xf numFmtId="0" fontId="51" fillId="0" borderId="0" xfId="0" applyFont="1" applyAlignment="1">
      <alignment horizontal="center" vertical="center" wrapText="1"/>
    </xf>
    <xf numFmtId="0" fontId="0" fillId="0" borderId="0" xfId="0" applyAlignment="1">
      <alignment horizontal="left" vertical="center"/>
    </xf>
    <xf numFmtId="0" fontId="58" fillId="15" borderId="0" xfId="0" applyFont="1" applyFill="1" applyAlignment="1">
      <alignment horizontal="center" vertical="center"/>
    </xf>
    <xf numFmtId="0" fontId="57" fillId="0" borderId="0" xfId="0" applyFont="1" applyAlignment="1">
      <alignment vertical="center"/>
    </xf>
    <xf numFmtId="0" fontId="0" fillId="0" borderId="0" xfId="0" applyAlignment="1">
      <alignment horizontal="center" vertical="center"/>
    </xf>
    <xf numFmtId="0" fontId="60" fillId="0" borderId="0" xfId="0" applyFont="1" applyAlignment="1">
      <alignment horizontal="right" vertical="center"/>
    </xf>
    <xf numFmtId="0" fontId="2" fillId="0" borderId="0" xfId="0" applyFont="1" applyAlignment="1">
      <alignment vertical="center"/>
    </xf>
    <xf numFmtId="165" fontId="0" fillId="0" borderId="0" xfId="0" applyNumberFormat="1" applyAlignment="1">
      <alignment horizontal="center" vertical="center"/>
    </xf>
    <xf numFmtId="0" fontId="0" fillId="15" borderId="0" xfId="0" applyFill="1" applyAlignment="1">
      <alignment vertical="center"/>
    </xf>
    <xf numFmtId="0" fontId="3" fillId="0" borderId="111" xfId="0" applyFont="1" applyBorder="1" applyAlignment="1">
      <alignment vertical="center" wrapText="1"/>
    </xf>
    <xf numFmtId="0" fontId="0" fillId="7" borderId="111" xfId="0" applyFill="1" applyBorder="1" applyAlignment="1">
      <alignment horizontal="center" vertical="center"/>
    </xf>
    <xf numFmtId="0" fontId="2" fillId="0" borderId="111" xfId="0" applyFont="1" applyBorder="1" applyAlignment="1">
      <alignment vertical="center" wrapText="1"/>
    </xf>
    <xf numFmtId="0" fontId="0" fillId="7" borderId="63" xfId="0" applyFill="1" applyBorder="1" applyAlignment="1">
      <alignment horizontal="center" vertical="center"/>
    </xf>
    <xf numFmtId="0" fontId="61" fillId="0" borderId="111" xfId="0" applyFont="1" applyBorder="1" applyAlignment="1">
      <alignment horizontal="left" vertical="center" wrapText="1"/>
    </xf>
    <xf numFmtId="0" fontId="61" fillId="0" borderId="111" xfId="0" applyFont="1" applyBorder="1" applyAlignment="1">
      <alignment horizontal="center" vertical="center" wrapText="1"/>
    </xf>
    <xf numFmtId="0" fontId="2" fillId="0" borderId="111" xfId="0" applyFont="1" applyBorder="1" applyAlignment="1">
      <alignment vertical="center"/>
    </xf>
    <xf numFmtId="0" fontId="61" fillId="0" borderId="0" xfId="0" applyFont="1"/>
    <xf numFmtId="0" fontId="61" fillId="0" borderId="0" xfId="0" applyFont="1" applyAlignment="1">
      <alignment horizontal="center"/>
    </xf>
    <xf numFmtId="0" fontId="53" fillId="7" borderId="111" xfId="0" applyFont="1" applyFill="1" applyBorder="1" applyAlignment="1">
      <alignment horizontal="center" vertical="center" wrapText="1"/>
    </xf>
    <xf numFmtId="0" fontId="3" fillId="7" borderId="111" xfId="0" applyFont="1" applyFill="1" applyBorder="1" applyAlignment="1">
      <alignment horizontal="center" vertical="center"/>
    </xf>
    <xf numFmtId="0" fontId="62" fillId="0" borderId="0" xfId="0" applyFont="1"/>
    <xf numFmtId="0" fontId="0" fillId="0" borderId="0" xfId="0" applyAlignment="1">
      <alignment vertical="center" wrapText="1"/>
    </xf>
    <xf numFmtId="0" fontId="51" fillId="0" borderId="0" xfId="0" applyFont="1" applyAlignment="1">
      <alignment horizontal="center" vertical="center"/>
    </xf>
    <xf numFmtId="49" fontId="25" fillId="2" borderId="6" xfId="0" applyNumberFormat="1" applyFont="1" applyFill="1" applyBorder="1" applyAlignment="1">
      <alignment horizontal="right"/>
    </xf>
    <xf numFmtId="0" fontId="30" fillId="2" borderId="6" xfId="0" applyFont="1" applyFill="1" applyBorder="1"/>
    <xf numFmtId="0" fontId="25" fillId="2" borderId="6" xfId="0" applyFont="1" applyFill="1" applyBorder="1" applyAlignment="1">
      <alignment horizontal="center"/>
    </xf>
    <xf numFmtId="0" fontId="42" fillId="0" borderId="0" xfId="0" applyFont="1"/>
    <xf numFmtId="0" fontId="26" fillId="0" borderId="0" xfId="0" applyFont="1"/>
    <xf numFmtId="0" fontId="49" fillId="0" borderId="0" xfId="0" applyFont="1" applyAlignment="1">
      <alignment horizontal="right"/>
    </xf>
    <xf numFmtId="0" fontId="25" fillId="0" borderId="0" xfId="0" applyFont="1" applyAlignment="1">
      <alignment horizontal="left"/>
    </xf>
    <xf numFmtId="0" fontId="20" fillId="0" borderId="0" xfId="0" applyFont="1" applyAlignment="1">
      <alignment horizontal="right"/>
    </xf>
    <xf numFmtId="0" fontId="49" fillId="0" borderId="0" xfId="0" applyFont="1"/>
    <xf numFmtId="0" fontId="26" fillId="0" borderId="0" xfId="0" applyFont="1" applyAlignment="1">
      <alignment horizontal="center"/>
    </xf>
    <xf numFmtId="0" fontId="23" fillId="0" borderId="0" xfId="0" applyFont="1"/>
    <xf numFmtId="0" fontId="26" fillId="0" borderId="0" xfId="0" applyFont="1" applyAlignment="1">
      <alignment horizontal="left"/>
    </xf>
    <xf numFmtId="0" fontId="32" fillId="0" borderId="0" xfId="0" applyFont="1" applyAlignment="1">
      <alignment horizontal="center"/>
    </xf>
    <xf numFmtId="0" fontId="30" fillId="0" borderId="0" xfId="0" applyFont="1"/>
    <xf numFmtId="44" fontId="25" fillId="0" borderId="0" xfId="24" applyFont="1" applyFill="1" applyBorder="1" applyAlignment="1">
      <alignment wrapText="1"/>
    </xf>
    <xf numFmtId="0" fontId="30" fillId="0" borderId="0" xfId="0" applyFont="1" applyAlignment="1">
      <alignment horizontal="right"/>
    </xf>
    <xf numFmtId="44" fontId="25" fillId="0" borderId="0" xfId="24" applyFont="1" applyFill="1" applyBorder="1"/>
    <xf numFmtId="0" fontId="49" fillId="0" borderId="0" xfId="0" applyFont="1" applyAlignment="1">
      <alignment horizontal="center"/>
    </xf>
    <xf numFmtId="49" fontId="25" fillId="0" borderId="0" xfId="0" applyNumberFormat="1" applyFont="1" applyAlignment="1">
      <alignment horizontal="right"/>
    </xf>
    <xf numFmtId="0" fontId="25" fillId="12" borderId="57" xfId="0" applyFont="1" applyFill="1" applyBorder="1" applyAlignment="1">
      <alignment horizontal="right" vertical="center" wrapText="1"/>
    </xf>
    <xf numFmtId="0" fontId="25" fillId="7" borderId="49" xfId="0" applyFont="1" applyFill="1" applyBorder="1" applyAlignment="1">
      <alignment horizontal="right" vertical="center" wrapText="1"/>
    </xf>
    <xf numFmtId="0" fontId="25" fillId="14" borderId="2" xfId="0" applyFont="1" applyFill="1" applyBorder="1" applyAlignment="1">
      <alignment vertical="center"/>
    </xf>
    <xf numFmtId="14" fontId="25" fillId="14" borderId="1" xfId="0" applyNumberFormat="1" applyFont="1" applyFill="1" applyBorder="1" applyAlignment="1">
      <alignment horizontal="center" vertical="center"/>
    </xf>
    <xf numFmtId="0" fontId="25" fillId="14" borderId="1" xfId="0" applyFont="1" applyFill="1" applyBorder="1" applyAlignment="1">
      <alignment vertical="center"/>
    </xf>
    <xf numFmtId="0" fontId="50" fillId="14" borderId="1" xfId="0" applyFont="1" applyFill="1" applyBorder="1"/>
    <xf numFmtId="0" fontId="25" fillId="14" borderId="1" xfId="0" applyFont="1" applyFill="1" applyBorder="1" applyAlignment="1" applyProtection="1">
      <alignment horizontal="center" vertical="center"/>
      <protection locked="0"/>
    </xf>
    <xf numFmtId="0" fontId="50" fillId="14" borderId="1" xfId="0" applyFont="1" applyFill="1" applyBorder="1" applyAlignment="1">
      <alignment wrapText="1"/>
    </xf>
    <xf numFmtId="0" fontId="50" fillId="14" borderId="1" xfId="0" applyFont="1" applyFill="1" applyBorder="1" applyAlignment="1">
      <alignment vertical="center" wrapText="1"/>
    </xf>
    <xf numFmtId="0" fontId="3" fillId="7" borderId="111" xfId="0" applyFont="1" applyFill="1" applyBorder="1" applyAlignment="1">
      <alignment horizontal="center" vertical="center" wrapText="1"/>
    </xf>
    <xf numFmtId="0" fontId="0" fillId="0" borderId="111" xfId="0" applyBorder="1"/>
    <xf numFmtId="0" fontId="3" fillId="6" borderId="111" xfId="0" applyFont="1" applyFill="1" applyBorder="1" applyAlignment="1">
      <alignment horizontal="left" vertical="center" wrapText="1"/>
    </xf>
    <xf numFmtId="0" fontId="3" fillId="6" borderId="108" xfId="0" applyFont="1" applyFill="1" applyBorder="1" applyAlignment="1">
      <alignment vertical="center" wrapText="1"/>
    </xf>
    <xf numFmtId="0" fontId="3" fillId="6" borderId="120" xfId="0" applyFont="1" applyFill="1" applyBorder="1" applyAlignment="1">
      <alignment vertical="center" wrapText="1"/>
    </xf>
    <xf numFmtId="0" fontId="3" fillId="6" borderId="63" xfId="0" applyFont="1" applyFill="1" applyBorder="1" applyAlignment="1">
      <alignment vertical="center" wrapText="1"/>
    </xf>
    <xf numFmtId="0" fontId="3" fillId="6" borderId="108" xfId="0" applyFont="1" applyFill="1" applyBorder="1" applyAlignment="1">
      <alignment horizontal="left" vertical="center" wrapText="1"/>
    </xf>
    <xf numFmtId="0" fontId="3" fillId="6" borderId="63" xfId="0" applyFont="1" applyFill="1" applyBorder="1" applyAlignment="1">
      <alignment horizontal="left" vertical="center" wrapText="1"/>
    </xf>
    <xf numFmtId="0" fontId="13" fillId="10" borderId="134" xfId="0" applyFont="1" applyFill="1" applyBorder="1" applyAlignment="1">
      <alignment horizontal="center" vertical="center" wrapText="1"/>
    </xf>
    <xf numFmtId="0" fontId="0" fillId="0" borderId="111" xfId="0" applyBorder="1" applyAlignment="1">
      <alignment vertical="center"/>
    </xf>
    <xf numFmtId="10" fontId="0" fillId="5" borderId="111" xfId="0" applyNumberFormat="1" applyFill="1" applyBorder="1" applyAlignment="1">
      <alignment horizontal="center" vertical="center"/>
    </xf>
    <xf numFmtId="165" fontId="0" fillId="5" borderId="111" xfId="0" applyNumberFormat="1" applyFill="1" applyBorder="1" applyAlignment="1">
      <alignment horizontal="center" vertical="center"/>
    </xf>
    <xf numFmtId="0" fontId="0" fillId="5" borderId="111" xfId="0" applyFill="1" applyBorder="1" applyAlignment="1">
      <alignment horizontal="center" vertical="center"/>
    </xf>
    <xf numFmtId="0" fontId="32" fillId="0" borderId="0" xfId="0" applyFont="1" applyAlignment="1">
      <alignment vertical="center"/>
    </xf>
    <xf numFmtId="0" fontId="0" fillId="0" borderId="63" xfId="0" applyBorder="1" applyAlignment="1">
      <alignment vertical="center"/>
    </xf>
    <xf numFmtId="0" fontId="10" fillId="5" borderId="32" xfId="0" applyFont="1" applyFill="1" applyBorder="1" applyAlignment="1">
      <alignment horizontal="center" vertical="center"/>
    </xf>
    <xf numFmtId="0" fontId="3" fillId="5" borderId="111" xfId="0" applyFont="1" applyFill="1" applyBorder="1" applyAlignment="1">
      <alignment horizontal="center" vertical="center"/>
    </xf>
    <xf numFmtId="10" fontId="0" fillId="5" borderId="111" xfId="0" applyNumberFormat="1" applyFill="1" applyBorder="1" applyAlignment="1">
      <alignment horizontal="center" vertical="center" wrapText="1"/>
    </xf>
    <xf numFmtId="166" fontId="3" fillId="5" borderId="111" xfId="0" applyNumberFormat="1" applyFont="1" applyFill="1" applyBorder="1" applyAlignment="1">
      <alignment horizontal="center" vertical="center"/>
    </xf>
    <xf numFmtId="10" fontId="3" fillId="5" borderId="111" xfId="0" applyNumberFormat="1" applyFont="1" applyFill="1" applyBorder="1" applyAlignment="1">
      <alignment horizontal="center" vertical="center"/>
    </xf>
    <xf numFmtId="0" fontId="0" fillId="5" borderId="111" xfId="0" applyFill="1" applyBorder="1" applyAlignment="1">
      <alignment vertical="center"/>
    </xf>
    <xf numFmtId="0" fontId="52" fillId="5" borderId="111" xfId="0" applyFont="1" applyFill="1" applyBorder="1" applyAlignment="1">
      <alignment horizontal="center" vertical="center"/>
    </xf>
    <xf numFmtId="0" fontId="3" fillId="7" borderId="142" xfId="0" applyFont="1" applyFill="1" applyBorder="1" applyAlignment="1">
      <alignment horizontal="center" vertical="center"/>
    </xf>
    <xf numFmtId="165" fontId="0" fillId="5" borderId="142" xfId="0" applyNumberFormat="1" applyFill="1" applyBorder="1" applyAlignment="1">
      <alignment horizontal="center" vertical="center"/>
    </xf>
    <xf numFmtId="0" fontId="0" fillId="0" borderId="144" xfId="0" applyBorder="1" applyAlignment="1">
      <alignment vertical="center"/>
    </xf>
    <xf numFmtId="10" fontId="0" fillId="5" borderId="144" xfId="0" applyNumberFormat="1" applyFill="1" applyBorder="1" applyAlignment="1">
      <alignment horizontal="center" vertical="center"/>
    </xf>
    <xf numFmtId="165" fontId="0" fillId="5" borderId="144" xfId="0" applyNumberFormat="1" applyFill="1" applyBorder="1" applyAlignment="1">
      <alignment horizontal="center" vertical="center"/>
    </xf>
    <xf numFmtId="165" fontId="0" fillId="5" borderId="145" xfId="0" applyNumberFormat="1" applyFill="1" applyBorder="1" applyAlignment="1">
      <alignment horizontal="center" vertical="center"/>
    </xf>
    <xf numFmtId="0" fontId="3" fillId="7" borderId="142" xfId="0" applyFont="1" applyFill="1" applyBorder="1" applyAlignment="1">
      <alignment horizontal="center" vertical="center" wrapText="1"/>
    </xf>
    <xf numFmtId="0" fontId="53" fillId="15" borderId="0" xfId="0" applyFont="1" applyFill="1" applyAlignment="1">
      <alignment horizontal="right" vertical="center"/>
    </xf>
    <xf numFmtId="0" fontId="2" fillId="15" borderId="0" xfId="0" applyFont="1" applyFill="1"/>
    <xf numFmtId="0" fontId="54" fillId="0" borderId="0" xfId="0" applyFont="1" applyAlignment="1">
      <alignment horizontal="right" vertical="center"/>
    </xf>
    <xf numFmtId="0" fontId="13" fillId="3" borderId="0" xfId="0" applyFont="1" applyFill="1" applyAlignment="1">
      <alignment horizontal="center" vertical="center"/>
    </xf>
    <xf numFmtId="0" fontId="13" fillId="3" borderId="115" xfId="0" applyFont="1" applyFill="1" applyBorder="1" applyAlignment="1">
      <alignment horizontal="center" vertical="center"/>
    </xf>
    <xf numFmtId="0" fontId="2" fillId="2" borderId="116" xfId="1" applyFont="1" applyFill="1" applyBorder="1" applyAlignment="1">
      <alignment horizontal="center" vertical="center" wrapText="1"/>
    </xf>
    <xf numFmtId="0" fontId="2" fillId="2" borderId="117" xfId="1" applyFont="1" applyFill="1" applyBorder="1" applyAlignment="1">
      <alignment horizontal="center" vertical="center" wrapText="1"/>
    </xf>
    <xf numFmtId="164" fontId="2" fillId="2" borderId="116" xfId="1" applyNumberFormat="1" applyFont="1" applyFill="1" applyBorder="1" applyAlignment="1">
      <alignment horizontal="center" vertical="center" wrapText="1"/>
    </xf>
    <xf numFmtId="164" fontId="2" fillId="2" borderId="117" xfId="1" applyNumberFormat="1" applyFont="1" applyFill="1" applyBorder="1" applyAlignment="1">
      <alignment horizontal="center" vertical="center" wrapText="1"/>
    </xf>
    <xf numFmtId="164" fontId="2" fillId="2" borderId="112" xfId="1" applyNumberFormat="1" applyFont="1" applyFill="1" applyBorder="1" applyAlignment="1">
      <alignment horizontal="center" vertical="center" wrapText="1"/>
    </xf>
    <xf numFmtId="164" fontId="2" fillId="2" borderId="113" xfId="1" applyNumberFormat="1" applyFont="1" applyFill="1" applyBorder="1" applyAlignment="1">
      <alignment horizontal="center" vertical="center" wrapText="1"/>
    </xf>
    <xf numFmtId="0" fontId="15" fillId="4" borderId="0" xfId="0" applyFont="1" applyFill="1" applyAlignment="1" applyProtection="1">
      <alignment horizontal="left" wrapText="1"/>
      <protection hidden="1"/>
    </xf>
    <xf numFmtId="0" fontId="28" fillId="4" borderId="106" xfId="0" applyFont="1" applyFill="1" applyBorder="1" applyAlignment="1">
      <alignment horizontal="center" vertical="top" wrapText="1"/>
    </xf>
    <xf numFmtId="0" fontId="28" fillId="4" borderId="107" xfId="0" applyFont="1" applyFill="1" applyBorder="1" applyAlignment="1">
      <alignment horizontal="center" vertical="top" wrapText="1"/>
    </xf>
    <xf numFmtId="0" fontId="7" fillId="4" borderId="109" xfId="0" applyFont="1" applyFill="1" applyBorder="1" applyAlignment="1">
      <alignment horizontal="center" vertical="top" wrapText="1"/>
    </xf>
    <xf numFmtId="0" fontId="7" fillId="4" borderId="110" xfId="0" applyFont="1" applyFill="1" applyBorder="1" applyAlignment="1">
      <alignment horizontal="center" vertical="top" wrapText="1"/>
    </xf>
    <xf numFmtId="0" fontId="2" fillId="4" borderId="106" xfId="0" applyFont="1" applyFill="1" applyBorder="1" applyAlignment="1">
      <alignment horizontal="center" vertical="top" wrapText="1"/>
    </xf>
    <xf numFmtId="0" fontId="2" fillId="4" borderId="107" xfId="0" applyFont="1" applyFill="1" applyBorder="1" applyAlignment="1">
      <alignment horizontal="center" vertical="top" wrapText="1"/>
    </xf>
    <xf numFmtId="0" fontId="2" fillId="0" borderId="112" xfId="0" applyFont="1" applyBorder="1" applyAlignment="1" applyProtection="1">
      <alignment horizontal="center" vertical="top" wrapText="1"/>
      <protection hidden="1"/>
    </xf>
    <xf numFmtId="0" fontId="2" fillId="0" borderId="113" xfId="0" applyFont="1" applyBorder="1" applyAlignment="1" applyProtection="1">
      <alignment horizontal="center" vertical="top" wrapText="1"/>
      <protection hidden="1"/>
    </xf>
    <xf numFmtId="0" fontId="2" fillId="5" borderId="132" xfId="0" applyFont="1" applyFill="1" applyBorder="1" applyAlignment="1" applyProtection="1">
      <alignment horizontal="center" vertical="top"/>
      <protection locked="0"/>
    </xf>
    <xf numFmtId="0" fontId="2" fillId="5" borderId="133" xfId="0" applyFont="1" applyFill="1" applyBorder="1" applyAlignment="1" applyProtection="1">
      <alignment horizontal="center" vertical="top"/>
      <protection locked="0"/>
    </xf>
    <xf numFmtId="0" fontId="2" fillId="5" borderId="126" xfId="0" applyFont="1" applyFill="1" applyBorder="1" applyAlignment="1" applyProtection="1">
      <alignment horizontal="center" vertical="top"/>
      <protection locked="0"/>
    </xf>
    <xf numFmtId="0" fontId="2" fillId="5" borderId="127" xfId="0" applyFont="1" applyFill="1" applyBorder="1" applyAlignment="1" applyProtection="1">
      <alignment horizontal="center" vertical="top"/>
      <protection locked="0"/>
    </xf>
    <xf numFmtId="14" fontId="2" fillId="5" borderId="128" xfId="0" applyNumberFormat="1" applyFont="1" applyFill="1" applyBorder="1" applyAlignment="1" applyProtection="1">
      <alignment horizontal="center" vertical="top"/>
      <protection locked="0"/>
    </xf>
    <xf numFmtId="14" fontId="2" fillId="5" borderId="129" xfId="0" applyNumberFormat="1" applyFont="1" applyFill="1" applyBorder="1" applyAlignment="1" applyProtection="1">
      <alignment horizontal="center" vertical="top"/>
      <protection locked="0"/>
    </xf>
    <xf numFmtId="9" fontId="2" fillId="2" borderId="116" xfId="1" applyNumberFormat="1" applyFont="1" applyFill="1" applyBorder="1" applyAlignment="1">
      <alignment horizontal="center" vertical="center" wrapText="1"/>
    </xf>
    <xf numFmtId="9" fontId="2" fillId="2" borderId="117" xfId="1" applyNumberFormat="1" applyFont="1" applyFill="1" applyBorder="1" applyAlignment="1">
      <alignment horizontal="center" vertical="center" wrapText="1"/>
    </xf>
    <xf numFmtId="0" fontId="2" fillId="0" borderId="112" xfId="1" applyFont="1" applyBorder="1" applyAlignment="1">
      <alignment horizontal="center" vertical="top" wrapText="1"/>
    </xf>
    <xf numFmtId="0" fontId="2" fillId="0" borderId="113" xfId="1" applyFont="1" applyBorder="1" applyAlignment="1">
      <alignment horizontal="center" vertical="top" wrapText="1"/>
    </xf>
    <xf numFmtId="0" fontId="49" fillId="3" borderId="14" xfId="0" applyFont="1" applyFill="1" applyBorder="1" applyAlignment="1">
      <alignment horizontal="center" vertical="center" wrapText="1"/>
    </xf>
    <xf numFmtId="0" fontId="49" fillId="3" borderId="131" xfId="0" applyFont="1" applyFill="1" applyBorder="1" applyAlignment="1">
      <alignment horizontal="center" vertical="center" wrapText="1"/>
    </xf>
    <xf numFmtId="0" fontId="49" fillId="3" borderId="5" xfId="0" applyFont="1" applyFill="1" applyBorder="1" applyAlignment="1">
      <alignment horizontal="center" vertical="center" wrapText="1"/>
    </xf>
    <xf numFmtId="0" fontId="49" fillId="3" borderId="6" xfId="0" applyFont="1" applyFill="1" applyBorder="1" applyAlignment="1">
      <alignment horizontal="center" vertical="center"/>
    </xf>
    <xf numFmtId="0" fontId="2" fillId="6" borderId="12" xfId="0" applyFont="1" applyFill="1" applyBorder="1" applyAlignment="1" applyProtection="1">
      <alignment horizontal="center"/>
      <protection locked="0"/>
    </xf>
    <xf numFmtId="0" fontId="2" fillId="6" borderId="13" xfId="0" applyFont="1" applyFill="1" applyBorder="1" applyAlignment="1" applyProtection="1">
      <alignment horizontal="center"/>
      <protection locked="0"/>
    </xf>
    <xf numFmtId="0" fontId="63" fillId="0" borderId="144" xfId="0" applyFont="1" applyBorder="1" applyAlignment="1">
      <alignment horizontal="left" vertical="center" wrapText="1"/>
    </xf>
    <xf numFmtId="0" fontId="13" fillId="10" borderId="136" xfId="0" applyFont="1" applyFill="1" applyBorder="1" applyAlignment="1">
      <alignment horizontal="center" vertical="center" wrapText="1"/>
    </xf>
    <xf numFmtId="0" fontId="13" fillId="10" borderId="143" xfId="0" applyFont="1" applyFill="1" applyBorder="1" applyAlignment="1">
      <alignment horizontal="center" vertical="center" wrapText="1"/>
    </xf>
    <xf numFmtId="0" fontId="13" fillId="10" borderId="138" xfId="0" applyFont="1" applyFill="1" applyBorder="1" applyAlignment="1">
      <alignment horizontal="center" vertical="center" wrapText="1"/>
    </xf>
    <xf numFmtId="0" fontId="13" fillId="10" borderId="139" xfId="0" applyFont="1" applyFill="1" applyBorder="1" applyAlignment="1">
      <alignment horizontal="center" vertical="center" wrapText="1"/>
    </xf>
    <xf numFmtId="0" fontId="13" fillId="10" borderId="140" xfId="0" applyFont="1" applyFill="1" applyBorder="1" applyAlignment="1">
      <alignment horizontal="center" vertical="center" wrapText="1"/>
    </xf>
    <xf numFmtId="0" fontId="63" fillId="0" borderId="111" xfId="0" applyFont="1" applyBorder="1" applyAlignment="1">
      <alignment horizontal="left" vertical="center" wrapText="1"/>
    </xf>
    <xf numFmtId="0" fontId="13" fillId="10" borderId="103" xfId="0" applyFont="1" applyFill="1" applyBorder="1" applyAlignment="1">
      <alignment horizontal="center" vertical="center" wrapText="1"/>
    </xf>
    <xf numFmtId="0" fontId="13" fillId="10" borderId="0" xfId="0" applyFont="1" applyFill="1" applyAlignment="1">
      <alignment horizontal="center" vertical="center" wrapText="1"/>
    </xf>
    <xf numFmtId="0" fontId="13" fillId="10" borderId="134" xfId="0" applyFont="1" applyFill="1" applyBorder="1" applyAlignment="1">
      <alignment horizontal="center" vertical="center" wrapText="1"/>
    </xf>
    <xf numFmtId="0" fontId="13" fillId="10" borderId="135" xfId="0" applyFont="1" applyFill="1" applyBorder="1" applyAlignment="1">
      <alignment horizontal="center" vertical="center" wrapText="1"/>
    </xf>
    <xf numFmtId="0" fontId="13" fillId="10" borderId="137" xfId="0" applyFont="1" applyFill="1" applyBorder="1" applyAlignment="1">
      <alignment horizontal="center" vertical="center" wrapText="1"/>
    </xf>
    <xf numFmtId="0" fontId="0" fillId="5" borderId="144" xfId="0" applyFill="1" applyBorder="1" applyAlignment="1">
      <alignment horizontal="center" vertical="center"/>
    </xf>
    <xf numFmtId="0" fontId="0" fillId="5" borderId="145" xfId="0" applyFill="1" applyBorder="1" applyAlignment="1">
      <alignment horizontal="center" vertical="center"/>
    </xf>
    <xf numFmtId="0" fontId="26" fillId="0" borderId="111" xfId="0" applyFont="1" applyBorder="1" applyAlignment="1">
      <alignment horizontal="center" vertical="center"/>
    </xf>
    <xf numFmtId="0" fontId="26" fillId="0" borderId="142" xfId="0" applyFont="1" applyBorder="1" applyAlignment="1">
      <alignment horizontal="center" vertical="center"/>
    </xf>
    <xf numFmtId="0" fontId="64" fillId="0" borderId="111" xfId="0" applyFont="1" applyBorder="1" applyAlignment="1">
      <alignment horizontal="center" vertical="center" wrapText="1"/>
    </xf>
    <xf numFmtId="0" fontId="0" fillId="0" borderId="111" xfId="0" applyBorder="1" applyAlignment="1">
      <alignment horizontal="center" vertical="center" wrapText="1"/>
    </xf>
    <xf numFmtId="0" fontId="0" fillId="0" borderId="142" xfId="0" applyBorder="1" applyAlignment="1">
      <alignment horizontal="center" vertical="center" wrapText="1"/>
    </xf>
    <xf numFmtId="0" fontId="13" fillId="10" borderId="141" xfId="0" applyFont="1" applyFill="1" applyBorder="1" applyAlignment="1">
      <alignment horizontal="center" vertical="center" wrapText="1"/>
    </xf>
    <xf numFmtId="0" fontId="13" fillId="10" borderId="146" xfId="0" applyFont="1" applyFill="1" applyBorder="1" applyAlignment="1">
      <alignment horizontal="center" vertical="center" wrapText="1"/>
    </xf>
    <xf numFmtId="165" fontId="0" fillId="5" borderId="112" xfId="0" applyNumberFormat="1" applyFill="1" applyBorder="1" applyAlignment="1">
      <alignment horizontal="center" vertical="center" wrapText="1"/>
    </xf>
    <xf numFmtId="165" fontId="0" fillId="5" borderId="147" xfId="0" applyNumberFormat="1" applyFill="1" applyBorder="1" applyAlignment="1">
      <alignment horizontal="center" vertical="center" wrapText="1"/>
    </xf>
    <xf numFmtId="165" fontId="0" fillId="5" borderId="148" xfId="0" applyNumberFormat="1" applyFill="1" applyBorder="1" applyAlignment="1">
      <alignment horizontal="center" vertical="center" wrapText="1"/>
    </xf>
    <xf numFmtId="165" fontId="0" fillId="5" borderId="149" xfId="0" applyNumberFormat="1" applyFill="1" applyBorder="1" applyAlignment="1">
      <alignment horizontal="center" vertical="center" wrapText="1"/>
    </xf>
    <xf numFmtId="0" fontId="2" fillId="6" borderId="150" xfId="0" applyFont="1" applyFill="1" applyBorder="1" applyAlignment="1" applyProtection="1">
      <alignment horizontal="center"/>
      <protection locked="0"/>
    </xf>
    <xf numFmtId="0" fontId="2" fillId="6" borderId="151" xfId="0" applyFont="1" applyFill="1" applyBorder="1" applyAlignment="1" applyProtection="1">
      <alignment horizontal="center"/>
      <protection locked="0"/>
    </xf>
    <xf numFmtId="0" fontId="2" fillId="6" borderId="152" xfId="0" applyFont="1" applyFill="1" applyBorder="1" applyAlignment="1" applyProtection="1">
      <alignment horizontal="center"/>
      <protection locked="0"/>
    </xf>
    <xf numFmtId="0" fontId="32" fillId="0" borderId="0" xfId="0" applyFont="1" applyAlignment="1">
      <alignment horizontal="left" vertical="center" wrapText="1"/>
    </xf>
    <xf numFmtId="0" fontId="2" fillId="6" borderId="18" xfId="0" applyFont="1" applyFill="1" applyBorder="1" applyAlignment="1" applyProtection="1">
      <alignment horizontal="center"/>
      <protection locked="0"/>
    </xf>
    <xf numFmtId="0" fontId="23" fillId="10" borderId="0" xfId="0" applyFont="1" applyFill="1" applyAlignment="1">
      <alignment horizontal="left"/>
    </xf>
    <xf numFmtId="0" fontId="13" fillId="10" borderId="75" xfId="0" applyFont="1" applyFill="1" applyBorder="1" applyAlignment="1">
      <alignment horizontal="left" vertical="center" wrapText="1"/>
    </xf>
    <xf numFmtId="0" fontId="13" fillId="10" borderId="76" xfId="0" applyFont="1" applyFill="1" applyBorder="1" applyAlignment="1">
      <alignment horizontal="left" vertical="center" wrapText="1"/>
    </xf>
    <xf numFmtId="0" fontId="13" fillId="10" borderId="77" xfId="0" applyFont="1" applyFill="1" applyBorder="1" applyAlignment="1">
      <alignment horizontal="left" vertical="center" wrapText="1"/>
    </xf>
    <xf numFmtId="0" fontId="35" fillId="10" borderId="87" xfId="32" applyFont="1" applyFill="1" applyBorder="1" applyAlignment="1">
      <alignment horizontal="left" vertical="center" wrapText="1"/>
    </xf>
    <xf numFmtId="0" fontId="35" fillId="10" borderId="88" xfId="32" applyFont="1" applyFill="1" applyBorder="1" applyAlignment="1">
      <alignment horizontal="left" vertical="center" wrapText="1"/>
    </xf>
    <xf numFmtId="0" fontId="35" fillId="3" borderId="89" xfId="32" applyFont="1" applyFill="1" applyBorder="1" applyAlignment="1">
      <alignment horizontal="center" vertical="center"/>
    </xf>
    <xf numFmtId="0" fontId="35" fillId="3" borderId="90" xfId="32" applyFont="1" applyFill="1" applyBorder="1" applyAlignment="1">
      <alignment horizontal="center" vertical="center"/>
    </xf>
    <xf numFmtId="0" fontId="53" fillId="5" borderId="111" xfId="0" applyFont="1" applyFill="1" applyBorder="1" applyAlignment="1">
      <alignment horizontal="left" vertical="center" wrapText="1"/>
    </xf>
    <xf numFmtId="0" fontId="53" fillId="5" borderId="111" xfId="0" applyFont="1" applyFill="1" applyBorder="1" applyAlignment="1">
      <alignment horizontal="left" vertical="center"/>
    </xf>
    <xf numFmtId="0" fontId="13" fillId="11" borderId="111" xfId="0" applyFont="1" applyFill="1" applyBorder="1" applyAlignment="1">
      <alignment horizontal="center" vertical="center" wrapText="1"/>
    </xf>
    <xf numFmtId="0" fontId="13" fillId="11" borderId="111" xfId="0" applyFont="1" applyFill="1" applyBorder="1" applyAlignment="1">
      <alignment horizontal="center" vertical="center"/>
    </xf>
    <xf numFmtId="0" fontId="3" fillId="13" borderId="111" xfId="0" applyFont="1" applyFill="1" applyBorder="1" applyAlignment="1">
      <alignment horizontal="center" vertical="center"/>
    </xf>
    <xf numFmtId="0" fontId="3" fillId="7" borderId="111" xfId="0" applyFont="1" applyFill="1" applyBorder="1" applyAlignment="1">
      <alignment horizontal="left" vertical="center" wrapText="1"/>
    </xf>
    <xf numFmtId="0" fontId="3" fillId="7" borderId="108" xfId="0" applyFont="1" applyFill="1" applyBorder="1" applyAlignment="1">
      <alignment vertical="center" wrapText="1"/>
    </xf>
    <xf numFmtId="0" fontId="3" fillId="7" borderId="120" xfId="0" applyFont="1" applyFill="1" applyBorder="1" applyAlignment="1">
      <alignment vertical="center" wrapText="1"/>
    </xf>
    <xf numFmtId="0" fontId="3" fillId="7" borderId="63" xfId="0" applyFont="1" applyFill="1" applyBorder="1" applyAlignment="1">
      <alignment vertical="center" wrapText="1"/>
    </xf>
    <xf numFmtId="0" fontId="3" fillId="7" borderId="108" xfId="0" applyFont="1" applyFill="1" applyBorder="1" applyAlignment="1">
      <alignment horizontal="left" vertical="center" wrapText="1"/>
    </xf>
    <xf numFmtId="0" fontId="3" fillId="7" borderId="63" xfId="0" applyFont="1" applyFill="1" applyBorder="1" applyAlignment="1">
      <alignment horizontal="left" vertical="center" wrapText="1"/>
    </xf>
    <xf numFmtId="0" fontId="3" fillId="5" borderId="111" xfId="0" applyFont="1" applyFill="1" applyBorder="1" applyAlignment="1">
      <alignment horizontal="center" vertical="center"/>
    </xf>
    <xf numFmtId="0" fontId="3" fillId="0" borderId="0" xfId="0" applyFont="1" applyAlignment="1">
      <alignment horizontal="left" vertical="center"/>
    </xf>
    <xf numFmtId="0" fontId="3" fillId="0" borderId="104" xfId="0" applyFont="1" applyBorder="1" applyAlignment="1">
      <alignment horizontal="left" vertical="center"/>
    </xf>
    <xf numFmtId="0" fontId="3" fillId="0" borderId="0" xfId="0" applyFont="1" applyAlignment="1">
      <alignment horizontal="left" vertical="center" wrapText="1"/>
    </xf>
    <xf numFmtId="0" fontId="3" fillId="0" borderId="104" xfId="0" applyFont="1" applyBorder="1" applyAlignment="1">
      <alignment horizontal="left" vertical="center" wrapText="1"/>
    </xf>
    <xf numFmtId="0" fontId="57" fillId="15" borderId="111" xfId="0" applyFont="1" applyFill="1" applyBorder="1" applyAlignment="1">
      <alignment horizontal="center" vertical="center"/>
    </xf>
    <xf numFmtId="0" fontId="3" fillId="5" borderId="111" xfId="0" applyFont="1" applyFill="1" applyBorder="1" applyAlignment="1">
      <alignment horizontal="left" vertical="center" wrapText="1"/>
    </xf>
    <xf numFmtId="0" fontId="0" fillId="5" borderId="111" xfId="0" applyFill="1" applyBorder="1" applyAlignment="1">
      <alignment horizontal="center" vertical="center" wrapText="1"/>
    </xf>
    <xf numFmtId="0" fontId="57" fillId="15" borderId="130" xfId="0" applyFont="1" applyFill="1" applyBorder="1" applyAlignment="1">
      <alignment horizontal="center" vertical="center"/>
    </xf>
    <xf numFmtId="0" fontId="24" fillId="4" borderId="0" xfId="15" applyFont="1" applyFill="1" applyAlignment="1">
      <alignment horizontal="left" wrapText="1"/>
    </xf>
    <xf numFmtId="0" fontId="24" fillId="4" borderId="0" xfId="15" applyFont="1" applyFill="1" applyAlignment="1">
      <alignment horizontal="left" vertical="center" wrapText="1"/>
    </xf>
    <xf numFmtId="0" fontId="19" fillId="0" borderId="6" xfId="15" applyFont="1" applyBorder="1" applyAlignment="1">
      <alignment horizontal="left" vertical="center" wrapText="1"/>
    </xf>
    <xf numFmtId="0" fontId="19" fillId="0" borderId="1" xfId="15" applyFont="1" applyBorder="1" applyAlignment="1">
      <alignment horizontal="left" vertical="center" wrapText="1"/>
    </xf>
    <xf numFmtId="0" fontId="25" fillId="6" borderId="12" xfId="0" applyFont="1" applyFill="1" applyBorder="1" applyAlignment="1" applyProtection="1">
      <alignment horizontal="center"/>
      <protection locked="0"/>
    </xf>
    <xf numFmtId="0" fontId="25" fillId="6" borderId="13" xfId="0" applyFont="1" applyFill="1" applyBorder="1" applyAlignment="1" applyProtection="1">
      <alignment horizontal="center"/>
      <protection locked="0"/>
    </xf>
    <xf numFmtId="0" fontId="24" fillId="4" borderId="0" xfId="15" applyFont="1" applyFill="1" applyAlignment="1">
      <alignment horizontal="left" vertical="top" wrapText="1"/>
    </xf>
    <xf numFmtId="0" fontId="39" fillId="0" borderId="1" xfId="17" applyFont="1" applyBorder="1" applyAlignment="1">
      <alignment horizontal="left" vertical="top" wrapText="1"/>
    </xf>
    <xf numFmtId="0" fontId="19" fillId="0" borderId="1" xfId="15" applyFont="1" applyBorder="1" applyAlignment="1">
      <alignment horizontal="left" vertical="top" wrapText="1"/>
    </xf>
    <xf numFmtId="0" fontId="5" fillId="3" borderId="9" xfId="0" applyFont="1" applyFill="1" applyBorder="1" applyAlignment="1">
      <alignment horizontal="center" vertical="center"/>
    </xf>
    <xf numFmtId="0" fontId="19" fillId="4" borderId="6" xfId="13" applyFont="1" applyFill="1" applyBorder="1" applyAlignment="1">
      <alignment horizontal="left" vertical="center" wrapText="1"/>
    </xf>
  </cellXfs>
  <cellStyles count="33">
    <cellStyle name="Currency" xfId="24" builtinId="4"/>
    <cellStyle name="Currency 2" xfId="4" xr:uid="{541D94EA-995F-46CB-B01B-F71EA27542B3}"/>
    <cellStyle name="Normal" xfId="0" builtinId="0"/>
    <cellStyle name="Normal 10" xfId="27" xr:uid="{BB519FC5-034C-4975-9706-50293541B1A7}"/>
    <cellStyle name="Normal 11 2" xfId="10" xr:uid="{61714E26-7EE7-45C2-A4E7-CB77FBF606F8}"/>
    <cellStyle name="Normal 13 2 2" xfId="30" xr:uid="{9F0320B3-2FA9-4849-9B23-43E5DCF63C30}"/>
    <cellStyle name="Normal 2" xfId="3" xr:uid="{9B6016F9-9EEE-4962-8F91-4AFB2C097AD3}"/>
    <cellStyle name="Normal 2 2 2" xfId="23" xr:uid="{55991C86-BC5B-43BC-8672-1C346AB88BF3}"/>
    <cellStyle name="Normal 2 2 2 2" xfId="14" xr:uid="{CF7FC152-F7C9-4366-826D-26C19B5757CB}"/>
    <cellStyle name="Normal 2 3" xfId="19" xr:uid="{AB301256-6891-469D-8AC1-D9E0C08E4D44}"/>
    <cellStyle name="Normal 3 2 2" xfId="6" xr:uid="{88595AF6-9B7B-48D7-84F9-6D05A71538EF}"/>
    <cellStyle name="Normal 3 2 2 3" xfId="12" xr:uid="{958B0BC0-E896-4242-8183-2D7A21B34A6F}"/>
    <cellStyle name="Normal 3 3" xfId="22" xr:uid="{3540D14F-8081-4411-A3F7-1B164E1C5CC6}"/>
    <cellStyle name="Normal 38" xfId="13" xr:uid="{8B066E4F-2ADF-4E47-87E6-9B54D22B6629}"/>
    <cellStyle name="Normal 4" xfId="32" xr:uid="{4D49789D-F22F-4558-BDAD-8BCBE306ACA3}"/>
    <cellStyle name="Normal 4 2 2" xfId="9" xr:uid="{7FD1E147-5FF9-4E9B-A1CB-4EDA874426C4}"/>
    <cellStyle name="Normal 4 3" xfId="1" xr:uid="{0C063809-4B38-4622-86D5-710A17DA2D2B}"/>
    <cellStyle name="Normal 4 3 2" xfId="11" xr:uid="{C935CBCC-B659-421F-8F71-EB14A4B58423}"/>
    <cellStyle name="Normal 4 3 2 2" xfId="16" xr:uid="{BE7E95F1-54CC-4399-9A52-1C4FBD1F432B}"/>
    <cellStyle name="Normal 4 3 2 2 2" xfId="17" xr:uid="{24FA88AE-0E6F-4300-9A47-65BDF27673BA}"/>
    <cellStyle name="Normal 4 4 2" xfId="21" xr:uid="{BBF2492D-5048-437E-BEA2-992A00BA022A}"/>
    <cellStyle name="Normal 4 6" xfId="8" xr:uid="{D029A7A3-D76B-4999-96D6-77B2D50DB0EF}"/>
    <cellStyle name="Normal 4 7" xfId="20" xr:uid="{91918D0E-04C4-4931-888E-416842EEA359}"/>
    <cellStyle name="Normal 6" xfId="31" xr:uid="{8F36461B-942F-4F53-A679-EEA82D5C3301}"/>
    <cellStyle name="Normal 6 2" xfId="15" xr:uid="{3E1E5E12-2789-489B-959A-F12F9CC247CF}"/>
    <cellStyle name="Normal 7" xfId="7" xr:uid="{61412D8B-7A29-443C-9617-969F8EA8ADB2}"/>
    <cellStyle name="Normal 7 2" xfId="2" xr:uid="{54CFEE76-E3F0-4270-BC7D-AB925DE097CE}"/>
    <cellStyle name="Normal 7 2 2" xfId="18" xr:uid="{9AB65AB4-5A81-494C-8768-8D79C8916EC3}"/>
    <cellStyle name="Normal 9" xfId="26" xr:uid="{D9F72C60-1ACA-4E17-92E4-F547D49440A9}"/>
    <cellStyle name="Normal_Standard Dental RFP 11-08-2010" xfId="25" xr:uid="{818A5DE4-5714-42C7-A8AF-04CB49645F75}"/>
    <cellStyle name="Percent 2" xfId="5" xr:uid="{2697E70B-5ED9-4BB7-8266-2F6763080D70}"/>
    <cellStyle name="Percent 3" xfId="29" xr:uid="{38DE661D-A3DB-4549-B5A4-210994CBDABF}"/>
    <cellStyle name="Style 1" xfId="28" xr:uid="{697C3AA2-DC28-47A5-8DF3-D47692D4B67C}"/>
  </cellStyles>
  <dxfs count="19">
    <dxf>
      <font>
        <color rgb="FF006100"/>
      </font>
      <fill>
        <patternFill>
          <bgColor rgb="FFC6EFCE"/>
        </patternFill>
      </fill>
    </dxf>
    <dxf>
      <font>
        <color rgb="FF9C5700"/>
      </font>
      <fill>
        <patternFill>
          <bgColor rgb="FFFFEB9C"/>
        </patternFill>
      </fill>
    </dxf>
    <dxf>
      <font>
        <b val="0"/>
        <i val="0"/>
        <strike val="0"/>
        <condense val="0"/>
        <extend val="0"/>
        <outline val="0"/>
        <shadow val="0"/>
        <u val="none"/>
        <vertAlign val="baseline"/>
        <sz val="11"/>
        <color theme="1"/>
        <name val="Roboto"/>
        <scheme val="none"/>
      </font>
      <fill>
        <patternFill patternType="solid">
          <fgColor indexed="64"/>
          <bgColor rgb="FFFFF2CC"/>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font>
        <b val="0"/>
        <i val="0"/>
        <strike val="0"/>
        <condense val="0"/>
        <extend val="0"/>
        <outline val="0"/>
        <shadow val="0"/>
        <u val="none"/>
        <vertAlign val="baseline"/>
        <sz val="11"/>
        <color theme="1"/>
        <name val="Roboto"/>
        <scheme val="none"/>
      </font>
      <fill>
        <patternFill patternType="solid">
          <fgColor indexed="64"/>
          <bgColor rgb="FFFFF2CC"/>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font>
        <b val="0"/>
        <i val="0"/>
        <strike val="0"/>
        <condense val="0"/>
        <extend val="0"/>
        <outline val="0"/>
        <shadow val="0"/>
        <u val="none"/>
        <vertAlign val="baseline"/>
        <sz val="11"/>
        <color theme="1"/>
        <name val="Roboto"/>
        <scheme val="none"/>
      </font>
      <fill>
        <patternFill patternType="solid">
          <fgColor indexed="64"/>
          <bgColor rgb="FFFFF2CC"/>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font>
        <b val="0"/>
        <i val="0"/>
        <strike val="0"/>
        <condense val="0"/>
        <extend val="0"/>
        <outline val="0"/>
        <shadow val="0"/>
        <u val="none"/>
        <vertAlign val="baseline"/>
        <sz val="11"/>
        <color theme="1"/>
        <name val="Roboto"/>
        <scheme val="none"/>
      </font>
      <fill>
        <patternFill patternType="solid">
          <fgColor indexed="64"/>
          <bgColor rgb="FFFFF2CC"/>
        </patternFill>
      </fill>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font>
        <b val="0"/>
        <i val="0"/>
        <strike val="0"/>
        <condense val="0"/>
        <extend val="0"/>
        <outline val="0"/>
        <shadow val="0"/>
        <u val="none"/>
        <vertAlign val="baseline"/>
        <sz val="11"/>
        <color theme="1"/>
        <name val="Roboto"/>
        <scheme val="none"/>
      </font>
      <fill>
        <patternFill patternType="solid">
          <fgColor indexed="64"/>
          <bgColor rgb="FFFFF2CC"/>
        </patternFill>
      </fill>
      <border diagonalUp="0" diagonalDown="0">
        <left/>
        <right style="thin">
          <color theme="0" tint="-0.499984740745262"/>
        </right>
        <top style="thin">
          <color theme="0" tint="-0.499984740745262"/>
        </top>
        <bottom style="thin">
          <color theme="0" tint="-0.499984740745262"/>
        </bottom>
        <vertical/>
        <horizontal/>
      </border>
    </dxf>
    <dxf>
      <border outline="0">
        <left style="thin">
          <color theme="0" tint="-0.499984740745262"/>
        </left>
        <top style="thin">
          <color theme="0" tint="-0.499984740745262"/>
        </top>
        <bottom style="thin">
          <color theme="0" tint="-0.499984740745262"/>
        </bottom>
      </border>
    </dxf>
    <dxf>
      <font>
        <b val="0"/>
        <i val="0"/>
        <strike val="0"/>
        <condense val="0"/>
        <extend val="0"/>
        <outline val="0"/>
        <shadow val="0"/>
        <u val="none"/>
        <vertAlign val="baseline"/>
        <sz val="11"/>
        <color theme="1"/>
        <name val="Roboto"/>
        <scheme val="none"/>
      </font>
      <fill>
        <patternFill patternType="solid">
          <fgColor indexed="64"/>
          <bgColor rgb="FFFFF2CC"/>
        </patternFill>
      </fill>
    </dxf>
    <dxf>
      <border outline="0">
        <bottom style="thick">
          <color rgb="FFFC672F"/>
        </bottom>
      </border>
    </dxf>
    <dxf>
      <font>
        <b/>
        <i val="0"/>
        <strike val="0"/>
        <condense val="0"/>
        <extend val="0"/>
        <outline val="0"/>
        <shadow val="0"/>
        <u val="none"/>
        <vertAlign val="baseline"/>
        <sz val="11"/>
        <color theme="0"/>
        <name val="Roboto"/>
        <scheme val="none"/>
      </font>
      <fill>
        <patternFill patternType="solid">
          <fgColor indexed="64"/>
          <bgColor rgb="FF0B56A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solid">
          <fgColor indexed="64"/>
          <bgColor rgb="FFFFF2CC"/>
        </patternFill>
      </fill>
      <alignment horizontal="left" vertical="top" textRotation="0" wrapText="1" indent="0" justifyLastLine="0" shrinkToFit="0" readingOrder="0"/>
      <border diagonalUp="0" diagonalDown="0">
        <left style="thin">
          <color theme="0" tint="-0.499984740745262"/>
        </left>
        <right/>
        <top style="thin">
          <color theme="0" tint="-0.499984740745262"/>
        </top>
        <bottom style="thin">
          <color theme="0" tint="-0.499984740745262"/>
        </bottom>
        <vertical/>
        <horizontal/>
      </border>
      <protection locked="0" hidden="0"/>
    </dxf>
    <dxf>
      <font>
        <b val="0"/>
        <i val="0"/>
        <strike val="0"/>
        <condense val="0"/>
        <extend val="0"/>
        <outline val="0"/>
        <shadow val="0"/>
        <u val="none"/>
        <vertAlign val="baseline"/>
        <sz val="10"/>
        <color theme="1"/>
        <name val="Roboto"/>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0"/>
        <color theme="1"/>
        <name val="Roboto"/>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0"/>
        <color theme="1"/>
        <name val="Roboto"/>
        <scheme val="none"/>
      </font>
      <fill>
        <patternFill patternType="solid">
          <fgColor indexed="64"/>
          <bgColor theme="0"/>
        </patternFill>
      </fill>
      <alignment horizontal="center" vertical="center" textRotation="0" wrapText="0" indent="0" justifyLastLine="0" shrinkToFit="0" readingOrder="0"/>
      <border diagonalUp="0" diagonalDown="0" outline="0">
        <left/>
        <right style="thin">
          <color theme="0" tint="-0.499984740745262"/>
        </right>
        <top style="thin">
          <color theme="0" tint="-0.499984740745262"/>
        </top>
        <bottom style="thin">
          <color theme="0" tint="-0.499984740745262"/>
        </bottom>
      </border>
    </dxf>
    <dxf>
      <border outline="0">
        <top style="thin">
          <color theme="0" tint="-0.499984740745262"/>
        </top>
      </border>
    </dxf>
    <dxf>
      <border outline="0">
        <left style="thin">
          <color theme="0" tint="-0.499984740745262"/>
        </left>
        <right style="thin">
          <color theme="0" tint="-0.499984740745262"/>
        </right>
        <top style="thin">
          <color theme="0" tint="-0.499984740745262"/>
        </top>
        <bottom style="thin">
          <color theme="0" tint="-0.499984740745262"/>
        </bottom>
      </border>
    </dxf>
    <dxf>
      <border outline="0">
        <bottom style="thick">
          <color rgb="FFFC672F"/>
        </bottom>
      </border>
    </dxf>
    <dxf>
      <font>
        <b/>
        <i val="0"/>
        <strike val="0"/>
        <condense val="0"/>
        <extend val="0"/>
        <outline val="0"/>
        <shadow val="0"/>
        <u val="none"/>
        <vertAlign val="baseline"/>
        <sz val="10"/>
        <color theme="0"/>
        <name val="Roboto"/>
        <scheme val="none"/>
      </font>
      <fill>
        <patternFill patternType="solid">
          <fgColor indexed="64"/>
          <bgColor rgb="FF0B56A1"/>
        </patternFill>
      </fill>
      <alignment horizontal="center" vertical="center" textRotation="0" wrapText="0" indent="0" justifyLastLine="0" shrinkToFit="0" readingOrder="0"/>
      <border diagonalUp="0" diagonalDown="0" outline="0">
        <left style="thin">
          <color theme="0" tint="-0.499984740745262"/>
        </left>
        <right style="thin">
          <color theme="0" tint="-0.499984740745262"/>
        </right>
        <top/>
        <bottom/>
      </border>
    </dxf>
  </dxfs>
  <tableStyles count="0" defaultTableStyle="TableStyleMedium2" defaultPivotStyle="PivotStyleLight16"/>
  <colors>
    <mruColors>
      <color rgb="FFFFF2CC"/>
      <color rgb="FF0B56A1"/>
      <color rgb="FFFC672F"/>
      <color rgb="FFFF9900"/>
      <color rgb="FFFFCC99"/>
      <color rgb="FFD9E3F3"/>
      <color rgb="FFFF9999"/>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57785</xdr:colOff>
      <xdr:row>9</xdr:row>
      <xdr:rowOff>57785</xdr:rowOff>
    </xdr:to>
    <xdr:pic>
      <xdr:nvPicPr>
        <xdr:cNvPr id="2" name="Picture 18" descr="shim">
          <a:extLst>
            <a:ext uri="{FF2B5EF4-FFF2-40B4-BE49-F238E27FC236}">
              <a16:creationId xmlns:a16="http://schemas.microsoft.com/office/drawing/2014/main" id="{743A39A5-A4EB-40C8-8B78-DE47BA303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 y="18097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57785</xdr:colOff>
      <xdr:row>9</xdr:row>
      <xdr:rowOff>57785</xdr:rowOff>
    </xdr:to>
    <xdr:pic>
      <xdr:nvPicPr>
        <xdr:cNvPr id="3" name="Picture 928" descr="shim">
          <a:extLst>
            <a:ext uri="{FF2B5EF4-FFF2-40B4-BE49-F238E27FC236}">
              <a16:creationId xmlns:a16="http://schemas.microsoft.com/office/drawing/2014/main" id="{7881BBC6-23EA-4837-A65E-959A4C893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 y="18097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57785</xdr:colOff>
      <xdr:row>9</xdr:row>
      <xdr:rowOff>57785</xdr:rowOff>
    </xdr:to>
    <xdr:pic>
      <xdr:nvPicPr>
        <xdr:cNvPr id="4" name="Picture 2586" descr="shim">
          <a:extLst>
            <a:ext uri="{FF2B5EF4-FFF2-40B4-BE49-F238E27FC236}">
              <a16:creationId xmlns:a16="http://schemas.microsoft.com/office/drawing/2014/main" id="{9987A730-25C3-4260-AC50-A654E6549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 y="18097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57785</xdr:colOff>
      <xdr:row>9</xdr:row>
      <xdr:rowOff>57785</xdr:rowOff>
    </xdr:to>
    <xdr:pic>
      <xdr:nvPicPr>
        <xdr:cNvPr id="5" name="Picture 2589" descr="shim">
          <a:extLst>
            <a:ext uri="{FF2B5EF4-FFF2-40B4-BE49-F238E27FC236}">
              <a16:creationId xmlns:a16="http://schemas.microsoft.com/office/drawing/2014/main" id="{89FD3D27-F356-4A9C-9995-017A1FB7D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 y="18097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57785</xdr:colOff>
      <xdr:row>9</xdr:row>
      <xdr:rowOff>57785</xdr:rowOff>
    </xdr:to>
    <xdr:pic>
      <xdr:nvPicPr>
        <xdr:cNvPr id="6" name="Picture 2591" descr="shim">
          <a:extLst>
            <a:ext uri="{FF2B5EF4-FFF2-40B4-BE49-F238E27FC236}">
              <a16:creationId xmlns:a16="http://schemas.microsoft.com/office/drawing/2014/main" id="{3EAA86BA-46D0-49FE-AF57-D20AC4EBD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 y="1809750"/>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53975</xdr:colOff>
      <xdr:row>9</xdr:row>
      <xdr:rowOff>53975</xdr:rowOff>
    </xdr:to>
    <xdr:pic>
      <xdr:nvPicPr>
        <xdr:cNvPr id="7" name="Picture 18" descr="shim">
          <a:extLst>
            <a:ext uri="{FF2B5EF4-FFF2-40B4-BE49-F238E27FC236}">
              <a16:creationId xmlns:a16="http://schemas.microsoft.com/office/drawing/2014/main" id="{103023E7-133A-49C5-8744-C29B623F3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 y="18097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53975</xdr:colOff>
      <xdr:row>9</xdr:row>
      <xdr:rowOff>53975</xdr:rowOff>
    </xdr:to>
    <xdr:pic>
      <xdr:nvPicPr>
        <xdr:cNvPr id="8" name="Picture 928" descr="shim">
          <a:extLst>
            <a:ext uri="{FF2B5EF4-FFF2-40B4-BE49-F238E27FC236}">
              <a16:creationId xmlns:a16="http://schemas.microsoft.com/office/drawing/2014/main" id="{DDD988A1-75AE-487B-B009-750067BF0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 y="18097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53975</xdr:colOff>
      <xdr:row>9</xdr:row>
      <xdr:rowOff>53975</xdr:rowOff>
    </xdr:to>
    <xdr:pic>
      <xdr:nvPicPr>
        <xdr:cNvPr id="9" name="Picture 2586" descr="shim">
          <a:extLst>
            <a:ext uri="{FF2B5EF4-FFF2-40B4-BE49-F238E27FC236}">
              <a16:creationId xmlns:a16="http://schemas.microsoft.com/office/drawing/2014/main" id="{C2706834-5F05-46E0-9B1F-B9FF30123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 y="1809750"/>
          <a:ext cx="57785" cy="5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342901</xdr:colOff>
      <xdr:row>13</xdr:row>
      <xdr:rowOff>190500</xdr:rowOff>
    </xdr:from>
    <xdr:to>
      <xdr:col>17</xdr:col>
      <xdr:colOff>266701</xdr:colOff>
      <xdr:row>14</xdr:row>
      <xdr:rowOff>209550</xdr:rowOff>
    </xdr:to>
    <xdr:sp macro="" textlink="">
      <xdr:nvSpPr>
        <xdr:cNvPr id="2" name="Arrow: Left 1">
          <a:extLst>
            <a:ext uri="{FF2B5EF4-FFF2-40B4-BE49-F238E27FC236}">
              <a16:creationId xmlns:a16="http://schemas.microsoft.com/office/drawing/2014/main" id="{6A7C5C2F-BD45-4455-A375-9B9BD14FCE52}"/>
            </a:ext>
          </a:extLst>
        </xdr:cNvPr>
        <xdr:cNvSpPr/>
      </xdr:nvSpPr>
      <xdr:spPr>
        <a:xfrm>
          <a:off x="10629901" y="2667000"/>
          <a:ext cx="1295400" cy="19050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15</xdr:col>
      <xdr:colOff>218169</xdr:colOff>
      <xdr:row>15</xdr:row>
      <xdr:rowOff>93128</xdr:rowOff>
    </xdr:from>
    <xdr:ext cx="1678216" cy="1595052"/>
    <xdr:sp macro="" textlink="">
      <xdr:nvSpPr>
        <xdr:cNvPr id="3" name="Rectangle 2">
          <a:extLst>
            <a:ext uri="{FF2B5EF4-FFF2-40B4-BE49-F238E27FC236}">
              <a16:creationId xmlns:a16="http://schemas.microsoft.com/office/drawing/2014/main" id="{CC6362F4-1547-4AAC-9C8A-5820CB2C448C}"/>
            </a:ext>
          </a:extLst>
        </xdr:cNvPr>
        <xdr:cNvSpPr/>
      </xdr:nvSpPr>
      <xdr:spPr>
        <a:xfrm>
          <a:off x="10505169" y="2950628"/>
          <a:ext cx="1678216" cy="1595052"/>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en-US" sz="3200" b="1" cap="none" spc="0">
              <a:ln/>
              <a:solidFill>
                <a:schemeClr val="accent4"/>
              </a:solidFill>
              <a:effectLst/>
            </a:rPr>
            <a:t>Confirm:</a:t>
          </a:r>
          <a:br>
            <a:rPr lang="en-US" sz="3200" b="1" cap="none" spc="0">
              <a:ln/>
              <a:solidFill>
                <a:schemeClr val="accent4"/>
              </a:solidFill>
              <a:effectLst/>
            </a:rPr>
          </a:br>
          <a:r>
            <a:rPr lang="en-US" sz="3200" b="1" cap="none" spc="0">
              <a:ln/>
              <a:solidFill>
                <a:schemeClr val="accent4"/>
              </a:solidFill>
              <a:effectLst/>
            </a:rPr>
            <a:t>Brand</a:t>
          </a:r>
          <a:br>
            <a:rPr lang="en-US" sz="3200" b="1" cap="none" spc="0">
              <a:ln/>
              <a:solidFill>
                <a:schemeClr val="accent4"/>
              </a:solidFill>
              <a:effectLst/>
            </a:rPr>
          </a:br>
          <a:r>
            <a:rPr lang="en-US" sz="3200" b="1" cap="none" spc="0">
              <a:ln/>
              <a:solidFill>
                <a:schemeClr val="accent4"/>
              </a:solidFill>
              <a:effectLst/>
            </a:rPr>
            <a:t>Generic</a:t>
          </a:r>
        </a:p>
      </xdr:txBody>
    </xdr:sp>
    <xdr:clientData/>
  </xdr:oneCellAnchor>
  <xdr:twoCellAnchor>
    <xdr:from>
      <xdr:col>0</xdr:col>
      <xdr:colOff>495300</xdr:colOff>
      <xdr:row>25</xdr:row>
      <xdr:rowOff>85725</xdr:rowOff>
    </xdr:from>
    <xdr:to>
      <xdr:col>0</xdr:col>
      <xdr:colOff>895350</xdr:colOff>
      <xdr:row>32</xdr:row>
      <xdr:rowOff>47625</xdr:rowOff>
    </xdr:to>
    <xdr:sp macro="" textlink="">
      <xdr:nvSpPr>
        <xdr:cNvPr id="4" name="Arrow: Left 3">
          <a:extLst>
            <a:ext uri="{FF2B5EF4-FFF2-40B4-BE49-F238E27FC236}">
              <a16:creationId xmlns:a16="http://schemas.microsoft.com/office/drawing/2014/main" id="{5810B2C0-D75D-49BB-BF0F-5CA2D6E3B177}"/>
            </a:ext>
          </a:extLst>
        </xdr:cNvPr>
        <xdr:cNvSpPr/>
      </xdr:nvSpPr>
      <xdr:spPr>
        <a:xfrm rot="5400000">
          <a:off x="-57150" y="5400675"/>
          <a:ext cx="1295400" cy="190500"/>
        </a:xfrm>
        <a:prstGeom prst="lef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0</xdr:col>
      <xdr:colOff>843206</xdr:colOff>
      <xdr:row>25</xdr:row>
      <xdr:rowOff>85725</xdr:rowOff>
    </xdr:from>
    <xdr:ext cx="2049214" cy="1094146"/>
    <xdr:sp macro="" textlink="">
      <xdr:nvSpPr>
        <xdr:cNvPr id="5" name="Rectangle 4">
          <a:extLst>
            <a:ext uri="{FF2B5EF4-FFF2-40B4-BE49-F238E27FC236}">
              <a16:creationId xmlns:a16="http://schemas.microsoft.com/office/drawing/2014/main" id="{8409558D-819E-49BC-A0FE-3D85439FA163}"/>
            </a:ext>
          </a:extLst>
        </xdr:cNvPr>
        <xdr:cNvSpPr/>
      </xdr:nvSpPr>
      <xdr:spPr>
        <a:xfrm>
          <a:off x="681281" y="4848225"/>
          <a:ext cx="2049214" cy="1094146"/>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en-US" sz="3200" b="1" cap="none" spc="0">
              <a:ln/>
              <a:solidFill>
                <a:schemeClr val="accent4"/>
              </a:solidFill>
              <a:effectLst/>
            </a:rPr>
            <a:t>Enter</a:t>
          </a:r>
        </a:p>
        <a:p>
          <a:pPr algn="ctr"/>
          <a:r>
            <a:rPr lang="en-US" sz="3200" b="1" cap="none" spc="0">
              <a:ln/>
              <a:solidFill>
                <a:schemeClr val="accent4"/>
              </a:solidFill>
              <a:effectLst/>
            </a:rPr>
            <a:t>Definitions</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7</xdr:col>
      <xdr:colOff>342900</xdr:colOff>
      <xdr:row>13</xdr:row>
      <xdr:rowOff>133350</xdr:rowOff>
    </xdr:from>
    <xdr:to>
      <xdr:col>8</xdr:col>
      <xdr:colOff>971550</xdr:colOff>
      <xdr:row>19</xdr:row>
      <xdr:rowOff>1457325</xdr:rowOff>
    </xdr:to>
    <xdr:sp macro="" textlink="">
      <xdr:nvSpPr>
        <xdr:cNvPr id="2" name="Arrow: Down 1">
          <a:extLst>
            <a:ext uri="{FF2B5EF4-FFF2-40B4-BE49-F238E27FC236}">
              <a16:creationId xmlns:a16="http://schemas.microsoft.com/office/drawing/2014/main" id="{6F5D066A-EBED-44B2-A4FC-471F54D84080}"/>
            </a:ext>
          </a:extLst>
        </xdr:cNvPr>
        <xdr:cNvSpPr/>
      </xdr:nvSpPr>
      <xdr:spPr>
        <a:xfrm>
          <a:off x="5143500" y="2609850"/>
          <a:ext cx="1028700" cy="1200150"/>
        </a:xfrm>
        <a:prstGeom prst="downArrow">
          <a:avLst>
            <a:gd name="adj1" fmla="val 50000"/>
            <a:gd name="adj2" fmla="val 47499"/>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800"/>
            <a:t>SEE</a:t>
          </a:r>
          <a:r>
            <a:rPr lang="en-US" sz="2800" baseline="0"/>
            <a:t> BELOW</a:t>
          </a:r>
          <a:endParaRPr lang="en-US" sz="28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7D26C08-A45A-4D86-8BB3-A573A40CFAF6}" name="Table3" displayName="Table3" ref="B9:E138" totalsRowShown="0" headerRowDxfId="18" headerRowBorderDxfId="17" tableBorderDxfId="16" totalsRowBorderDxfId="15">
  <autoFilter ref="B9:E138" xr:uid="{B7D26C08-A45A-4D86-8BB3-A573A40CFAF6}"/>
  <tableColumns count="4">
    <tableColumn id="1" xr3:uid="{F436B80A-9072-4572-8AC4-F8F66F31C8BA}" name="Category" dataDxfId="14" dataCellStyle="Normal 4 7"/>
    <tableColumn id="2" xr3:uid="{9F2DEC50-4356-4041-9A8A-7AF4FD30ABE9}" name="#" dataDxfId="13" dataCellStyle="Normal 4 7"/>
    <tableColumn id="3" xr3:uid="{781EF01E-2C70-4A67-98F7-D5AA6A9CE9F1}" name="RFP Requirement" dataDxfId="12" dataCellStyle="Normal 4 3 2 2"/>
    <tableColumn id="4" xr3:uid="{FF6E0798-7929-498C-8B6E-F04EB16217F9}" name="Response" dataDxfId="1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109826A-68F7-4757-8097-7897453EF603}" name="Table11" displayName="Table11" ref="B8:F20" totalsRowShown="0" headerRowDxfId="10" dataDxfId="8" headerRowBorderDxfId="9" tableBorderDxfId="7" headerRowCellStyle="Normal 3 2 2 3">
  <tableColumns count="5">
    <tableColumn id="1" xr3:uid="{CB714BE1-CC22-470D-8FD6-18F73EA44608}" name="Offer / Program Name" dataDxfId="6"/>
    <tableColumn id="2" xr3:uid="{2672193F-74BA-4AE9-AF27-05C075B91E2A}" name="Program Description" dataDxfId="5"/>
    <tableColumn id="3" xr3:uid="{71E3CB90-6066-4687-966B-02610C928623}" name="Estimated Member Impact (Low, Medium, High)" dataDxfId="4"/>
    <tableColumn id="4" xr3:uid="{B29BD4C7-9A27-4649-BE9C-D7D80D900702}" name="Total Financial  Value (Based on Provided Claim Set)" dataDxfId="3"/>
    <tableColumn id="5" xr3:uid="{72FB175A-80F7-4474-A479-EF26E4AFB8B7}" name="ROI or Minimum Guarantee Total"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D9B3-7510-43A4-9B02-9096676B3148}">
  <sheetPr codeName="Sheet1">
    <tabColor rgb="FFFFF2CC"/>
  </sheetPr>
  <dimension ref="A1:H223"/>
  <sheetViews>
    <sheetView topLeftCell="A21" zoomScale="115" zoomScaleNormal="115" workbookViewId="0">
      <selection activeCell="E33" sqref="E33"/>
    </sheetView>
  </sheetViews>
  <sheetFormatPr defaultColWidth="8.8984375" defaultRowHeight="15" x14ac:dyDescent="0.35"/>
  <cols>
    <col min="1" max="1" width="1.5" style="44" customWidth="1"/>
    <col min="2" max="2" width="21.3984375" style="307" customWidth="1"/>
    <col min="3" max="3" width="43.3984375" style="117" customWidth="1"/>
    <col min="4" max="4" width="19.3984375" style="117" customWidth="1"/>
    <col min="5" max="5" width="37.8984375" style="117" bestFit="1" customWidth="1"/>
    <col min="6" max="6" width="61.5" style="117" bestFit="1" customWidth="1"/>
    <col min="7" max="7" width="18.59765625" style="117" bestFit="1" customWidth="1"/>
    <col min="8" max="8" width="8.8984375" style="44"/>
    <col min="9" max="16384" width="8.8984375" style="117"/>
  </cols>
  <sheetData>
    <row r="1" spans="2:7" s="44" customFormat="1" x14ac:dyDescent="0.35">
      <c r="B1" s="303" t="s">
        <v>0</v>
      </c>
      <c r="C1" s="304" t="s">
        <v>1</v>
      </c>
      <c r="D1" s="305" t="s">
        <v>2</v>
      </c>
    </row>
    <row r="2" spans="2:7" s="44" customFormat="1" x14ac:dyDescent="0.35">
      <c r="B2" s="303"/>
    </row>
    <row r="3" spans="2:7" x14ac:dyDescent="0.35">
      <c r="B3" s="306" t="s">
        <v>3</v>
      </c>
      <c r="C3" s="426" t="s">
        <v>4</v>
      </c>
      <c r="D3" s="306" t="s">
        <v>5</v>
      </c>
      <c r="E3" s="426" t="s">
        <v>4</v>
      </c>
      <c r="F3" s="306" t="s">
        <v>6</v>
      </c>
      <c r="G3" s="243"/>
    </row>
    <row r="4" spans="2:7" s="44" customFormat="1" x14ac:dyDescent="0.35">
      <c r="B4" s="303"/>
    </row>
    <row r="5" spans="2:7" x14ac:dyDescent="0.35">
      <c r="B5" s="306" t="s">
        <v>7</v>
      </c>
      <c r="C5" s="242"/>
      <c r="D5" s="242"/>
      <c r="E5" s="242"/>
      <c r="F5" s="242"/>
      <c r="G5" s="243"/>
    </row>
    <row r="6" spans="2:7" s="44" customFormat="1" x14ac:dyDescent="0.35">
      <c r="B6" s="303"/>
    </row>
    <row r="7" spans="2:7" x14ac:dyDescent="0.35">
      <c r="C7" s="308" t="s">
        <v>8</v>
      </c>
      <c r="D7" s="308" t="s">
        <v>9</v>
      </c>
      <c r="E7" s="308" t="s">
        <v>10</v>
      </c>
      <c r="F7" s="308" t="s">
        <v>11</v>
      </c>
      <c r="G7" s="44"/>
    </row>
    <row r="8" spans="2:7" x14ac:dyDescent="0.35">
      <c r="B8" s="306" t="s">
        <v>12</v>
      </c>
      <c r="C8" s="427">
        <v>46753</v>
      </c>
      <c r="D8" s="427">
        <v>46265</v>
      </c>
      <c r="E8" s="309">
        <v>46388</v>
      </c>
      <c r="F8" s="309">
        <v>46023</v>
      </c>
      <c r="G8" s="44"/>
    </row>
    <row r="9" spans="2:7" s="44" customFormat="1" x14ac:dyDescent="0.35">
      <c r="B9" s="303"/>
    </row>
    <row r="10" spans="2:7" x14ac:dyDescent="0.35">
      <c r="B10" s="303"/>
      <c r="C10" s="44"/>
      <c r="D10" s="308" t="s">
        <v>13</v>
      </c>
      <c r="E10" s="44"/>
      <c r="F10" s="44"/>
      <c r="G10" s="44"/>
    </row>
    <row r="11" spans="2:7" s="44" customFormat="1" x14ac:dyDescent="0.35">
      <c r="B11" s="306" t="s">
        <v>14</v>
      </c>
      <c r="C11" s="428" t="s">
        <v>15</v>
      </c>
      <c r="D11" s="310" t="str">
        <f>B11&amp;C11</f>
        <v>RFP&lt;ENTER RFP NUMBER&gt;</v>
      </c>
    </row>
    <row r="12" spans="2:7" x14ac:dyDescent="0.35">
      <c r="B12" s="303"/>
      <c r="C12" s="44"/>
      <c r="D12" s="44"/>
      <c r="E12" s="44"/>
      <c r="F12" s="44"/>
      <c r="G12" s="44"/>
    </row>
    <row r="13" spans="2:7" x14ac:dyDescent="0.35">
      <c r="B13" s="306" t="s">
        <v>16</v>
      </c>
      <c r="C13" s="243" t="s">
        <v>17</v>
      </c>
      <c r="D13" s="243" t="s">
        <v>18</v>
      </c>
      <c r="E13" s="44"/>
      <c r="F13" s="44"/>
      <c r="G13" s="44"/>
    </row>
    <row r="14" spans="2:7" x14ac:dyDescent="0.35">
      <c r="B14" s="303"/>
      <c r="C14" s="44"/>
      <c r="D14" s="44"/>
      <c r="E14" s="44"/>
      <c r="F14" s="308" t="s">
        <v>19</v>
      </c>
      <c r="G14" s="44"/>
    </row>
    <row r="15" spans="2:7" x14ac:dyDescent="0.35">
      <c r="B15" s="311" t="s">
        <v>20</v>
      </c>
      <c r="C15" s="311"/>
      <c r="D15" s="44"/>
      <c r="E15" s="303"/>
      <c r="F15" s="308" t="s">
        <v>21</v>
      </c>
      <c r="G15" s="44"/>
    </row>
    <row r="16" spans="2:7" ht="21.75" customHeight="1" x14ac:dyDescent="0.35">
      <c r="B16" s="312" t="s">
        <v>22</v>
      </c>
      <c r="C16" s="243"/>
      <c r="D16" s="44"/>
      <c r="F16" s="430">
        <v>3</v>
      </c>
      <c r="G16" s="430" t="s">
        <v>23</v>
      </c>
    </row>
    <row r="17" spans="2:7" ht="21.75" customHeight="1" x14ac:dyDescent="0.35">
      <c r="B17" s="312" t="s">
        <v>24</v>
      </c>
      <c r="C17" s="243"/>
      <c r="D17" s="44"/>
      <c r="E17" s="303"/>
      <c r="F17" s="313">
        <v>3</v>
      </c>
      <c r="G17" s="313" t="s">
        <v>23</v>
      </c>
    </row>
    <row r="18" spans="2:7" ht="21.75" customHeight="1" x14ac:dyDescent="0.35">
      <c r="B18" s="312" t="s">
        <v>25</v>
      </c>
      <c r="C18" s="243"/>
      <c r="D18" s="73"/>
      <c r="F18" s="313">
        <v>3</v>
      </c>
      <c r="G18" s="313" t="s">
        <v>23</v>
      </c>
    </row>
    <row r="19" spans="2:7" ht="21.75" customHeight="1" x14ac:dyDescent="0.35">
      <c r="B19" s="312" t="s">
        <v>26</v>
      </c>
      <c r="C19" s="243"/>
      <c r="D19" s="44"/>
      <c r="E19" s="44"/>
      <c r="F19" s="313">
        <v>3</v>
      </c>
      <c r="G19" s="313" t="s">
        <v>23</v>
      </c>
    </row>
    <row r="20" spans="2:7" ht="21.75" customHeight="1" x14ac:dyDescent="0.35">
      <c r="B20" s="312" t="s">
        <v>27</v>
      </c>
      <c r="C20" s="243" t="s">
        <v>28</v>
      </c>
      <c r="D20" s="44"/>
      <c r="E20" s="73"/>
      <c r="F20" s="313">
        <v>3</v>
      </c>
      <c r="G20" s="313" t="s">
        <v>23</v>
      </c>
    </row>
    <row r="21" spans="2:7" ht="21.75" customHeight="1" x14ac:dyDescent="0.35">
      <c r="B21" s="312" t="s">
        <v>29</v>
      </c>
      <c r="C21" s="243"/>
      <c r="D21" s="73"/>
      <c r="E21" s="73"/>
      <c r="F21" s="313"/>
      <c r="G21" s="313"/>
    </row>
    <row r="22" spans="2:7" x14ac:dyDescent="0.35">
      <c r="B22" s="303"/>
      <c r="C22" s="73"/>
      <c r="D22" s="73"/>
      <c r="E22" s="73"/>
      <c r="F22" s="44"/>
      <c r="G22" s="44"/>
    </row>
    <row r="23" spans="2:7" x14ac:dyDescent="0.35">
      <c r="B23" s="308" t="s">
        <v>13</v>
      </c>
      <c r="C23" s="429" t="s">
        <v>30</v>
      </c>
      <c r="D23" s="73"/>
      <c r="E23" s="306" t="s">
        <v>13</v>
      </c>
      <c r="F23" s="314" t="str">
        <f>G16&amp;" ("&amp;F16&amp;")"&amp;" Years"</f>
        <v>Three (3) Years</v>
      </c>
      <c r="G23" s="44"/>
    </row>
    <row r="24" spans="2:7" x14ac:dyDescent="0.35">
      <c r="B24" s="303"/>
      <c r="C24" s="73"/>
      <c r="D24" s="73"/>
      <c r="E24" s="44"/>
      <c r="F24" s="44"/>
      <c r="G24" s="44"/>
    </row>
    <row r="25" spans="2:7" x14ac:dyDescent="0.35">
      <c r="B25" s="308" t="s">
        <v>31</v>
      </c>
      <c r="C25" s="429" t="s">
        <v>32</v>
      </c>
      <c r="D25" s="73"/>
      <c r="E25" s="44"/>
      <c r="F25" s="44"/>
      <c r="G25" s="44"/>
    </row>
    <row r="26" spans="2:7" s="44" customFormat="1" x14ac:dyDescent="0.35">
      <c r="B26" s="303"/>
    </row>
    <row r="27" spans="2:7" s="44" customFormat="1" ht="30" x14ac:dyDescent="0.35">
      <c r="B27" s="492" t="s">
        <v>33</v>
      </c>
      <c r="C27" s="431" t="s">
        <v>34</v>
      </c>
    </row>
    <row r="28" spans="2:7" s="44" customFormat="1" ht="30" x14ac:dyDescent="0.35">
      <c r="B28" s="493"/>
      <c r="C28" s="431" t="s">
        <v>35</v>
      </c>
      <c r="D28" s="44" t="s">
        <v>36</v>
      </c>
      <c r="F28" s="44" t="s">
        <v>37</v>
      </c>
    </row>
    <row r="29" spans="2:7" s="44" customFormat="1" ht="45" x14ac:dyDescent="0.35">
      <c r="B29" s="493"/>
      <c r="C29" s="431" t="s">
        <v>38</v>
      </c>
      <c r="D29" s="73" t="s">
        <v>39</v>
      </c>
    </row>
    <row r="30" spans="2:7" s="44" customFormat="1" x14ac:dyDescent="0.35">
      <c r="B30" s="493"/>
      <c r="C30" s="429" t="s">
        <v>40</v>
      </c>
      <c r="D30" s="73" t="s">
        <v>41</v>
      </c>
    </row>
    <row r="31" spans="2:7" s="44" customFormat="1" x14ac:dyDescent="0.35">
      <c r="B31" s="303"/>
    </row>
    <row r="32" spans="2:7" s="44" customFormat="1" x14ac:dyDescent="0.35">
      <c r="B32" s="494" t="s">
        <v>42</v>
      </c>
      <c r="C32" s="432" t="s">
        <v>43</v>
      </c>
      <c r="D32" s="51"/>
      <c r="E32" s="51"/>
      <c r="F32" s="51"/>
    </row>
    <row r="33" spans="2:7" s="44" customFormat="1" x14ac:dyDescent="0.35">
      <c r="B33" s="495"/>
      <c r="C33" s="432" t="s">
        <v>44</v>
      </c>
      <c r="D33" s="51"/>
      <c r="E33" s="51"/>
      <c r="F33" s="51"/>
    </row>
    <row r="34" spans="2:7" s="44" customFormat="1" x14ac:dyDescent="0.35">
      <c r="B34" s="303"/>
    </row>
    <row r="35" spans="2:7" s="44" customFormat="1" x14ac:dyDescent="0.35">
      <c r="B35" s="303"/>
    </row>
    <row r="36" spans="2:7" s="44" customFormat="1" x14ac:dyDescent="0.35">
      <c r="B36" s="303"/>
    </row>
    <row r="37" spans="2:7" x14ac:dyDescent="0.35">
      <c r="B37" s="308" t="s">
        <v>45</v>
      </c>
      <c r="C37" s="308" t="s">
        <v>46</v>
      </c>
      <c r="D37" s="308" t="s">
        <v>47</v>
      </c>
      <c r="E37" s="308" t="s">
        <v>48</v>
      </c>
      <c r="F37" s="308" t="s">
        <v>49</v>
      </c>
      <c r="G37" s="315" t="s">
        <v>50</v>
      </c>
    </row>
    <row r="38" spans="2:7" x14ac:dyDescent="0.35">
      <c r="B38" s="39" t="s">
        <v>51</v>
      </c>
      <c r="C38" s="39" t="s">
        <v>51</v>
      </c>
      <c r="D38" s="316" t="s">
        <v>51</v>
      </c>
      <c r="E38" s="39" t="s">
        <v>51</v>
      </c>
      <c r="F38" s="39" t="s">
        <v>51</v>
      </c>
      <c r="G38" s="39" t="s">
        <v>51</v>
      </c>
    </row>
    <row r="39" spans="2:7" x14ac:dyDescent="0.35">
      <c r="B39" s="39" t="s">
        <v>52</v>
      </c>
      <c r="C39" s="39" t="s">
        <v>53</v>
      </c>
      <c r="D39" s="316"/>
      <c r="E39" s="38" t="s">
        <v>54</v>
      </c>
      <c r="F39" s="310" t="str">
        <f t="shared" ref="F39" si="0">C39&amp;" Proposal Form "&amp;D39&amp;" - "&amp;E39</f>
        <v>Technical Proposal Form  - General Questionnaire</v>
      </c>
      <c r="G39" s="317" t="str">
        <f t="shared" ref="G39" si="1">LEFT(C39,1)&amp;"F "&amp;D39</f>
        <v xml:space="preserve">TF </v>
      </c>
    </row>
    <row r="40" spans="2:7" x14ac:dyDescent="0.35">
      <c r="B40" s="39" t="s">
        <v>55</v>
      </c>
      <c r="C40" s="39" t="s">
        <v>53</v>
      </c>
      <c r="D40" s="316" t="s">
        <v>56</v>
      </c>
      <c r="E40" s="38" t="s">
        <v>57</v>
      </c>
      <c r="F40" s="310" t="str">
        <f t="shared" ref="F40:F55" si="2">C40&amp;" Proposal Form "&amp;D40&amp;" - "&amp;E40</f>
        <v>Technical Proposal Form 1.0 - General Company Information</v>
      </c>
      <c r="G40" s="317" t="str">
        <f t="shared" ref="G40:G55" si="3">LEFT(C40,1)&amp;"F "&amp;D40</f>
        <v>TF 1.0</v>
      </c>
    </row>
    <row r="41" spans="2:7" x14ac:dyDescent="0.35">
      <c r="B41" s="39" t="s">
        <v>55</v>
      </c>
      <c r="C41" s="39" t="s">
        <v>53</v>
      </c>
      <c r="D41" s="316" t="s">
        <v>58</v>
      </c>
      <c r="E41" s="38" t="s">
        <v>59</v>
      </c>
      <c r="F41" s="310" t="str">
        <f t="shared" si="2"/>
        <v>Technical Proposal Form 1.1 - Account Management</v>
      </c>
      <c r="G41" s="317" t="str">
        <f t="shared" si="3"/>
        <v>TF 1.1</v>
      </c>
    </row>
    <row r="42" spans="2:7" x14ac:dyDescent="0.35">
      <c r="B42" s="39" t="s">
        <v>55</v>
      </c>
      <c r="C42" s="39" t="s">
        <v>53</v>
      </c>
      <c r="D42" s="316" t="s">
        <v>60</v>
      </c>
      <c r="E42" s="38" t="s">
        <v>61</v>
      </c>
      <c r="F42" s="310" t="str">
        <f t="shared" si="2"/>
        <v>Technical Proposal Form 1.2 - Claims Procesing Information</v>
      </c>
      <c r="G42" s="317" t="str">
        <f t="shared" si="3"/>
        <v>TF 1.2</v>
      </c>
    </row>
    <row r="43" spans="2:7" x14ac:dyDescent="0.35">
      <c r="B43" s="39" t="s">
        <v>55</v>
      </c>
      <c r="C43" s="39" t="s">
        <v>53</v>
      </c>
      <c r="D43" s="316" t="s">
        <v>62</v>
      </c>
      <c r="E43" s="38" t="s">
        <v>63</v>
      </c>
      <c r="F43" s="310" t="str">
        <f t="shared" si="2"/>
        <v>Technical Proposal Form 1.3 - Clinical Drug Utilization Review &amp; Prior Authorization</v>
      </c>
      <c r="G43" s="317" t="str">
        <f t="shared" si="3"/>
        <v>TF 1.3</v>
      </c>
    </row>
    <row r="44" spans="2:7" x14ac:dyDescent="0.35">
      <c r="B44" s="39" t="s">
        <v>55</v>
      </c>
      <c r="C44" s="39" t="s">
        <v>53</v>
      </c>
      <c r="D44" s="316" t="s">
        <v>64</v>
      </c>
      <c r="E44" s="38" t="s">
        <v>65</v>
      </c>
      <c r="F44" s="310" t="str">
        <f t="shared" si="2"/>
        <v>Technical Proposal Form 1.4 - Customer Service</v>
      </c>
      <c r="G44" s="317" t="str">
        <f t="shared" si="3"/>
        <v>TF 1.4</v>
      </c>
    </row>
    <row r="45" spans="2:7" x14ac:dyDescent="0.35">
      <c r="B45" s="39" t="s">
        <v>55</v>
      </c>
      <c r="C45" s="39" t="s">
        <v>53</v>
      </c>
      <c r="D45" s="316" t="s">
        <v>66</v>
      </c>
      <c r="E45" s="38" t="s">
        <v>67</v>
      </c>
      <c r="F45" s="310" t="str">
        <f t="shared" si="2"/>
        <v>Technical Proposal Form 1.5 - Eligibility</v>
      </c>
      <c r="G45" s="317" t="str">
        <f t="shared" si="3"/>
        <v>TF 1.5</v>
      </c>
    </row>
    <row r="46" spans="2:7" x14ac:dyDescent="0.35">
      <c r="B46" s="39" t="s">
        <v>55</v>
      </c>
      <c r="C46" s="39" t="s">
        <v>53</v>
      </c>
      <c r="D46" s="316" t="s">
        <v>68</v>
      </c>
      <c r="E46" s="38" t="s">
        <v>69</v>
      </c>
      <c r="F46" s="310" t="str">
        <f t="shared" si="2"/>
        <v>Technical Proposal Form 1.6 - Formulary</v>
      </c>
      <c r="G46" s="317" t="str">
        <f t="shared" si="3"/>
        <v>TF 1.6</v>
      </c>
    </row>
    <row r="47" spans="2:7" x14ac:dyDescent="0.35">
      <c r="B47" s="39" t="s">
        <v>55</v>
      </c>
      <c r="C47" s="39" t="s">
        <v>53</v>
      </c>
      <c r="D47" s="316" t="s">
        <v>70</v>
      </c>
      <c r="E47" s="38" t="s">
        <v>71</v>
      </c>
      <c r="F47" s="310" t="str">
        <f t="shared" si="2"/>
        <v>Technical Proposal Form 1.7 - Generics</v>
      </c>
      <c r="G47" s="317" t="str">
        <f t="shared" si="3"/>
        <v>TF 1.7</v>
      </c>
    </row>
    <row r="48" spans="2:7" x14ac:dyDescent="0.35">
      <c r="B48" s="39" t="s">
        <v>55</v>
      </c>
      <c r="C48" s="39" t="s">
        <v>53</v>
      </c>
      <c r="D48" s="316" t="s">
        <v>72</v>
      </c>
      <c r="E48" s="38" t="s">
        <v>73</v>
      </c>
      <c r="F48" s="310" t="str">
        <f t="shared" si="2"/>
        <v>Technical Proposal Form 1.8 - Clinical GLP-1's</v>
      </c>
      <c r="G48" s="317" t="str">
        <f t="shared" si="3"/>
        <v>TF 1.8</v>
      </c>
    </row>
    <row r="49" spans="2:7" x14ac:dyDescent="0.35">
      <c r="B49" s="39" t="s">
        <v>55</v>
      </c>
      <c r="C49" s="39" t="s">
        <v>53</v>
      </c>
      <c r="D49" s="316" t="s">
        <v>72</v>
      </c>
      <c r="E49" s="38" t="s">
        <v>74</v>
      </c>
      <c r="F49" s="310" t="str">
        <f t="shared" si="2"/>
        <v>Technical Proposal Form 1.8 - Implementation</v>
      </c>
      <c r="G49" s="317" t="str">
        <f t="shared" si="3"/>
        <v>TF 1.8</v>
      </c>
    </row>
    <row r="50" spans="2:7" x14ac:dyDescent="0.35">
      <c r="B50" s="39" t="s">
        <v>55</v>
      </c>
      <c r="C50" s="39" t="s">
        <v>53</v>
      </c>
      <c r="D50" s="316" t="s">
        <v>75</v>
      </c>
      <c r="E50" s="38" t="s">
        <v>76</v>
      </c>
      <c r="F50" s="310" t="str">
        <f t="shared" si="2"/>
        <v>Technical Proposal Form 1.9 - Mail Order</v>
      </c>
      <c r="G50" s="317" t="str">
        <f t="shared" si="3"/>
        <v>TF 1.9</v>
      </c>
    </row>
    <row r="51" spans="2:7" x14ac:dyDescent="0.35">
      <c r="B51" s="39" t="s">
        <v>55</v>
      </c>
      <c r="C51" s="39" t="s">
        <v>53</v>
      </c>
      <c r="D51" s="316" t="s">
        <v>77</v>
      </c>
      <c r="E51" s="38" t="s">
        <v>78</v>
      </c>
      <c r="F51" s="310" t="str">
        <f t="shared" si="2"/>
        <v>Technical Proposal Form 1.10 - Reporting</v>
      </c>
      <c r="G51" s="317" t="str">
        <f t="shared" si="3"/>
        <v>TF 1.10</v>
      </c>
    </row>
    <row r="52" spans="2:7" x14ac:dyDescent="0.35">
      <c r="B52" s="39" t="s">
        <v>55</v>
      </c>
      <c r="C52" s="39" t="s">
        <v>53</v>
      </c>
      <c r="D52" s="316" t="s">
        <v>79</v>
      </c>
      <c r="E52" s="38" t="s">
        <v>80</v>
      </c>
      <c r="F52" s="310" t="str">
        <f t="shared" si="2"/>
        <v>Technical Proposal Form 1.11 - Retail Networks</v>
      </c>
      <c r="G52" s="317" t="str">
        <f t="shared" si="3"/>
        <v>TF 1.11</v>
      </c>
    </row>
    <row r="53" spans="2:7" x14ac:dyDescent="0.35">
      <c r="B53" s="39" t="s">
        <v>55</v>
      </c>
      <c r="C53" s="39" t="s">
        <v>53</v>
      </c>
      <c r="D53" s="316" t="s">
        <v>81</v>
      </c>
      <c r="E53" s="38" t="s">
        <v>82</v>
      </c>
      <c r="F53" s="310" t="str">
        <f t="shared" si="2"/>
        <v>Technical Proposal Form 1.12 - Specialty Pharmacy</v>
      </c>
      <c r="G53" s="317" t="str">
        <f t="shared" si="3"/>
        <v>TF 1.12</v>
      </c>
    </row>
    <row r="54" spans="2:7" x14ac:dyDescent="0.35">
      <c r="B54" s="39" t="s">
        <v>55</v>
      </c>
      <c r="C54" s="39" t="s">
        <v>53</v>
      </c>
      <c r="D54" s="316" t="s">
        <v>83</v>
      </c>
      <c r="E54" s="38" t="s">
        <v>84</v>
      </c>
      <c r="F54" s="310" t="str">
        <f t="shared" si="2"/>
        <v>Technical Proposal Form 1.13 - High Cost Rx Financial Assistance</v>
      </c>
      <c r="G54" s="317" t="str">
        <f t="shared" si="3"/>
        <v>TF 1.13</v>
      </c>
    </row>
    <row r="55" spans="2:7" x14ac:dyDescent="0.35">
      <c r="B55" s="39" t="s">
        <v>55</v>
      </c>
      <c r="C55" s="39" t="s">
        <v>53</v>
      </c>
      <c r="D55" s="316" t="s">
        <v>85</v>
      </c>
      <c r="E55" s="38" t="s">
        <v>86</v>
      </c>
      <c r="F55" s="310" t="str">
        <f t="shared" si="2"/>
        <v>Technical Proposal Form 1.14 - Technology</v>
      </c>
      <c r="G55" s="317" t="str">
        <f t="shared" si="3"/>
        <v>TF 1.14</v>
      </c>
    </row>
    <row r="56" spans="2:7" x14ac:dyDescent="0.35">
      <c r="B56" s="39" t="s">
        <v>55</v>
      </c>
      <c r="C56" s="39" t="s">
        <v>53</v>
      </c>
      <c r="D56" s="316" t="s">
        <v>87</v>
      </c>
      <c r="E56" s="38" t="s">
        <v>88</v>
      </c>
      <c r="F56" s="310" t="str">
        <f t="shared" ref="F56" si="4">C56&amp;" Proposal Form "&amp;D56&amp;" - "&amp;E56</f>
        <v>Technical Proposal Form 1.15 - Client Specific Questionnaire</v>
      </c>
      <c r="G56" s="317" t="str">
        <f t="shared" ref="G56" si="5">LEFT(C56,1)&amp;"F "&amp;D56</f>
        <v>TF 1.15</v>
      </c>
    </row>
    <row r="57" spans="2:7" x14ac:dyDescent="0.35">
      <c r="B57" s="39"/>
      <c r="C57" s="39"/>
      <c r="D57" s="316"/>
      <c r="E57" s="38"/>
      <c r="F57" s="310"/>
      <c r="G57" s="317"/>
    </row>
    <row r="58" spans="2:7" x14ac:dyDescent="0.35">
      <c r="B58" s="39"/>
      <c r="C58" s="39" t="s">
        <v>51</v>
      </c>
      <c r="D58" s="316"/>
      <c r="E58" s="38"/>
      <c r="F58" s="310"/>
      <c r="G58" s="317"/>
    </row>
    <row r="59" spans="2:7" x14ac:dyDescent="0.35">
      <c r="B59" s="39" t="s">
        <v>55</v>
      </c>
      <c r="C59" s="39" t="s">
        <v>89</v>
      </c>
      <c r="D59" s="316" t="s">
        <v>90</v>
      </c>
      <c r="E59" s="38" t="s">
        <v>91</v>
      </c>
      <c r="F59" s="310" t="str">
        <f t="shared" ref="F59" si="6">C59&amp;" Proposal Form "&amp;D59&amp;" - "&amp;E59</f>
        <v>Price Proposal Form 2.0 - Business and Contract Requirements</v>
      </c>
      <c r="G59" s="317" t="str">
        <f t="shared" ref="G59:G92" si="7">LEFT(C59,1)&amp;"F "&amp;D59</f>
        <v>PF 2.0</v>
      </c>
    </row>
    <row r="60" spans="2:7" x14ac:dyDescent="0.35">
      <c r="B60" s="39" t="s">
        <v>55</v>
      </c>
      <c r="C60" s="39" t="s">
        <v>89</v>
      </c>
      <c r="D60" s="316" t="s">
        <v>92</v>
      </c>
      <c r="E60" s="38" t="s">
        <v>93</v>
      </c>
      <c r="F60" s="310" t="str">
        <f t="shared" ref="F60:F81" si="8">C60&amp;" Proposal Form "&amp;D60&amp;" - "&amp;E60</f>
        <v>Price Proposal Form 2.1 - Claim Repricing Instructions</v>
      </c>
      <c r="G60" s="317" t="str">
        <f t="shared" ref="G60:G81" si="9">LEFT(C60,1)&amp;"F "&amp;D60</f>
        <v>PF 2.1</v>
      </c>
    </row>
    <row r="61" spans="2:7" x14ac:dyDescent="0.35">
      <c r="B61" s="39" t="s">
        <v>55</v>
      </c>
      <c r="C61" s="39" t="s">
        <v>89</v>
      </c>
      <c r="D61" s="316" t="s">
        <v>94</v>
      </c>
      <c r="E61" s="38" t="s">
        <v>95</v>
      </c>
      <c r="F61" s="310" t="str">
        <f t="shared" si="8"/>
        <v>Price Proposal Form 2.2 - Financial Questionnaire</v>
      </c>
      <c r="G61" s="317" t="str">
        <f t="shared" si="9"/>
        <v>PF 2.2</v>
      </c>
    </row>
    <row r="62" spans="2:7" x14ac:dyDescent="0.35">
      <c r="B62" s="39" t="s">
        <v>55</v>
      </c>
      <c r="C62" s="39" t="s">
        <v>89</v>
      </c>
      <c r="D62" s="316" t="s">
        <v>96</v>
      </c>
      <c r="E62" s="38" t="s">
        <v>97</v>
      </c>
      <c r="F62" s="310" t="str">
        <f>C62&amp;" Proposal Form "&amp;D62&amp;" - "&amp;E62</f>
        <v>Price Proposal Form 2.3.1 - PBM Proposed Pricing &amp; Rebates (Traditional Spread Pricing Option)</v>
      </c>
      <c r="G62" s="317" t="str">
        <f>LEFT(C62,1)&amp;"F "&amp;D62</f>
        <v>PF 2.3.1</v>
      </c>
    </row>
    <row r="63" spans="2:7" x14ac:dyDescent="0.35">
      <c r="B63" s="39" t="s">
        <v>55</v>
      </c>
      <c r="C63" s="39" t="s">
        <v>89</v>
      </c>
      <c r="D63" s="316" t="s">
        <v>98</v>
      </c>
      <c r="E63" s="38" t="s">
        <v>99</v>
      </c>
      <c r="F63" s="310" t="str">
        <f>C63&amp;" Proposal Form "&amp;D63&amp;" - "&amp;E63</f>
        <v>Price Proposal Form 2.3.2 - PBM Proposed Pricing &amp; Rebates (Pass Through Pricing Option)</v>
      </c>
      <c r="G63" s="317" t="str">
        <f>LEFT(C63,1)&amp;"F "&amp;D63</f>
        <v>PF 2.3.2</v>
      </c>
    </row>
    <row r="64" spans="2:7" x14ac:dyDescent="0.35">
      <c r="B64" s="39" t="s">
        <v>55</v>
      </c>
      <c r="C64" s="39" t="s">
        <v>89</v>
      </c>
      <c r="D64" s="316" t="s">
        <v>100</v>
      </c>
      <c r="E64" s="38" t="s">
        <v>101</v>
      </c>
      <c r="F64" s="310" t="str">
        <f t="shared" si="8"/>
        <v>Price Proposal Form 2.4 - Maximum Allowed Cost (MAC) Summary</v>
      </c>
      <c r="G64" s="317" t="str">
        <f t="shared" si="9"/>
        <v>PF 2.4</v>
      </c>
    </row>
    <row r="65" spans="2:7" x14ac:dyDescent="0.35">
      <c r="B65" s="39" t="s">
        <v>55</v>
      </c>
      <c r="C65" s="39" t="s">
        <v>89</v>
      </c>
      <c r="D65" s="316" t="s">
        <v>102</v>
      </c>
      <c r="E65" s="38" t="s">
        <v>103</v>
      </c>
      <c r="F65" s="310" t="str">
        <f t="shared" si="8"/>
        <v>Price Proposal Form 2.5 - Specialty Patient Assistance Programs</v>
      </c>
      <c r="G65" s="317" t="str">
        <f t="shared" si="9"/>
        <v>PF 2.5</v>
      </c>
    </row>
    <row r="66" spans="2:7" x14ac:dyDescent="0.35">
      <c r="B66" s="39" t="s">
        <v>55</v>
      </c>
      <c r="C66" s="39" t="s">
        <v>89</v>
      </c>
      <c r="D66" s="316" t="s">
        <v>104</v>
      </c>
      <c r="E66" s="38" t="s">
        <v>105</v>
      </c>
      <c r="F66" s="310" t="str">
        <f t="shared" si="8"/>
        <v>Price Proposal Form 2.6 - Rebates</v>
      </c>
      <c r="G66" s="317" t="str">
        <f t="shared" si="9"/>
        <v>PF 2.6</v>
      </c>
    </row>
    <row r="67" spans="2:7" x14ac:dyDescent="0.35">
      <c r="B67" s="39" t="s">
        <v>55</v>
      </c>
      <c r="C67" s="39" t="s">
        <v>89</v>
      </c>
      <c r="D67" s="316" t="s">
        <v>106</v>
      </c>
      <c r="E67" s="38" t="s">
        <v>107</v>
      </c>
      <c r="F67" s="310" t="str">
        <f t="shared" si="8"/>
        <v>Price Proposal Form 2.7 - Single Source Generics (SSG)</v>
      </c>
      <c r="G67" s="317" t="str">
        <f t="shared" si="9"/>
        <v>PF 2.7</v>
      </c>
    </row>
    <row r="68" spans="2:7" x14ac:dyDescent="0.35">
      <c r="B68" s="39" t="s">
        <v>55</v>
      </c>
      <c r="C68" s="39" t="s">
        <v>89</v>
      </c>
      <c r="D68" s="316" t="s">
        <v>108</v>
      </c>
      <c r="E68" s="38" t="s">
        <v>109</v>
      </c>
      <c r="F68" s="310" t="str">
        <f t="shared" si="8"/>
        <v>Price Proposal Form 2.8 - Discount Guarantee Claims</v>
      </c>
      <c r="G68" s="317" t="str">
        <f t="shared" si="9"/>
        <v>PF 2.8</v>
      </c>
    </row>
    <row r="69" spans="2:7" x14ac:dyDescent="0.35">
      <c r="B69" s="39" t="s">
        <v>55</v>
      </c>
      <c r="C69" s="39" t="s">
        <v>89</v>
      </c>
      <c r="D69" s="316" t="s">
        <v>110</v>
      </c>
      <c r="E69" s="38" t="s">
        <v>111</v>
      </c>
      <c r="F69" s="310" t="str">
        <f t="shared" si="8"/>
        <v>Price Proposal Form 2.9 - Termination File Costs</v>
      </c>
      <c r="G69" s="317" t="str">
        <f t="shared" si="9"/>
        <v>PF 2.9</v>
      </c>
    </row>
    <row r="70" spans="2:7" x14ac:dyDescent="0.35">
      <c r="B70" s="39" t="s">
        <v>55</v>
      </c>
      <c r="C70" s="39" t="s">
        <v>89</v>
      </c>
      <c r="D70" s="316" t="s">
        <v>112</v>
      </c>
      <c r="E70" s="38" t="s">
        <v>113</v>
      </c>
      <c r="F70" s="310" t="str">
        <f t="shared" si="8"/>
        <v>Price Proposal Form 2.10 - Rebate Eligible Brand Claims</v>
      </c>
      <c r="G70" s="317" t="str">
        <f t="shared" si="9"/>
        <v>PF 2.10</v>
      </c>
    </row>
    <row r="71" spans="2:7" x14ac:dyDescent="0.35">
      <c r="B71" s="39" t="s">
        <v>55</v>
      </c>
      <c r="C71" s="39" t="s">
        <v>89</v>
      </c>
      <c r="D71" s="316" t="s">
        <v>114</v>
      </c>
      <c r="E71" s="38" t="s">
        <v>115</v>
      </c>
      <c r="F71" s="310" t="str">
        <f t="shared" si="8"/>
        <v>Price Proposal Form 2.11 - Rebate Revenue Components</v>
      </c>
      <c r="G71" s="317" t="str">
        <f t="shared" si="9"/>
        <v>PF 2.11</v>
      </c>
    </row>
    <row r="72" spans="2:7" x14ac:dyDescent="0.35">
      <c r="B72" s="39" t="s">
        <v>55</v>
      </c>
      <c r="C72" s="39" t="s">
        <v>89</v>
      </c>
      <c r="D72" s="316" t="s">
        <v>116</v>
      </c>
      <c r="E72" s="38" t="s">
        <v>117</v>
      </c>
      <c r="F72" s="310" t="str">
        <f t="shared" si="8"/>
        <v>Price Proposal Form 2.12 - Minimum Required Claim Fields</v>
      </c>
      <c r="G72" s="317" t="str">
        <f t="shared" si="9"/>
        <v>PF 2.12</v>
      </c>
    </row>
    <row r="73" spans="2:7" x14ac:dyDescent="0.35">
      <c r="B73" s="39" t="s">
        <v>55</v>
      </c>
      <c r="C73" s="39" t="s">
        <v>89</v>
      </c>
      <c r="D73" s="316" t="s">
        <v>118</v>
      </c>
      <c r="E73" s="38" t="s">
        <v>119</v>
      </c>
      <c r="F73" s="310" t="str">
        <f t="shared" si="8"/>
        <v>Price Proposal Form 2.13 - Recommended Cost Containment Programs</v>
      </c>
      <c r="G73" s="317" t="str">
        <f t="shared" si="9"/>
        <v>PF 2.13</v>
      </c>
    </row>
    <row r="74" spans="2:7" x14ac:dyDescent="0.35">
      <c r="B74" s="39"/>
      <c r="C74" s="39" t="s">
        <v>51</v>
      </c>
      <c r="D74" s="316"/>
      <c r="E74" s="38"/>
      <c r="F74" s="310" t="str">
        <f t="shared" si="8"/>
        <v xml:space="preserve">~ Proposal Form  - </v>
      </c>
      <c r="G74" s="317" t="str">
        <f t="shared" si="9"/>
        <v xml:space="preserve">~F </v>
      </c>
    </row>
    <row r="75" spans="2:7" x14ac:dyDescent="0.35">
      <c r="B75" s="39"/>
      <c r="C75" s="39" t="s">
        <v>51</v>
      </c>
      <c r="D75" s="316"/>
      <c r="E75" s="38"/>
      <c r="F75" s="310" t="str">
        <f t="shared" si="8"/>
        <v xml:space="preserve">~ Proposal Form  - </v>
      </c>
      <c r="G75" s="317" t="str">
        <f t="shared" si="9"/>
        <v xml:space="preserve">~F </v>
      </c>
    </row>
    <row r="76" spans="2:7" x14ac:dyDescent="0.35">
      <c r="B76" s="39"/>
      <c r="C76" s="39" t="s">
        <v>51</v>
      </c>
      <c r="D76" s="316"/>
      <c r="E76" s="38"/>
      <c r="F76" s="310" t="str">
        <f t="shared" si="8"/>
        <v xml:space="preserve">~ Proposal Form  - </v>
      </c>
      <c r="G76" s="317" t="str">
        <f t="shared" si="9"/>
        <v xml:space="preserve">~F </v>
      </c>
    </row>
    <row r="77" spans="2:7" x14ac:dyDescent="0.35">
      <c r="B77" s="39"/>
      <c r="C77" s="39" t="s">
        <v>51</v>
      </c>
      <c r="D77" s="316"/>
      <c r="E77" s="38"/>
      <c r="F77" s="310" t="str">
        <f t="shared" si="8"/>
        <v xml:space="preserve">~ Proposal Form  - </v>
      </c>
      <c r="G77" s="317" t="str">
        <f t="shared" si="9"/>
        <v xml:space="preserve">~F </v>
      </c>
    </row>
    <row r="78" spans="2:7" x14ac:dyDescent="0.35">
      <c r="B78" s="39"/>
      <c r="C78" s="39" t="s">
        <v>51</v>
      </c>
      <c r="D78" s="316"/>
      <c r="E78" s="38"/>
      <c r="F78" s="310" t="str">
        <f t="shared" si="8"/>
        <v xml:space="preserve">~ Proposal Form  - </v>
      </c>
      <c r="G78" s="317" t="str">
        <f t="shared" si="9"/>
        <v xml:space="preserve">~F </v>
      </c>
    </row>
    <row r="79" spans="2:7" x14ac:dyDescent="0.35">
      <c r="B79" s="39"/>
      <c r="C79" s="39" t="s">
        <v>51</v>
      </c>
      <c r="D79" s="316"/>
      <c r="E79" s="38"/>
      <c r="F79" s="310" t="str">
        <f t="shared" si="8"/>
        <v xml:space="preserve">~ Proposal Form  - </v>
      </c>
      <c r="G79" s="317" t="str">
        <f t="shared" si="9"/>
        <v xml:space="preserve">~F </v>
      </c>
    </row>
    <row r="80" spans="2:7" x14ac:dyDescent="0.35">
      <c r="B80" s="39"/>
      <c r="C80" s="39" t="s">
        <v>51</v>
      </c>
      <c r="D80" s="316"/>
      <c r="E80" s="38"/>
      <c r="F80" s="310" t="str">
        <f t="shared" si="8"/>
        <v xml:space="preserve">~ Proposal Form  - </v>
      </c>
      <c r="G80" s="317" t="str">
        <f t="shared" si="9"/>
        <v xml:space="preserve">~F </v>
      </c>
    </row>
    <row r="81" spans="2:7" x14ac:dyDescent="0.35">
      <c r="B81" s="39"/>
      <c r="C81" s="39" t="s">
        <v>51</v>
      </c>
      <c r="D81" s="316"/>
      <c r="E81" s="38"/>
      <c r="F81" s="310" t="str">
        <f t="shared" si="8"/>
        <v xml:space="preserve">~ Proposal Form  - </v>
      </c>
      <c r="G81" s="317" t="str">
        <f t="shared" si="9"/>
        <v xml:space="preserve">~F </v>
      </c>
    </row>
    <row r="82" spans="2:7" x14ac:dyDescent="0.35">
      <c r="B82" s="39"/>
      <c r="C82" s="39" t="s">
        <v>51</v>
      </c>
      <c r="D82" s="316"/>
      <c r="E82" s="38"/>
      <c r="F82" s="310" t="str">
        <f>C82&amp;" Proposal Form "&amp;D82&amp;" - "&amp;E82</f>
        <v xml:space="preserve">~ Proposal Form  - </v>
      </c>
      <c r="G82" s="317" t="str">
        <f>LEFT(C82,1)&amp;"F "&amp;D82</f>
        <v xml:space="preserve">~F </v>
      </c>
    </row>
    <row r="83" spans="2:7" x14ac:dyDescent="0.35">
      <c r="B83" s="39"/>
      <c r="C83" s="39" t="s">
        <v>51</v>
      </c>
      <c r="D83" s="316"/>
      <c r="E83" s="38"/>
      <c r="F83" s="310"/>
      <c r="G83" s="317"/>
    </row>
    <row r="84" spans="2:7" x14ac:dyDescent="0.35">
      <c r="B84" s="39"/>
      <c r="C84" s="39" t="s">
        <v>51</v>
      </c>
      <c r="D84" s="316"/>
      <c r="E84" s="38"/>
      <c r="F84" s="310"/>
      <c r="G84" s="317"/>
    </row>
    <row r="85" spans="2:7" x14ac:dyDescent="0.35">
      <c r="B85" s="39"/>
      <c r="C85" s="39" t="s">
        <v>51</v>
      </c>
      <c r="D85" s="316"/>
      <c r="E85" s="38"/>
      <c r="F85" s="310"/>
      <c r="G85" s="317"/>
    </row>
    <row r="86" spans="2:7" x14ac:dyDescent="0.35">
      <c r="B86" s="39" t="s">
        <v>52</v>
      </c>
      <c r="C86" s="39" t="s">
        <v>89</v>
      </c>
      <c r="D86" s="316" t="s">
        <v>120</v>
      </c>
      <c r="E86" s="38" t="s">
        <v>121</v>
      </c>
      <c r="F86" s="310" t="str">
        <f>C86&amp;" Proposal Form "&amp;D86&amp;" - "&amp;E86</f>
        <v>Price Proposal Form 4.0 - Deviations</v>
      </c>
      <c r="G86" s="317" t="str">
        <f>LEFT(C86,1)&amp;"F "&amp;D86</f>
        <v>PF 4.0</v>
      </c>
    </row>
    <row r="87" spans="2:7" x14ac:dyDescent="0.35">
      <c r="B87" s="39" t="s">
        <v>52</v>
      </c>
      <c r="C87" s="39" t="s">
        <v>89</v>
      </c>
      <c r="D87" s="316" t="s">
        <v>122</v>
      </c>
      <c r="E87" s="38" t="s">
        <v>123</v>
      </c>
      <c r="F87" s="310" t="str">
        <f>C87&amp;" Proposal Form "&amp;D87&amp;" - "&amp;E87</f>
        <v>Price Proposal Form 5.0 - Key Differentiators</v>
      </c>
      <c r="G87" s="317" t="str">
        <f>LEFT(C87,1)&amp;"F "&amp;D87</f>
        <v>PF 5.0</v>
      </c>
    </row>
    <row r="88" spans="2:7" x14ac:dyDescent="0.35">
      <c r="B88" s="39" t="s">
        <v>52</v>
      </c>
      <c r="C88" s="39" t="s">
        <v>89</v>
      </c>
      <c r="D88" s="316" t="s">
        <v>124</v>
      </c>
      <c r="E88" s="38" t="s">
        <v>125</v>
      </c>
      <c r="F88" s="310" t="str">
        <f>C88&amp;" Proposal Form "&amp;D88&amp;" - "&amp;E88</f>
        <v>Price Proposal Form 6.0 - References</v>
      </c>
      <c r="G88" s="317" t="str">
        <f>LEFT(C88,1)&amp;"F "&amp;D88</f>
        <v>PF 6.0</v>
      </c>
    </row>
    <row r="89" spans="2:7" x14ac:dyDescent="0.35">
      <c r="B89" s="39"/>
      <c r="C89" s="39" t="s">
        <v>51</v>
      </c>
      <c r="D89" s="316"/>
      <c r="E89" s="38"/>
      <c r="F89" s="310"/>
      <c r="G89" s="317" t="str">
        <f>LEFT(C89,1)&amp;"F "&amp;D89</f>
        <v xml:space="preserve">~F </v>
      </c>
    </row>
    <row r="90" spans="2:7" x14ac:dyDescent="0.35">
      <c r="B90" s="39"/>
      <c r="C90" s="39" t="s">
        <v>51</v>
      </c>
      <c r="D90" s="316"/>
      <c r="E90" s="38"/>
      <c r="F90" s="310"/>
      <c r="G90" s="317"/>
    </row>
    <row r="91" spans="2:7" x14ac:dyDescent="0.35">
      <c r="B91" s="39" t="s">
        <v>52</v>
      </c>
      <c r="C91" s="39" t="s">
        <v>89</v>
      </c>
      <c r="D91" s="316" t="s">
        <v>126</v>
      </c>
      <c r="E91" s="38" t="s">
        <v>127</v>
      </c>
      <c r="F91" s="310" t="str">
        <f>C91&amp;" Proposal Form "&amp;D91&amp;" - "&amp;E91</f>
        <v>Price Proposal Form 3.0 - Performance Guarantees</v>
      </c>
      <c r="G91" s="317" t="str">
        <f>LEFT(C91,1)&amp;"F "&amp;D91</f>
        <v>PF 3.0</v>
      </c>
    </row>
    <row r="92" spans="2:7" x14ac:dyDescent="0.35">
      <c r="B92" s="39"/>
      <c r="C92" s="39" t="s">
        <v>51</v>
      </c>
      <c r="D92" s="316"/>
      <c r="E92" s="38"/>
      <c r="F92" s="310" t="str">
        <f t="shared" ref="F92" si="10">C92&amp;" Proposal Form "&amp;D92&amp;" - "&amp;E92</f>
        <v xml:space="preserve">~ Proposal Form  - </v>
      </c>
      <c r="G92" s="317" t="str">
        <f t="shared" si="7"/>
        <v xml:space="preserve">~F </v>
      </c>
    </row>
    <row r="93" spans="2:7" s="44" customFormat="1" x14ac:dyDescent="0.35">
      <c r="B93" s="303"/>
    </row>
    <row r="94" spans="2:7" s="44" customFormat="1" x14ac:dyDescent="0.35">
      <c r="B94" s="303"/>
    </row>
    <row r="95" spans="2:7" s="44" customFormat="1" x14ac:dyDescent="0.35">
      <c r="B95" s="303"/>
    </row>
    <row r="96" spans="2:7" s="44" customFormat="1" x14ac:dyDescent="0.35">
      <c r="B96" s="303"/>
    </row>
    <row r="97" spans="2:8" s="44" customFormat="1" x14ac:dyDescent="0.35">
      <c r="B97" s="303"/>
    </row>
    <row r="98" spans="2:8" s="44" customFormat="1" x14ac:dyDescent="0.35">
      <c r="B98" s="307"/>
      <c r="C98" s="117"/>
      <c r="D98" s="117"/>
      <c r="E98" s="117"/>
      <c r="F98" s="117"/>
      <c r="G98" s="117"/>
      <c r="H98" s="117"/>
    </row>
    <row r="99" spans="2:8" s="44" customFormat="1" x14ac:dyDescent="0.35">
      <c r="B99" s="307"/>
      <c r="C99" s="117"/>
      <c r="D99" s="117"/>
      <c r="E99" s="117"/>
      <c r="F99" s="117"/>
      <c r="G99" s="117"/>
      <c r="H99" s="117"/>
    </row>
    <row r="100" spans="2:8" s="44" customFormat="1" x14ac:dyDescent="0.35">
      <c r="B100" s="408"/>
      <c r="C100" s="117"/>
      <c r="D100" s="409"/>
      <c r="E100" s="117"/>
      <c r="F100" s="117"/>
      <c r="G100" s="117"/>
      <c r="H100" s="117"/>
    </row>
    <row r="101" spans="2:8" s="44" customFormat="1" x14ac:dyDescent="0.35">
      <c r="B101" s="117"/>
      <c r="C101" s="118"/>
      <c r="D101" s="118"/>
      <c r="E101" s="118"/>
      <c r="F101" s="118"/>
      <c r="G101" s="118"/>
      <c r="H101" s="117"/>
    </row>
    <row r="102" spans="2:8" s="44" customFormat="1" x14ac:dyDescent="0.35">
      <c r="B102" s="410"/>
      <c r="C102" s="117"/>
      <c r="D102" s="117"/>
      <c r="E102" s="117"/>
      <c r="F102" s="117"/>
      <c r="G102" s="117"/>
      <c r="H102" s="117"/>
    </row>
    <row r="103" spans="2:8" x14ac:dyDescent="0.35">
      <c r="B103" s="410"/>
      <c r="H103" s="117"/>
    </row>
    <row r="104" spans="2:8" x14ac:dyDescent="0.35">
      <c r="B104" s="410"/>
      <c r="H104" s="117"/>
    </row>
    <row r="105" spans="2:8" x14ac:dyDescent="0.35">
      <c r="B105" s="410"/>
      <c r="C105" s="411"/>
      <c r="D105" s="411"/>
      <c r="E105" s="411"/>
      <c r="F105" s="411"/>
      <c r="G105" s="411"/>
      <c r="H105" s="117"/>
    </row>
    <row r="106" spans="2:8" x14ac:dyDescent="0.35">
      <c r="B106" s="410"/>
      <c r="H106" s="117"/>
    </row>
    <row r="107" spans="2:8" s="44" customFormat="1" x14ac:dyDescent="0.35">
      <c r="B107" s="307"/>
      <c r="C107" s="117"/>
      <c r="D107" s="117"/>
      <c r="E107" s="117"/>
      <c r="F107" s="117"/>
      <c r="G107" s="117"/>
      <c r="H107" s="117"/>
    </row>
    <row r="108" spans="2:8" s="44" customFormat="1" x14ac:dyDescent="0.35">
      <c r="B108" s="307"/>
      <c r="C108" s="117"/>
      <c r="D108" s="117"/>
      <c r="E108" s="117"/>
      <c r="F108" s="117"/>
      <c r="G108" s="117"/>
      <c r="H108" s="117"/>
    </row>
    <row r="109" spans="2:8" s="44" customFormat="1" x14ac:dyDescent="0.35">
      <c r="B109" s="307"/>
      <c r="C109" s="117"/>
      <c r="D109" s="117"/>
      <c r="E109" s="117"/>
      <c r="F109" s="117"/>
      <c r="G109" s="117"/>
      <c r="H109" s="117"/>
    </row>
    <row r="110" spans="2:8" s="318" customFormat="1" x14ac:dyDescent="0.35">
      <c r="B110" s="412"/>
      <c r="C110" s="413"/>
      <c r="D110" s="413"/>
      <c r="E110" s="413"/>
      <c r="F110" s="413"/>
      <c r="G110" s="413"/>
      <c r="H110" s="413"/>
    </row>
    <row r="111" spans="2:8" s="44" customFormat="1" x14ac:dyDescent="0.35">
      <c r="B111" s="117"/>
      <c r="C111" s="117"/>
      <c r="D111" s="414"/>
      <c r="E111" s="117"/>
      <c r="F111" s="414"/>
      <c r="G111" s="117"/>
      <c r="H111" s="117"/>
    </row>
    <row r="112" spans="2:8" x14ac:dyDescent="0.35">
      <c r="C112" s="415"/>
      <c r="D112" s="118"/>
      <c r="F112" s="118"/>
      <c r="H112" s="117"/>
    </row>
    <row r="113" spans="2:8" s="44" customFormat="1" x14ac:dyDescent="0.35">
      <c r="B113" s="117"/>
      <c r="C113" s="415"/>
      <c r="D113" s="118"/>
      <c r="E113" s="117"/>
      <c r="F113" s="118"/>
      <c r="G113" s="117"/>
      <c r="H113" s="117"/>
    </row>
    <row r="114" spans="2:8" s="44" customFormat="1" x14ac:dyDescent="0.35">
      <c r="B114" s="117"/>
      <c r="C114" s="408"/>
      <c r="D114" s="117"/>
      <c r="E114" s="117"/>
      <c r="F114" s="117"/>
      <c r="G114" s="117"/>
      <c r="H114" s="117"/>
    </row>
    <row r="115" spans="2:8" s="44" customFormat="1" x14ac:dyDescent="0.35">
      <c r="B115" s="117"/>
      <c r="C115" s="117"/>
      <c r="D115" s="117"/>
      <c r="E115" s="117"/>
      <c r="F115" s="117"/>
      <c r="G115" s="117"/>
      <c r="H115" s="117"/>
    </row>
    <row r="116" spans="2:8" s="44" customFormat="1" x14ac:dyDescent="0.35">
      <c r="B116" s="417"/>
      <c r="C116" s="408"/>
      <c r="D116" s="414"/>
      <c r="E116" s="117"/>
      <c r="F116" s="414"/>
      <c r="G116" s="117"/>
      <c r="H116" s="117"/>
    </row>
    <row r="117" spans="2:8" x14ac:dyDescent="0.35">
      <c r="B117" s="118"/>
      <c r="C117" s="411"/>
      <c r="D117" s="118"/>
      <c r="E117" s="307"/>
      <c r="F117" s="118"/>
      <c r="G117" s="307"/>
      <c r="H117" s="117"/>
    </row>
    <row r="118" spans="2:8" x14ac:dyDescent="0.35">
      <c r="B118" s="118"/>
      <c r="C118" s="411"/>
      <c r="D118" s="118"/>
      <c r="E118" s="307"/>
      <c r="F118" s="118"/>
      <c r="G118" s="307"/>
      <c r="H118" s="117"/>
    </row>
    <row r="119" spans="2:8" x14ac:dyDescent="0.35">
      <c r="B119" s="118"/>
      <c r="C119" s="411"/>
      <c r="D119" s="118"/>
      <c r="E119" s="307"/>
      <c r="F119" s="118"/>
      <c r="G119" s="307"/>
      <c r="H119" s="117"/>
    </row>
    <row r="120" spans="2:8" x14ac:dyDescent="0.35">
      <c r="B120" s="118"/>
      <c r="C120" s="411"/>
      <c r="D120" s="118"/>
      <c r="E120" s="307"/>
      <c r="F120" s="118"/>
      <c r="G120" s="307"/>
      <c r="H120" s="117"/>
    </row>
    <row r="121" spans="2:8" x14ac:dyDescent="0.35">
      <c r="B121" s="118"/>
      <c r="C121" s="411"/>
      <c r="D121" s="118"/>
      <c r="E121" s="307"/>
      <c r="F121" s="118"/>
      <c r="G121" s="307"/>
      <c r="H121" s="117"/>
    </row>
    <row r="122" spans="2:8" x14ac:dyDescent="0.35">
      <c r="B122" s="118"/>
      <c r="C122" s="411"/>
      <c r="D122" s="118"/>
      <c r="E122" s="307"/>
      <c r="F122" s="118"/>
      <c r="G122" s="307"/>
      <c r="H122" s="117"/>
    </row>
    <row r="123" spans="2:8" s="44" customFormat="1" x14ac:dyDescent="0.35">
      <c r="B123" s="118"/>
      <c r="C123" s="117"/>
      <c r="D123" s="117"/>
      <c r="E123" s="117"/>
      <c r="F123" s="117"/>
      <c r="G123" s="117"/>
      <c r="H123" s="117"/>
    </row>
    <row r="124" spans="2:8" s="319" customFormat="1" x14ac:dyDescent="0.35">
      <c r="B124" s="417"/>
      <c r="C124" s="417"/>
      <c r="D124" s="417"/>
      <c r="E124" s="417"/>
      <c r="F124" s="417"/>
      <c r="G124" s="417"/>
      <c r="H124" s="417"/>
    </row>
    <row r="125" spans="2:8" s="44" customFormat="1" x14ac:dyDescent="0.35">
      <c r="B125" s="117"/>
      <c r="C125" s="117"/>
      <c r="D125" s="117"/>
      <c r="E125" s="117"/>
      <c r="F125" s="117"/>
      <c r="G125" s="117"/>
      <c r="H125" s="117"/>
    </row>
    <row r="126" spans="2:8" s="44" customFormat="1" x14ac:dyDescent="0.35">
      <c r="B126" s="117"/>
      <c r="C126" s="408"/>
      <c r="D126" s="414"/>
      <c r="E126" s="117"/>
      <c r="F126" s="414"/>
      <c r="G126" s="117"/>
      <c r="H126" s="117"/>
    </row>
    <row r="127" spans="2:8" x14ac:dyDescent="0.35">
      <c r="C127" s="418"/>
      <c r="D127" s="419"/>
      <c r="E127" s="420"/>
      <c r="F127" s="419"/>
      <c r="G127" s="420"/>
      <c r="H127" s="117"/>
    </row>
    <row r="128" spans="2:8" x14ac:dyDescent="0.35">
      <c r="C128" s="418"/>
      <c r="D128" s="419"/>
      <c r="E128" s="420"/>
      <c r="F128" s="419"/>
      <c r="G128" s="420"/>
      <c r="H128" s="117"/>
    </row>
    <row r="129" spans="2:8" x14ac:dyDescent="0.35">
      <c r="C129" s="418"/>
      <c r="D129" s="419"/>
      <c r="E129" s="420"/>
      <c r="F129" s="419"/>
      <c r="G129" s="420"/>
      <c r="H129" s="117"/>
    </row>
    <row r="130" spans="2:8" x14ac:dyDescent="0.35">
      <c r="C130" s="418"/>
      <c r="D130" s="419"/>
      <c r="E130" s="420"/>
      <c r="F130" s="419"/>
      <c r="G130" s="420"/>
      <c r="H130" s="117"/>
    </row>
    <row r="131" spans="2:8" x14ac:dyDescent="0.35">
      <c r="C131" s="418"/>
      <c r="D131" s="421"/>
      <c r="E131" s="420"/>
      <c r="F131" s="421"/>
      <c r="G131" s="420"/>
      <c r="H131" s="117"/>
    </row>
    <row r="132" spans="2:8" x14ac:dyDescent="0.35">
      <c r="C132" s="418"/>
      <c r="D132" s="421"/>
      <c r="E132" s="420"/>
      <c r="F132" s="421"/>
      <c r="G132" s="420"/>
      <c r="H132" s="117"/>
    </row>
    <row r="133" spans="2:8" s="44" customFormat="1" x14ac:dyDescent="0.35">
      <c r="B133" s="307"/>
      <c r="C133" s="307"/>
      <c r="D133" s="117"/>
      <c r="E133" s="117"/>
      <c r="F133" s="117"/>
      <c r="G133" s="117"/>
      <c r="H133" s="117"/>
    </row>
    <row r="134" spans="2:8" s="44" customFormat="1" x14ac:dyDescent="0.35">
      <c r="B134" s="307"/>
      <c r="C134" s="307"/>
      <c r="D134" s="117"/>
      <c r="E134" s="117"/>
      <c r="F134" s="117"/>
      <c r="G134" s="117"/>
      <c r="H134" s="117"/>
    </row>
    <row r="135" spans="2:8" s="44" customFormat="1" x14ac:dyDescent="0.35">
      <c r="B135" s="307"/>
      <c r="C135" s="307"/>
      <c r="D135" s="117"/>
      <c r="E135" s="117"/>
      <c r="F135" s="117"/>
      <c r="G135" s="117"/>
      <c r="H135" s="117"/>
    </row>
    <row r="136" spans="2:8" s="44" customFormat="1" x14ac:dyDescent="0.35">
      <c r="B136" s="408"/>
      <c r="C136" s="117"/>
      <c r="D136" s="117"/>
      <c r="E136" s="117"/>
      <c r="F136" s="117"/>
      <c r="G136" s="117"/>
      <c r="H136" s="117"/>
    </row>
    <row r="137" spans="2:8" s="44" customFormat="1" x14ac:dyDescent="0.35">
      <c r="B137" s="416"/>
      <c r="C137" s="117"/>
      <c r="D137" s="117"/>
      <c r="E137" s="117"/>
      <c r="F137" s="117"/>
      <c r="G137" s="117"/>
      <c r="H137" s="117"/>
    </row>
    <row r="138" spans="2:8" s="44" customFormat="1" x14ac:dyDescent="0.35">
      <c r="B138" s="307"/>
      <c r="C138" s="117"/>
      <c r="D138" s="117"/>
      <c r="E138" s="117"/>
      <c r="F138" s="117"/>
      <c r="G138" s="117"/>
      <c r="H138" s="117"/>
    </row>
    <row r="139" spans="2:8" x14ac:dyDescent="0.35">
      <c r="C139" s="422"/>
      <c r="D139" s="422"/>
      <c r="E139" s="422"/>
      <c r="H139" s="117"/>
    </row>
    <row r="140" spans="2:8" x14ac:dyDescent="0.35">
      <c r="C140" s="423"/>
      <c r="D140" s="418"/>
      <c r="E140" s="118"/>
      <c r="H140" s="117"/>
    </row>
    <row r="141" spans="2:8" x14ac:dyDescent="0.35">
      <c r="C141" s="423"/>
      <c r="D141" s="418"/>
      <c r="E141" s="118"/>
      <c r="H141" s="117"/>
    </row>
    <row r="142" spans="2:8" x14ac:dyDescent="0.35">
      <c r="C142" s="423"/>
      <c r="D142" s="418"/>
      <c r="E142" s="118"/>
      <c r="H142" s="117"/>
    </row>
    <row r="143" spans="2:8" x14ac:dyDescent="0.35">
      <c r="C143" s="423"/>
      <c r="D143" s="418"/>
      <c r="E143" s="118"/>
      <c r="H143" s="117"/>
    </row>
    <row r="144" spans="2:8" x14ac:dyDescent="0.35">
      <c r="C144" s="423"/>
      <c r="D144" s="418"/>
      <c r="E144" s="118"/>
      <c r="H144" s="117"/>
    </row>
    <row r="145" spans="3:8" x14ac:dyDescent="0.35">
      <c r="C145" s="423"/>
      <c r="D145" s="418"/>
      <c r="E145" s="118"/>
      <c r="H145" s="117"/>
    </row>
    <row r="146" spans="3:8" x14ac:dyDescent="0.35">
      <c r="C146" s="423"/>
      <c r="D146" s="418"/>
      <c r="E146" s="118"/>
      <c r="H146" s="117"/>
    </row>
    <row r="147" spans="3:8" x14ac:dyDescent="0.35">
      <c r="C147" s="423"/>
      <c r="D147" s="418"/>
      <c r="E147" s="118"/>
      <c r="H147" s="117"/>
    </row>
    <row r="148" spans="3:8" x14ac:dyDescent="0.35">
      <c r="C148" s="423"/>
      <c r="D148" s="418"/>
      <c r="E148" s="118"/>
      <c r="H148" s="117"/>
    </row>
    <row r="149" spans="3:8" x14ac:dyDescent="0.35">
      <c r="C149" s="423"/>
      <c r="D149" s="418"/>
      <c r="E149" s="118"/>
      <c r="H149" s="117"/>
    </row>
    <row r="150" spans="3:8" x14ac:dyDescent="0.35">
      <c r="C150" s="423"/>
      <c r="D150" s="418"/>
      <c r="E150" s="118"/>
      <c r="H150" s="117"/>
    </row>
    <row r="151" spans="3:8" x14ac:dyDescent="0.35">
      <c r="C151" s="423"/>
      <c r="D151" s="418"/>
      <c r="E151" s="118"/>
      <c r="H151" s="117"/>
    </row>
    <row r="152" spans="3:8" x14ac:dyDescent="0.35">
      <c r="C152" s="423"/>
      <c r="D152" s="418"/>
      <c r="E152" s="118"/>
      <c r="H152" s="117"/>
    </row>
    <row r="153" spans="3:8" x14ac:dyDescent="0.35">
      <c r="C153" s="423"/>
      <c r="D153" s="418"/>
      <c r="E153" s="118"/>
      <c r="H153" s="117"/>
    </row>
    <row r="154" spans="3:8" x14ac:dyDescent="0.35">
      <c r="C154" s="423"/>
      <c r="D154" s="418"/>
      <c r="E154" s="118"/>
      <c r="H154" s="117"/>
    </row>
    <row r="155" spans="3:8" x14ac:dyDescent="0.35">
      <c r="C155" s="423"/>
      <c r="D155" s="418"/>
      <c r="E155" s="118"/>
      <c r="H155" s="117"/>
    </row>
    <row r="156" spans="3:8" x14ac:dyDescent="0.35">
      <c r="C156" s="423"/>
      <c r="D156" s="418"/>
      <c r="E156" s="118"/>
      <c r="H156" s="117"/>
    </row>
    <row r="157" spans="3:8" x14ac:dyDescent="0.35">
      <c r="C157" s="423"/>
      <c r="D157" s="418"/>
      <c r="E157" s="118"/>
      <c r="H157" s="117"/>
    </row>
    <row r="158" spans="3:8" x14ac:dyDescent="0.35">
      <c r="C158" s="423"/>
      <c r="D158" s="418"/>
      <c r="E158" s="118"/>
      <c r="H158" s="117"/>
    </row>
    <row r="159" spans="3:8" x14ac:dyDescent="0.35">
      <c r="C159" s="423"/>
      <c r="D159" s="418"/>
      <c r="E159" s="118"/>
      <c r="H159" s="117"/>
    </row>
    <row r="160" spans="3:8" x14ac:dyDescent="0.35">
      <c r="C160" s="423"/>
      <c r="D160" s="418"/>
      <c r="E160" s="118"/>
      <c r="H160" s="117"/>
    </row>
    <row r="161" spans="2:8" x14ac:dyDescent="0.35">
      <c r="C161" s="423"/>
      <c r="D161" s="418"/>
      <c r="E161" s="118"/>
      <c r="H161" s="117"/>
    </row>
    <row r="162" spans="2:8" x14ac:dyDescent="0.35">
      <c r="C162" s="423"/>
      <c r="D162" s="418"/>
      <c r="E162" s="118"/>
      <c r="H162" s="117"/>
    </row>
    <row r="163" spans="2:8" x14ac:dyDescent="0.35">
      <c r="C163" s="423"/>
      <c r="D163" s="418"/>
      <c r="E163" s="118"/>
      <c r="H163" s="117"/>
    </row>
    <row r="164" spans="2:8" x14ac:dyDescent="0.35">
      <c r="C164" s="423"/>
      <c r="D164" s="418"/>
      <c r="E164" s="118"/>
      <c r="H164" s="117"/>
    </row>
    <row r="165" spans="2:8" s="44" customFormat="1" x14ac:dyDescent="0.35">
      <c r="B165" s="307"/>
      <c r="C165" s="117"/>
      <c r="D165" s="117"/>
      <c r="E165" s="117"/>
      <c r="F165" s="117"/>
      <c r="G165" s="117"/>
      <c r="H165" s="117"/>
    </row>
    <row r="166" spans="2:8" s="44" customFormat="1" x14ac:dyDescent="0.35">
      <c r="B166" s="307"/>
      <c r="C166" s="117"/>
      <c r="D166" s="117"/>
      <c r="E166" s="117"/>
      <c r="F166" s="117"/>
      <c r="G166" s="117"/>
      <c r="H166" s="117"/>
    </row>
    <row r="167" spans="2:8" s="44" customFormat="1" x14ac:dyDescent="0.35">
      <c r="B167" s="307"/>
      <c r="C167" s="117"/>
      <c r="D167" s="117"/>
      <c r="E167" s="117"/>
      <c r="F167" s="117"/>
      <c r="G167" s="117"/>
      <c r="H167" s="117"/>
    </row>
    <row r="168" spans="2:8" s="44" customFormat="1" x14ac:dyDescent="0.35">
      <c r="B168" s="307"/>
      <c r="C168" s="117"/>
      <c r="D168" s="117"/>
      <c r="E168" s="117"/>
      <c r="F168" s="117"/>
      <c r="G168" s="117"/>
      <c r="H168" s="117"/>
    </row>
    <row r="169" spans="2:8" s="318" customFormat="1" x14ac:dyDescent="0.35">
      <c r="B169" s="412"/>
      <c r="C169" s="413"/>
      <c r="D169" s="413"/>
      <c r="E169" s="413"/>
      <c r="F169" s="413"/>
      <c r="G169" s="413"/>
      <c r="H169" s="413"/>
    </row>
    <row r="170" spans="2:8" s="44" customFormat="1" x14ac:dyDescent="0.35">
      <c r="B170" s="117"/>
      <c r="C170" s="117"/>
      <c r="D170" s="414"/>
      <c r="E170" s="117"/>
      <c r="F170" s="414"/>
      <c r="G170" s="117"/>
      <c r="H170" s="117"/>
    </row>
    <row r="171" spans="2:8" x14ac:dyDescent="0.35">
      <c r="C171" s="415"/>
      <c r="D171" s="118"/>
      <c r="F171" s="118"/>
      <c r="H171" s="117"/>
    </row>
    <row r="172" spans="2:8" s="44" customFormat="1" x14ac:dyDescent="0.35">
      <c r="B172" s="117"/>
      <c r="C172" s="415"/>
      <c r="D172" s="118"/>
      <c r="E172" s="117"/>
      <c r="F172" s="118"/>
      <c r="G172" s="117"/>
      <c r="H172" s="117"/>
    </row>
    <row r="173" spans="2:8" s="44" customFormat="1" x14ac:dyDescent="0.35">
      <c r="B173" s="117"/>
      <c r="C173" s="408"/>
      <c r="D173" s="117"/>
      <c r="E173" s="117"/>
      <c r="F173" s="117"/>
      <c r="G173" s="117"/>
      <c r="H173" s="117"/>
    </row>
    <row r="174" spans="2:8" s="44" customFormat="1" x14ac:dyDescent="0.35">
      <c r="B174" s="117"/>
      <c r="C174" s="117"/>
      <c r="D174" s="117"/>
      <c r="E174" s="117"/>
      <c r="F174" s="117"/>
      <c r="G174" s="117"/>
      <c r="H174" s="117"/>
    </row>
    <row r="175" spans="2:8" s="44" customFormat="1" x14ac:dyDescent="0.35">
      <c r="B175" s="417"/>
      <c r="C175" s="408"/>
      <c r="D175" s="414"/>
      <c r="E175" s="117"/>
      <c r="F175" s="414"/>
      <c r="G175" s="117"/>
      <c r="H175" s="117"/>
    </row>
    <row r="176" spans="2:8" x14ac:dyDescent="0.35">
      <c r="B176" s="118"/>
      <c r="C176" s="411"/>
      <c r="D176" s="118"/>
      <c r="E176" s="307"/>
      <c r="F176" s="118"/>
      <c r="G176" s="307"/>
      <c r="H176" s="117"/>
    </row>
    <row r="177" spans="2:8" x14ac:dyDescent="0.35">
      <c r="B177" s="118"/>
      <c r="C177" s="411"/>
      <c r="D177" s="118"/>
      <c r="E177" s="307"/>
      <c r="F177" s="118"/>
      <c r="G177" s="307"/>
      <c r="H177" s="117"/>
    </row>
    <row r="178" spans="2:8" x14ac:dyDescent="0.35">
      <c r="B178" s="118"/>
      <c r="C178" s="411"/>
      <c r="D178" s="118"/>
      <c r="E178" s="307"/>
      <c r="F178" s="118"/>
      <c r="G178" s="307"/>
      <c r="H178" s="117"/>
    </row>
    <row r="179" spans="2:8" x14ac:dyDescent="0.35">
      <c r="B179" s="118"/>
      <c r="C179" s="411"/>
      <c r="D179" s="118"/>
      <c r="E179" s="307"/>
      <c r="F179" s="118"/>
      <c r="G179" s="307"/>
      <c r="H179" s="117"/>
    </row>
    <row r="180" spans="2:8" x14ac:dyDescent="0.35">
      <c r="B180" s="118"/>
      <c r="C180" s="411"/>
      <c r="D180" s="118"/>
      <c r="E180" s="307"/>
      <c r="F180" s="118"/>
      <c r="G180" s="307"/>
      <c r="H180" s="117"/>
    </row>
    <row r="181" spans="2:8" x14ac:dyDescent="0.35">
      <c r="B181" s="118"/>
      <c r="C181" s="411"/>
      <c r="D181" s="118"/>
      <c r="E181" s="307"/>
      <c r="F181" s="118"/>
      <c r="G181" s="307"/>
      <c r="H181" s="117"/>
    </row>
    <row r="182" spans="2:8" s="44" customFormat="1" x14ac:dyDescent="0.35">
      <c r="B182" s="118"/>
      <c r="C182" s="117"/>
      <c r="D182" s="117"/>
      <c r="E182" s="117"/>
      <c r="F182" s="117"/>
      <c r="G182" s="117"/>
      <c r="H182" s="117"/>
    </row>
    <row r="183" spans="2:8" s="319" customFormat="1" x14ac:dyDescent="0.35">
      <c r="B183" s="417"/>
      <c r="C183" s="417"/>
      <c r="D183" s="417"/>
      <c r="E183" s="417"/>
      <c r="F183" s="417"/>
      <c r="G183" s="417"/>
      <c r="H183" s="417"/>
    </row>
    <row r="184" spans="2:8" s="44" customFormat="1" x14ac:dyDescent="0.35">
      <c r="B184" s="117"/>
      <c r="C184" s="117"/>
      <c r="D184" s="117"/>
      <c r="E184" s="117"/>
      <c r="F184" s="117"/>
      <c r="G184" s="117"/>
      <c r="H184" s="117"/>
    </row>
    <row r="185" spans="2:8" s="44" customFormat="1" x14ac:dyDescent="0.35">
      <c r="B185" s="117"/>
      <c r="C185" s="408"/>
      <c r="D185" s="414"/>
      <c r="E185" s="117"/>
      <c r="F185" s="414"/>
      <c r="G185" s="117"/>
      <c r="H185" s="117"/>
    </row>
    <row r="186" spans="2:8" x14ac:dyDescent="0.35">
      <c r="C186" s="418"/>
      <c r="D186" s="419"/>
      <c r="E186" s="420"/>
      <c r="F186" s="419"/>
      <c r="G186" s="420"/>
      <c r="H186" s="117"/>
    </row>
    <row r="187" spans="2:8" x14ac:dyDescent="0.35">
      <c r="C187" s="418"/>
      <c r="D187" s="419"/>
      <c r="E187" s="420"/>
      <c r="F187" s="419"/>
      <c r="G187" s="420"/>
      <c r="H187" s="117"/>
    </row>
    <row r="188" spans="2:8" x14ac:dyDescent="0.35">
      <c r="C188" s="418"/>
      <c r="D188" s="419"/>
      <c r="E188" s="420"/>
      <c r="F188" s="419"/>
      <c r="G188" s="420"/>
      <c r="H188" s="117"/>
    </row>
    <row r="189" spans="2:8" x14ac:dyDescent="0.35">
      <c r="C189" s="418"/>
      <c r="D189" s="419"/>
      <c r="E189" s="420"/>
      <c r="F189" s="419"/>
      <c r="G189" s="420"/>
      <c r="H189" s="117"/>
    </row>
    <row r="190" spans="2:8" x14ac:dyDescent="0.35">
      <c r="C190" s="418"/>
      <c r="D190" s="421"/>
      <c r="E190" s="420"/>
      <c r="F190" s="421"/>
      <c r="G190" s="420"/>
      <c r="H190" s="117"/>
    </row>
    <row r="191" spans="2:8" x14ac:dyDescent="0.35">
      <c r="C191" s="418"/>
      <c r="D191" s="421"/>
      <c r="E191" s="420"/>
      <c r="F191" s="421"/>
      <c r="G191" s="420"/>
      <c r="H191" s="117"/>
    </row>
    <row r="192" spans="2:8" s="44" customFormat="1" x14ac:dyDescent="0.35">
      <c r="B192" s="307"/>
      <c r="C192" s="307"/>
      <c r="D192" s="117"/>
      <c r="E192" s="117"/>
      <c r="F192" s="117"/>
      <c r="G192" s="117"/>
      <c r="H192" s="117"/>
    </row>
    <row r="193" spans="2:8" s="44" customFormat="1" x14ac:dyDescent="0.35">
      <c r="B193" s="307"/>
      <c r="C193" s="307"/>
      <c r="D193" s="117"/>
      <c r="E193" s="117"/>
      <c r="F193" s="117"/>
      <c r="G193" s="117"/>
      <c r="H193" s="117"/>
    </row>
    <row r="194" spans="2:8" s="44" customFormat="1" x14ac:dyDescent="0.35">
      <c r="B194" s="307"/>
      <c r="C194" s="307"/>
      <c r="D194" s="117"/>
      <c r="E194" s="117"/>
      <c r="F194" s="117"/>
      <c r="G194" s="117"/>
      <c r="H194" s="117"/>
    </row>
    <row r="195" spans="2:8" s="44" customFormat="1" x14ac:dyDescent="0.35">
      <c r="B195" s="408"/>
      <c r="C195" s="117"/>
      <c r="D195" s="117"/>
      <c r="E195" s="117"/>
      <c r="F195" s="117"/>
      <c r="G195" s="117"/>
      <c r="H195" s="117"/>
    </row>
    <row r="196" spans="2:8" s="44" customFormat="1" x14ac:dyDescent="0.35">
      <c r="B196" s="416"/>
      <c r="C196" s="117"/>
      <c r="D196" s="117"/>
      <c r="E196" s="117"/>
      <c r="F196" s="117"/>
      <c r="G196" s="117"/>
      <c r="H196" s="117"/>
    </row>
    <row r="197" spans="2:8" s="44" customFormat="1" x14ac:dyDescent="0.35">
      <c r="B197" s="307"/>
      <c r="C197" s="117"/>
      <c r="D197" s="117"/>
      <c r="E197" s="117"/>
      <c r="F197" s="117"/>
      <c r="G197" s="117"/>
      <c r="H197" s="117"/>
    </row>
    <row r="198" spans="2:8" x14ac:dyDescent="0.35">
      <c r="C198" s="422"/>
      <c r="D198" s="422"/>
      <c r="E198" s="422"/>
      <c r="H198" s="117"/>
    </row>
    <row r="199" spans="2:8" x14ac:dyDescent="0.35">
      <c r="C199" s="423"/>
      <c r="D199" s="418"/>
      <c r="E199" s="118"/>
      <c r="H199" s="117"/>
    </row>
    <row r="200" spans="2:8" x14ac:dyDescent="0.35">
      <c r="C200" s="423"/>
      <c r="D200" s="418"/>
      <c r="E200" s="118"/>
      <c r="H200" s="117"/>
    </row>
    <row r="201" spans="2:8" x14ac:dyDescent="0.35">
      <c r="C201" s="423"/>
      <c r="D201" s="418"/>
      <c r="E201" s="118"/>
      <c r="H201" s="117"/>
    </row>
    <row r="202" spans="2:8" x14ac:dyDescent="0.35">
      <c r="C202" s="423"/>
      <c r="D202" s="418"/>
      <c r="E202" s="118"/>
      <c r="H202" s="117"/>
    </row>
    <row r="203" spans="2:8" x14ac:dyDescent="0.35">
      <c r="C203" s="423"/>
      <c r="D203" s="418"/>
      <c r="E203" s="118"/>
      <c r="H203" s="117"/>
    </row>
    <row r="204" spans="2:8" x14ac:dyDescent="0.35">
      <c r="C204" s="423"/>
      <c r="D204" s="418"/>
      <c r="E204" s="118"/>
      <c r="H204" s="117"/>
    </row>
    <row r="205" spans="2:8" x14ac:dyDescent="0.35">
      <c r="C205" s="423"/>
      <c r="D205" s="418"/>
      <c r="E205" s="118"/>
      <c r="H205" s="117"/>
    </row>
    <row r="206" spans="2:8" x14ac:dyDescent="0.35">
      <c r="C206" s="423"/>
      <c r="D206" s="418"/>
      <c r="E206" s="118"/>
      <c r="H206" s="117"/>
    </row>
    <row r="207" spans="2:8" x14ac:dyDescent="0.35">
      <c r="C207" s="423"/>
      <c r="D207" s="418"/>
      <c r="E207" s="118"/>
      <c r="H207" s="117"/>
    </row>
    <row r="208" spans="2:8" x14ac:dyDescent="0.35">
      <c r="C208" s="423"/>
      <c r="D208" s="418"/>
      <c r="E208" s="118"/>
      <c r="H208" s="117"/>
    </row>
    <row r="209" spans="2:8" x14ac:dyDescent="0.35">
      <c r="C209" s="423"/>
      <c r="D209" s="418"/>
      <c r="E209" s="118"/>
      <c r="H209" s="117"/>
    </row>
    <row r="210" spans="2:8" x14ac:dyDescent="0.35">
      <c r="C210" s="423"/>
      <c r="D210" s="418"/>
      <c r="E210" s="118"/>
      <c r="H210" s="117"/>
    </row>
    <row r="211" spans="2:8" x14ac:dyDescent="0.35">
      <c r="C211" s="423"/>
      <c r="D211" s="418"/>
      <c r="E211" s="118"/>
      <c r="H211" s="117"/>
    </row>
    <row r="212" spans="2:8" x14ac:dyDescent="0.35">
      <c r="C212" s="423"/>
      <c r="D212" s="418"/>
      <c r="E212" s="118"/>
      <c r="H212" s="117"/>
    </row>
    <row r="213" spans="2:8" x14ac:dyDescent="0.35">
      <c r="C213" s="423"/>
      <c r="D213" s="418"/>
      <c r="E213" s="118"/>
      <c r="H213" s="117"/>
    </row>
    <row r="214" spans="2:8" x14ac:dyDescent="0.35">
      <c r="C214" s="423"/>
      <c r="D214" s="418"/>
      <c r="E214" s="118"/>
      <c r="H214" s="117"/>
    </row>
    <row r="215" spans="2:8" x14ac:dyDescent="0.35">
      <c r="C215" s="423"/>
      <c r="D215" s="418"/>
      <c r="E215" s="118"/>
      <c r="H215" s="117"/>
    </row>
    <row r="216" spans="2:8" x14ac:dyDescent="0.35">
      <c r="C216" s="423"/>
      <c r="D216" s="418"/>
      <c r="E216" s="118"/>
      <c r="H216" s="117"/>
    </row>
    <row r="217" spans="2:8" x14ac:dyDescent="0.35">
      <c r="C217" s="423"/>
      <c r="D217" s="418"/>
      <c r="E217" s="118"/>
      <c r="H217" s="117"/>
    </row>
    <row r="218" spans="2:8" x14ac:dyDescent="0.35">
      <c r="C218" s="423"/>
      <c r="D218" s="418"/>
      <c r="E218" s="118"/>
      <c r="H218" s="117"/>
    </row>
    <row r="219" spans="2:8" x14ac:dyDescent="0.35">
      <c r="C219" s="423"/>
      <c r="D219" s="418"/>
      <c r="E219" s="118"/>
      <c r="H219" s="117"/>
    </row>
    <row r="220" spans="2:8" x14ac:dyDescent="0.35">
      <c r="C220" s="423"/>
      <c r="D220" s="418"/>
      <c r="E220" s="118"/>
      <c r="H220" s="117"/>
    </row>
    <row r="221" spans="2:8" x14ac:dyDescent="0.35">
      <c r="C221" s="423"/>
      <c r="D221" s="418"/>
      <c r="E221" s="118"/>
      <c r="H221" s="117"/>
    </row>
    <row r="222" spans="2:8" x14ac:dyDescent="0.35">
      <c r="B222" s="303"/>
      <c r="C222" s="405"/>
      <c r="D222" s="406"/>
      <c r="E222" s="407"/>
      <c r="F222" s="44"/>
      <c r="G222" s="44"/>
    </row>
    <row r="223" spans="2:8" x14ac:dyDescent="0.35">
      <c r="B223" s="303"/>
      <c r="C223" s="320"/>
      <c r="D223" s="321"/>
      <c r="E223" s="39"/>
      <c r="F223" s="44"/>
      <c r="G223" s="44"/>
    </row>
  </sheetData>
  <autoFilter ref="C37:F92" xr:uid="{1BD1D9B3-7510-43A4-9B02-9096676B3148}"/>
  <mergeCells count="2">
    <mergeCell ref="B27:B30"/>
    <mergeCell ref="B32:B33"/>
  </mergeCells>
  <phoneticPr fontId="29" type="noConversion"/>
  <dataValidations disablePrompts="1" count="2">
    <dataValidation type="list" allowBlank="1" showInputMessage="1" sqref="C117:C122 G117:G122 E117:E122 C176:C181 G176:G181 E176:E181" xr:uid="{EFE52F7E-C443-49FF-BD03-037D8083BEDE}">
      <formula1>#REF!</formula1>
    </dataValidation>
    <dataValidation type="list" allowBlank="1" showInputMessage="1" sqref="C38:C92" xr:uid="{202AB03C-CBD6-45FE-922A-827F1985CDFD}">
      <formula1>"&lt;Select One&gt;,Technical,Financial,Price"</formula1>
    </dataValidation>
  </dataValidations>
  <pageMargins left="0.7" right="0.7" top="0.75" bottom="0.75" header="0.3" footer="0.3"/>
  <pageSetup scale="42" orientation="portrait" r:id="rId1"/>
  <headerFooter>
    <oddFooter>&amp;R&amp;G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F721A-420F-4B12-93FB-6722D4335CCF}">
  <sheetPr codeName="Sheet2">
    <tabColor rgb="FFC00000"/>
  </sheetPr>
  <dimension ref="A1:E50"/>
  <sheetViews>
    <sheetView tabSelected="1" workbookViewId="0">
      <selection activeCell="C4" sqref="C4"/>
    </sheetView>
  </sheetViews>
  <sheetFormatPr defaultColWidth="8.8984375" defaultRowHeight="15.6" x14ac:dyDescent="0.35"/>
  <cols>
    <col min="1" max="1" width="1.5" style="2" customWidth="1"/>
    <col min="2" max="2" width="26.59765625" style="2" customWidth="1"/>
    <col min="3" max="3" width="67.8984375" style="2" customWidth="1"/>
    <col min="4" max="4" width="52.3984375" style="2" customWidth="1"/>
    <col min="5" max="16384" width="8.8984375" style="2"/>
  </cols>
  <sheetData>
    <row r="1" spans="1:5" ht="16.8" x14ac:dyDescent="0.35">
      <c r="B1" s="13" t="str">
        <f>INPUT!$C$3</f>
        <v>Albemarle County</v>
      </c>
      <c r="C1" s="14"/>
      <c r="D1" s="4"/>
      <c r="E1" s="4"/>
    </row>
    <row r="2" spans="1:5" ht="16.8" x14ac:dyDescent="0.35">
      <c r="B2" s="13" t="str">
        <f>INPUT!$D$11</f>
        <v>RFP&lt;ENTER RFP NUMBER&gt;</v>
      </c>
      <c r="C2" s="14"/>
      <c r="D2" s="4"/>
      <c r="E2" s="4"/>
    </row>
    <row r="3" spans="1:5" ht="16.8" x14ac:dyDescent="0.35">
      <c r="B3" s="473" t="str">
        <f>INPUT!$C$23</f>
        <v>PBM</v>
      </c>
      <c r="C3" s="473"/>
      <c r="D3" s="4"/>
      <c r="E3" s="4"/>
    </row>
    <row r="4" spans="1:5" s="15" customFormat="1" ht="16.8" x14ac:dyDescent="0.35">
      <c r="B4" s="18" t="s">
        <v>128</v>
      </c>
      <c r="D4" s="17"/>
      <c r="E4" s="17"/>
    </row>
    <row r="5" spans="1:5" x14ac:dyDescent="0.35">
      <c r="D5" s="4"/>
      <c r="E5" s="4"/>
    </row>
    <row r="6" spans="1:5" ht="17.399999999999999" thickBot="1" x14ac:dyDescent="0.4">
      <c r="B6" s="49" t="s">
        <v>129</v>
      </c>
      <c r="C6" s="49"/>
      <c r="D6" s="49"/>
      <c r="E6" s="4"/>
    </row>
    <row r="7" spans="1:5" ht="34.35" customHeight="1" thickTop="1" x14ac:dyDescent="0.35">
      <c r="A7" s="322"/>
      <c r="B7" s="323" t="s">
        <v>130</v>
      </c>
      <c r="C7" s="474" t="s">
        <v>131</v>
      </c>
      <c r="D7" s="475"/>
      <c r="E7" s="4"/>
    </row>
    <row r="8" spans="1:5" ht="31.35" customHeight="1" x14ac:dyDescent="0.35">
      <c r="A8" s="322"/>
      <c r="B8" s="324" t="s">
        <v>132</v>
      </c>
      <c r="C8" s="476" t="str">
        <f>"The following Proposal Forms in this workbook will be used to gather vendor responses in regards to your capabilities to provide the required services of this RFP to "&amp;$B$1&amp;". Your responses will be compared and evaluated against the other vendors responses. "</f>
        <v xml:space="preserve">The following Proposal Forms in this workbook will be used to gather vendor responses in regards to your capabilities to provide the required services of this RFP to Albemarle County. Your responses will be compared and evaluated against the other vendors responses. </v>
      </c>
      <c r="D8" s="477"/>
      <c r="E8" s="4"/>
    </row>
    <row r="9" spans="1:5" ht="120.75" customHeight="1" x14ac:dyDescent="0.35">
      <c r="A9" s="322"/>
      <c r="B9" s="325"/>
      <c r="C9" s="478" t="s">
        <v>133</v>
      </c>
      <c r="D9" s="479"/>
      <c r="E9" s="4"/>
    </row>
    <row r="10" spans="1:5" ht="250.5" customHeight="1" x14ac:dyDescent="0.35">
      <c r="B10" s="326" t="s">
        <v>134</v>
      </c>
      <c r="C10" s="480" t="s">
        <v>135</v>
      </c>
      <c r="D10" s="481"/>
      <c r="E10" s="4"/>
    </row>
    <row r="11" spans="1:5" x14ac:dyDescent="0.35">
      <c r="B11" s="327" t="s">
        <v>136</v>
      </c>
      <c r="C11" s="465"/>
      <c r="D11" s="466"/>
      <c r="E11" s="4"/>
    </row>
    <row r="12" spans="1:5" x14ac:dyDescent="0.35">
      <c r="B12" s="328" t="s">
        <v>137</v>
      </c>
      <c r="C12" s="467" t="str">
        <f>INPUT!$C$23</f>
        <v>PBM</v>
      </c>
      <c r="D12" s="468"/>
      <c r="E12" s="4"/>
    </row>
    <row r="13" spans="1:5" x14ac:dyDescent="0.35">
      <c r="B13" s="328" t="s">
        <v>138</v>
      </c>
      <c r="C13" s="469">
        <f>INPUT!$C$8</f>
        <v>46753</v>
      </c>
      <c r="D13" s="470"/>
      <c r="E13" s="4"/>
    </row>
    <row r="14" spans="1:5" x14ac:dyDescent="0.35">
      <c r="B14" s="329" t="s">
        <v>139</v>
      </c>
      <c r="C14" s="471"/>
      <c r="D14" s="472"/>
      <c r="E14" s="4"/>
    </row>
    <row r="15" spans="1:5" x14ac:dyDescent="0.35">
      <c r="B15" s="329" t="s">
        <v>140</v>
      </c>
      <c r="C15" s="330" t="s">
        <v>141</v>
      </c>
      <c r="D15" s="331" t="s">
        <v>142</v>
      </c>
      <c r="E15" s="4"/>
    </row>
    <row r="16" spans="1:5" x14ac:dyDescent="0.35">
      <c r="B16" s="332"/>
      <c r="C16" s="334" t="s">
        <v>143</v>
      </c>
      <c r="D16" s="333" t="s">
        <v>144</v>
      </c>
      <c r="E16" s="4"/>
    </row>
    <row r="17" spans="2:4" x14ac:dyDescent="0.35">
      <c r="B17" s="332"/>
      <c r="C17" s="334" t="s">
        <v>145</v>
      </c>
      <c r="D17" s="333" t="s">
        <v>146</v>
      </c>
    </row>
    <row r="18" spans="2:4" x14ac:dyDescent="0.35">
      <c r="B18" s="332"/>
      <c r="C18" s="334" t="s">
        <v>147</v>
      </c>
      <c r="D18" s="335" t="s">
        <v>148</v>
      </c>
    </row>
    <row r="19" spans="2:4" x14ac:dyDescent="0.35">
      <c r="B19" s="336"/>
      <c r="C19" s="337" t="s">
        <v>149</v>
      </c>
      <c r="D19" s="338" t="s">
        <v>150</v>
      </c>
    </row>
    <row r="20" spans="2:4" x14ac:dyDescent="0.35">
      <c r="B20" s="328" t="s">
        <v>151</v>
      </c>
      <c r="C20" s="467" t="str">
        <f>INPUT!F23</f>
        <v>Three (3) Years</v>
      </c>
      <c r="D20" s="468"/>
    </row>
    <row r="21" spans="2:4" x14ac:dyDescent="0.35">
      <c r="B21" s="339" t="s">
        <v>152</v>
      </c>
      <c r="C21" s="467"/>
      <c r="D21" s="468"/>
    </row>
    <row r="22" spans="2:4" x14ac:dyDescent="0.35">
      <c r="B22" s="339" t="s">
        <v>153</v>
      </c>
      <c r="C22" s="488"/>
      <c r="D22" s="489"/>
    </row>
    <row r="23" spans="2:4" x14ac:dyDescent="0.35">
      <c r="B23" s="339" t="s">
        <v>154</v>
      </c>
      <c r="C23" s="488"/>
      <c r="D23" s="489"/>
    </row>
    <row r="24" spans="2:4" x14ac:dyDescent="0.35">
      <c r="B24" s="340" t="s">
        <v>155</v>
      </c>
      <c r="C24" s="341" t="s">
        <v>156</v>
      </c>
      <c r="D24" s="342" t="s">
        <v>157</v>
      </c>
    </row>
    <row r="25" spans="2:4" x14ac:dyDescent="0.35">
      <c r="B25" s="343"/>
      <c r="C25" s="344" t="s">
        <v>158</v>
      </c>
      <c r="D25" s="345">
        <v>46297</v>
      </c>
    </row>
    <row r="26" spans="2:4" x14ac:dyDescent="0.35">
      <c r="B26" s="343"/>
      <c r="C26" s="344" t="s">
        <v>159</v>
      </c>
      <c r="D26" s="345">
        <v>46336</v>
      </c>
    </row>
    <row r="27" spans="2:4" x14ac:dyDescent="0.35">
      <c r="B27" s="343"/>
      <c r="C27" s="344" t="s">
        <v>160</v>
      </c>
      <c r="D27" s="345">
        <v>46338</v>
      </c>
    </row>
    <row r="28" spans="2:4" x14ac:dyDescent="0.35">
      <c r="B28" s="343"/>
      <c r="C28" s="344" t="s">
        <v>161</v>
      </c>
      <c r="D28" s="345">
        <v>46343</v>
      </c>
    </row>
    <row r="29" spans="2:4" x14ac:dyDescent="0.35">
      <c r="B29" s="343"/>
      <c r="C29" s="344" t="s">
        <v>162</v>
      </c>
      <c r="D29" s="345">
        <v>46447</v>
      </c>
    </row>
    <row r="30" spans="2:4" ht="28.65" customHeight="1" x14ac:dyDescent="0.35">
      <c r="B30" s="343"/>
      <c r="C30" s="344" t="s">
        <v>163</v>
      </c>
      <c r="D30" s="345">
        <v>46472</v>
      </c>
    </row>
    <row r="31" spans="2:4" x14ac:dyDescent="0.35">
      <c r="B31" s="343"/>
      <c r="C31" s="344" t="s">
        <v>164</v>
      </c>
      <c r="D31" s="345"/>
    </row>
    <row r="32" spans="2:4" x14ac:dyDescent="0.35">
      <c r="B32" s="343"/>
      <c r="C32" s="344" t="s">
        <v>165</v>
      </c>
      <c r="D32" s="345"/>
    </row>
    <row r="33" spans="2:4" x14ac:dyDescent="0.35">
      <c r="B33" s="343"/>
      <c r="C33" s="344" t="s">
        <v>166</v>
      </c>
      <c r="D33" s="345"/>
    </row>
    <row r="34" spans="2:4" x14ac:dyDescent="0.35">
      <c r="B34" s="343"/>
      <c r="C34" s="344" t="s">
        <v>167</v>
      </c>
      <c r="D34" s="345">
        <v>46539</v>
      </c>
    </row>
    <row r="35" spans="2:4" x14ac:dyDescent="0.35">
      <c r="B35" s="343"/>
      <c r="C35" s="344" t="s">
        <v>168</v>
      </c>
      <c r="D35" s="345">
        <v>46568</v>
      </c>
    </row>
    <row r="36" spans="2:4" x14ac:dyDescent="0.35">
      <c r="B36" s="346"/>
      <c r="C36" s="347" t="s">
        <v>169</v>
      </c>
      <c r="D36" s="348">
        <v>46753</v>
      </c>
    </row>
    <row r="37" spans="2:4" x14ac:dyDescent="0.35">
      <c r="B37" s="349" t="s">
        <v>170</v>
      </c>
      <c r="C37" s="350" t="s">
        <v>171</v>
      </c>
      <c r="D37" s="351" t="s">
        <v>172</v>
      </c>
    </row>
    <row r="38" spans="2:4" x14ac:dyDescent="0.35">
      <c r="B38" s="352"/>
      <c r="C38" s="353" t="s">
        <v>173</v>
      </c>
      <c r="D38" s="354" t="s">
        <v>172</v>
      </c>
    </row>
    <row r="39" spans="2:4" x14ac:dyDescent="0.35">
      <c r="B39" s="352"/>
      <c r="C39" s="353" t="s">
        <v>174</v>
      </c>
      <c r="D39" s="354" t="s">
        <v>172</v>
      </c>
    </row>
    <row r="40" spans="2:4" x14ac:dyDescent="0.35">
      <c r="B40" s="352"/>
      <c r="C40" s="353" t="s">
        <v>175</v>
      </c>
      <c r="D40" s="354" t="s">
        <v>172</v>
      </c>
    </row>
    <row r="41" spans="2:4" x14ac:dyDescent="0.35">
      <c r="B41" s="352"/>
      <c r="C41" s="357"/>
      <c r="D41" s="358"/>
    </row>
    <row r="42" spans="2:4" x14ac:dyDescent="0.35">
      <c r="B42" s="355"/>
      <c r="C42" s="359"/>
      <c r="D42" s="360"/>
    </row>
    <row r="43" spans="2:4" ht="53.4" customHeight="1" x14ac:dyDescent="0.35">
      <c r="B43" s="356" t="s">
        <v>176</v>
      </c>
      <c r="C43" s="490" t="s">
        <v>177</v>
      </c>
      <c r="D43" s="491"/>
    </row>
    <row r="44" spans="2:4" x14ac:dyDescent="0.35">
      <c r="B44" s="356" t="s">
        <v>178</v>
      </c>
      <c r="C44" s="482"/>
      <c r="D44" s="483"/>
    </row>
    <row r="45" spans="2:4" x14ac:dyDescent="0.35">
      <c r="B45" s="356" t="s">
        <v>179</v>
      </c>
      <c r="C45" s="484"/>
      <c r="D45" s="485"/>
    </row>
    <row r="46" spans="2:4" x14ac:dyDescent="0.35">
      <c r="B46" s="356" t="s">
        <v>180</v>
      </c>
      <c r="C46" s="486"/>
      <c r="D46" s="487"/>
    </row>
    <row r="48" spans="2:4" ht="17.399999999999999" thickBot="1" x14ac:dyDescent="0.4">
      <c r="B48" s="5" t="s">
        <v>181</v>
      </c>
      <c r="C48" s="6"/>
    </row>
    <row r="49" spans="2:3" ht="25.65" customHeight="1" x14ac:dyDescent="0.35">
      <c r="B49" s="12" t="s">
        <v>182</v>
      </c>
      <c r="C49" s="42"/>
    </row>
    <row r="50" spans="2:3" ht="31.2" x14ac:dyDescent="0.35">
      <c r="B50" s="12" t="s">
        <v>183</v>
      </c>
      <c r="C50" s="43"/>
    </row>
  </sheetData>
  <sheetProtection formatCells="0" formatColumns="0" formatRows="0" autoFilter="0"/>
  <mergeCells count="17">
    <mergeCell ref="C44:D44"/>
    <mergeCell ref="C45:D45"/>
    <mergeCell ref="C46:D46"/>
    <mergeCell ref="C20:D20"/>
    <mergeCell ref="C21:D21"/>
    <mergeCell ref="C22:D22"/>
    <mergeCell ref="C23:D23"/>
    <mergeCell ref="C43:D43"/>
    <mergeCell ref="C11:D11"/>
    <mergeCell ref="C12:D12"/>
    <mergeCell ref="C13:D13"/>
    <mergeCell ref="C14:D14"/>
    <mergeCell ref="B3:C3"/>
    <mergeCell ref="C7:D7"/>
    <mergeCell ref="C8:D8"/>
    <mergeCell ref="C9:D9"/>
    <mergeCell ref="C10:D10"/>
  </mergeCells>
  <pageMargins left="0.2" right="0.2" top="0.25" bottom="0.5" header="0.3" footer="0.3"/>
  <pageSetup scale="59" fitToHeight="0" orientation="portrait" r:id="rId1"/>
  <headerFooter>
    <oddFooter>&amp;L&amp;A&amp;CPage &amp;P of &amp;N</oddFooter>
  </headerFooter>
  <colBreaks count="1" manualBreakCount="1">
    <brk id="1" max="15"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81EAE-9E46-4312-9C27-4977CDC15AFF}">
  <sheetPr codeName="Sheet3">
    <tabColor rgb="FFC00000"/>
  </sheetPr>
  <dimension ref="B1:D36"/>
  <sheetViews>
    <sheetView workbookViewId="0">
      <selection activeCell="B7" sqref="B7"/>
    </sheetView>
  </sheetViews>
  <sheetFormatPr defaultColWidth="8.8984375" defaultRowHeight="15.6" x14ac:dyDescent="0.35"/>
  <cols>
    <col min="1" max="1" width="2.3984375" style="11" customWidth="1"/>
    <col min="2" max="2" width="6.3984375" style="11" customWidth="1"/>
    <col min="3" max="3" width="54.3984375" style="11" customWidth="1"/>
    <col min="4" max="4" width="19.3984375" style="11" customWidth="1"/>
    <col min="5" max="16384" width="8.8984375" style="11"/>
  </cols>
  <sheetData>
    <row r="1" spans="2:4" ht="16.8" x14ac:dyDescent="0.35">
      <c r="B1" s="13" t="str">
        <f>INPUT!$C$3</f>
        <v>Albemarle County</v>
      </c>
      <c r="C1" s="14"/>
    </row>
    <row r="2" spans="2:4" ht="16.8" x14ac:dyDescent="0.35">
      <c r="B2" s="13" t="str">
        <f>INPUT!$D$11</f>
        <v>RFP&lt;ENTER RFP NUMBER&gt;</v>
      </c>
      <c r="C2" s="14"/>
    </row>
    <row r="3" spans="2:4" ht="15.6" customHeight="1" x14ac:dyDescent="0.35">
      <c r="B3" s="13" t="str">
        <f>INPUT!$C$23</f>
        <v>PBM</v>
      </c>
      <c r="C3" s="48"/>
    </row>
    <row r="4" spans="2:4" ht="16.8" x14ac:dyDescent="0.35">
      <c r="B4" s="18" t="s">
        <v>184</v>
      </c>
    </row>
    <row r="6" spans="2:4" x14ac:dyDescent="0.35">
      <c r="B6" s="2" t="s">
        <v>185</v>
      </c>
      <c r="C6" s="2"/>
      <c r="D6" s="2"/>
    </row>
    <row r="7" spans="2:4" x14ac:dyDescent="0.35">
      <c r="B7" s="69" t="str">
        <f>INPUT!C25</f>
        <v>2026.09.11_Albemarle - DRUG RFP Repricing File_REQUIRED</v>
      </c>
      <c r="C7" s="70"/>
      <c r="D7" s="2"/>
    </row>
    <row r="8" spans="2:4" x14ac:dyDescent="0.35">
      <c r="B8" s="2"/>
      <c r="C8" s="2"/>
      <c r="D8" s="2"/>
    </row>
    <row r="9" spans="2:4" x14ac:dyDescent="0.35">
      <c r="B9" s="2"/>
      <c r="C9" s="2"/>
      <c r="D9" s="2"/>
    </row>
    <row r="10" spans="2:4" x14ac:dyDescent="0.35">
      <c r="B10" s="2"/>
      <c r="C10" s="2"/>
      <c r="D10" s="2"/>
    </row>
    <row r="11" spans="2:4" x14ac:dyDescent="0.35">
      <c r="B11" s="2"/>
      <c r="C11" s="2"/>
      <c r="D11" s="2"/>
    </row>
    <row r="12" spans="2:4" x14ac:dyDescent="0.35">
      <c r="B12" s="2"/>
      <c r="C12" s="2"/>
      <c r="D12" s="2"/>
    </row>
    <row r="13" spans="2:4" x14ac:dyDescent="0.35">
      <c r="B13" s="2"/>
      <c r="C13" s="2"/>
      <c r="D13" s="2"/>
    </row>
    <row r="14" spans="2:4" x14ac:dyDescent="0.35">
      <c r="B14" s="2"/>
      <c r="C14" s="2"/>
      <c r="D14" s="2"/>
    </row>
    <row r="15" spans="2:4" x14ac:dyDescent="0.35">
      <c r="B15" s="2"/>
      <c r="C15" s="2"/>
      <c r="D15" s="2"/>
    </row>
    <row r="16" spans="2:4" x14ac:dyDescent="0.35">
      <c r="B16" s="2"/>
      <c r="C16" s="2"/>
      <c r="D16" s="2"/>
    </row>
    <row r="17" spans="2:4" x14ac:dyDescent="0.35">
      <c r="B17" s="2"/>
      <c r="C17" s="2"/>
      <c r="D17" s="2"/>
    </row>
    <row r="18" spans="2:4" x14ac:dyDescent="0.35">
      <c r="B18" s="2"/>
      <c r="C18" s="2"/>
      <c r="D18" s="2"/>
    </row>
    <row r="19" spans="2:4" x14ac:dyDescent="0.35">
      <c r="B19" s="2"/>
      <c r="C19" s="2"/>
      <c r="D19" s="2"/>
    </row>
    <row r="20" spans="2:4" x14ac:dyDescent="0.35">
      <c r="B20" s="2"/>
      <c r="C20" s="2"/>
      <c r="D20" s="2"/>
    </row>
    <row r="21" spans="2:4" x14ac:dyDescent="0.35">
      <c r="B21" s="2"/>
      <c r="C21" s="2"/>
      <c r="D21" s="2"/>
    </row>
    <row r="22" spans="2:4" x14ac:dyDescent="0.35">
      <c r="B22" s="2"/>
      <c r="C22" s="2"/>
      <c r="D22" s="2"/>
    </row>
    <row r="23" spans="2:4" x14ac:dyDescent="0.35">
      <c r="B23" s="2"/>
      <c r="C23" s="2"/>
      <c r="D23" s="2"/>
    </row>
    <row r="24" spans="2:4" x14ac:dyDescent="0.35">
      <c r="B24" s="2"/>
      <c r="C24" s="2"/>
      <c r="D24" s="2"/>
    </row>
    <row r="25" spans="2:4" x14ac:dyDescent="0.35">
      <c r="B25" s="2"/>
      <c r="C25" s="2"/>
      <c r="D25" s="2"/>
    </row>
    <row r="26" spans="2:4" x14ac:dyDescent="0.35">
      <c r="B26" s="2"/>
      <c r="C26" s="2"/>
      <c r="D26" s="2"/>
    </row>
    <row r="27" spans="2:4" x14ac:dyDescent="0.35">
      <c r="B27" s="2"/>
      <c r="C27" s="2"/>
      <c r="D27" s="2"/>
    </row>
    <row r="28" spans="2:4" x14ac:dyDescent="0.35">
      <c r="B28" s="2"/>
      <c r="C28" s="2"/>
      <c r="D28" s="2"/>
    </row>
    <row r="29" spans="2:4" x14ac:dyDescent="0.35">
      <c r="B29" s="2"/>
      <c r="C29" s="2"/>
      <c r="D29" s="2"/>
    </row>
    <row r="30" spans="2:4" x14ac:dyDescent="0.35">
      <c r="B30" s="2"/>
      <c r="C30" s="2"/>
      <c r="D30" s="2"/>
    </row>
    <row r="31" spans="2:4" x14ac:dyDescent="0.35">
      <c r="B31" s="2"/>
      <c r="C31" s="2"/>
      <c r="D31" s="2"/>
    </row>
    <row r="32" spans="2:4" x14ac:dyDescent="0.35">
      <c r="B32" s="2"/>
      <c r="C32" s="2"/>
      <c r="D32" s="2"/>
    </row>
    <row r="33" spans="2:4" x14ac:dyDescent="0.35">
      <c r="B33" s="2"/>
      <c r="C33" s="2"/>
      <c r="D33" s="2"/>
    </row>
    <row r="34" spans="2:4" x14ac:dyDescent="0.35">
      <c r="B34" s="2"/>
      <c r="C34" s="2"/>
      <c r="D34" s="2"/>
    </row>
    <row r="35" spans="2:4" x14ac:dyDescent="0.35">
      <c r="B35" s="2"/>
      <c r="C35" s="2"/>
      <c r="D35" s="2"/>
    </row>
    <row r="36" spans="2:4" x14ac:dyDescent="0.35">
      <c r="B36" s="2"/>
      <c r="C36" s="2"/>
      <c r="D36" s="2"/>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1A17B-CD58-4159-8B78-73B93E0037E1}">
  <sheetPr codeName="Sheet25"/>
  <dimension ref="B1:M138"/>
  <sheetViews>
    <sheetView workbookViewId="0">
      <selection activeCell="E18" sqref="E18"/>
    </sheetView>
  </sheetViews>
  <sheetFormatPr defaultColWidth="8.8984375" defaultRowHeight="15.6" x14ac:dyDescent="0.35"/>
  <cols>
    <col min="1" max="1" width="1.5" style="2" customWidth="1"/>
    <col min="2" max="2" width="14.5" style="2" customWidth="1"/>
    <col min="3" max="3" width="5.8984375" style="2" bestFit="1" customWidth="1"/>
    <col min="4" max="4" width="66.3984375" style="2" customWidth="1"/>
    <col min="5" max="5" width="63.59765625" style="2" customWidth="1"/>
    <col min="6" max="6" width="8.8984375" style="2"/>
    <col min="7" max="7" width="9.09765625" style="2" customWidth="1"/>
    <col min="8" max="16384" width="8.8984375" style="2"/>
  </cols>
  <sheetData>
    <row r="1" spans="2:13" s="15" customFormat="1" ht="16.8" x14ac:dyDescent="0.35">
      <c r="B1" s="13" t="str">
        <f>INPUT!$C$3</f>
        <v>Albemarle County</v>
      </c>
    </row>
    <row r="2" spans="2:13" s="15" customFormat="1" ht="16.8" x14ac:dyDescent="0.35">
      <c r="B2" s="13" t="str">
        <f>INPUT!$D$11</f>
        <v>RFP&lt;ENTER RFP NUMBER&gt;</v>
      </c>
    </row>
    <row r="3" spans="2:13" s="15" customFormat="1" ht="16.8" x14ac:dyDescent="0.35">
      <c r="B3" s="13" t="str">
        <f>INPUT!$C$23</f>
        <v>PBM</v>
      </c>
    </row>
    <row r="4" spans="2:13" s="15" customFormat="1" ht="16.8" x14ac:dyDescent="0.35">
      <c r="B4" s="16" t="str">
        <f>INPUT!F59</f>
        <v>Price Proposal Form 2.0 - Business and Contract Requirements</v>
      </c>
      <c r="E4" s="240"/>
    </row>
    <row r="6" spans="2:13" x14ac:dyDescent="0.35">
      <c r="B6" s="46"/>
      <c r="C6" s="47"/>
    </row>
    <row r="7" spans="2:13" ht="16.2" thickBot="1" x14ac:dyDescent="0.4">
      <c r="B7" s="46"/>
      <c r="C7" s="47"/>
    </row>
    <row r="8" spans="2:13" ht="16.2" thickBot="1" x14ac:dyDescent="0.4">
      <c r="C8" s="47"/>
      <c r="D8" s="9" t="s">
        <v>186</v>
      </c>
      <c r="E8" s="20">
        <f>'Instructions &amp; Info'!$C$44</f>
        <v>0</v>
      </c>
    </row>
    <row r="9" spans="2:13" ht="16.2" thickBot="1" x14ac:dyDescent="0.4">
      <c r="B9" s="85" t="s">
        <v>187</v>
      </c>
      <c r="C9" s="84" t="s">
        <v>47</v>
      </c>
      <c r="D9" s="77" t="s">
        <v>188</v>
      </c>
      <c r="E9" s="78" t="s">
        <v>189</v>
      </c>
    </row>
    <row r="10" spans="2:13" ht="72" customHeight="1" thickTop="1" x14ac:dyDescent="0.35">
      <c r="B10" s="81" t="s">
        <v>190</v>
      </c>
      <c r="C10" s="82">
        <v>1</v>
      </c>
      <c r="D10" s="45" t="s">
        <v>191</v>
      </c>
      <c r="E10" s="76"/>
    </row>
    <row r="11" spans="2:13" ht="28.35" customHeight="1" x14ac:dyDescent="0.35">
      <c r="B11" s="81" t="s">
        <v>190</v>
      </c>
      <c r="C11" s="82">
        <f>C10+1</f>
        <v>2</v>
      </c>
      <c r="D11" s="45" t="s">
        <v>192</v>
      </c>
      <c r="E11" s="76"/>
      <c r="F11" s="11"/>
      <c r="G11" s="11"/>
      <c r="H11" s="11"/>
      <c r="I11" s="11"/>
      <c r="J11" s="11"/>
      <c r="K11" s="11"/>
      <c r="L11" s="11"/>
      <c r="M11" s="11"/>
    </row>
    <row r="12" spans="2:13" ht="30" x14ac:dyDescent="0.35">
      <c r="B12" s="81" t="s">
        <v>190</v>
      </c>
      <c r="C12" s="82">
        <f t="shared" ref="C12:C74" si="0">C11+1</f>
        <v>3</v>
      </c>
      <c r="D12" s="45" t="s">
        <v>193</v>
      </c>
      <c r="E12" s="241"/>
      <c r="F12" s="11"/>
      <c r="G12" s="11"/>
      <c r="I12" s="244"/>
      <c r="J12" s="11"/>
      <c r="K12" s="11"/>
      <c r="L12" s="11"/>
      <c r="M12" s="11"/>
    </row>
    <row r="13" spans="2:13" ht="30" x14ac:dyDescent="0.35">
      <c r="B13" s="81" t="s">
        <v>190</v>
      </c>
      <c r="C13" s="82">
        <f t="shared" si="0"/>
        <v>4</v>
      </c>
      <c r="D13" s="45" t="s">
        <v>194</v>
      </c>
      <c r="E13" s="76"/>
      <c r="F13" s="11"/>
      <c r="G13" s="11"/>
      <c r="H13" s="11"/>
      <c r="I13" s="11"/>
      <c r="J13" s="11"/>
      <c r="K13" s="11"/>
      <c r="L13" s="11"/>
      <c r="M13" s="11"/>
    </row>
    <row r="14" spans="2:13" ht="45" x14ac:dyDescent="0.35">
      <c r="B14" s="81" t="s">
        <v>190</v>
      </c>
      <c r="C14" s="82">
        <f t="shared" si="0"/>
        <v>5</v>
      </c>
      <c r="D14" s="45" t="s">
        <v>195</v>
      </c>
      <c r="E14" s="76"/>
      <c r="F14" s="11"/>
      <c r="G14" s="11"/>
      <c r="H14" s="11"/>
      <c r="I14" s="11"/>
      <c r="J14" s="11"/>
      <c r="K14" s="11"/>
      <c r="L14" s="11"/>
      <c r="M14" s="11"/>
    </row>
    <row r="15" spans="2:13" ht="45" x14ac:dyDescent="0.35">
      <c r="B15" s="81" t="s">
        <v>190</v>
      </c>
      <c r="C15" s="82">
        <f t="shared" si="0"/>
        <v>6</v>
      </c>
      <c r="D15" s="45" t="s">
        <v>196</v>
      </c>
      <c r="E15" s="76"/>
    </row>
    <row r="16" spans="2:13" ht="75" x14ac:dyDescent="0.35">
      <c r="B16" s="81" t="s">
        <v>190</v>
      </c>
      <c r="C16" s="82">
        <f t="shared" si="0"/>
        <v>7</v>
      </c>
      <c r="D16" s="45" t="s">
        <v>197</v>
      </c>
      <c r="E16" s="76"/>
    </row>
    <row r="17" spans="2:5" ht="45" x14ac:dyDescent="0.35">
      <c r="B17" s="81" t="s">
        <v>190</v>
      </c>
      <c r="C17" s="82">
        <f t="shared" si="0"/>
        <v>8</v>
      </c>
      <c r="D17" s="45" t="s">
        <v>198</v>
      </c>
      <c r="E17" s="76"/>
    </row>
    <row r="18" spans="2:5" ht="60" x14ac:dyDescent="0.35">
      <c r="B18" s="81" t="s">
        <v>190</v>
      </c>
      <c r="C18" s="82">
        <f t="shared" si="0"/>
        <v>9</v>
      </c>
      <c r="D18" s="45" t="s">
        <v>199</v>
      </c>
      <c r="E18" s="76"/>
    </row>
    <row r="19" spans="2:5" ht="45" x14ac:dyDescent="0.35">
      <c r="B19" s="81" t="s">
        <v>190</v>
      </c>
      <c r="C19" s="82">
        <f t="shared" si="0"/>
        <v>10</v>
      </c>
      <c r="D19" s="45" t="s">
        <v>200</v>
      </c>
      <c r="E19" s="76"/>
    </row>
    <row r="20" spans="2:5" ht="27" customHeight="1" x14ac:dyDescent="0.35">
      <c r="B20" s="81" t="s">
        <v>190</v>
      </c>
      <c r="C20" s="82">
        <f t="shared" si="0"/>
        <v>11</v>
      </c>
      <c r="D20" s="45" t="s">
        <v>201</v>
      </c>
      <c r="E20" s="76"/>
    </row>
    <row r="21" spans="2:5" ht="27" customHeight="1" x14ac:dyDescent="0.35">
      <c r="B21" s="81" t="s">
        <v>190</v>
      </c>
      <c r="C21" s="82">
        <f t="shared" si="0"/>
        <v>12</v>
      </c>
      <c r="D21" s="45" t="s">
        <v>202</v>
      </c>
      <c r="E21" s="76"/>
    </row>
    <row r="22" spans="2:5" ht="27" customHeight="1" x14ac:dyDescent="0.35">
      <c r="B22" s="81" t="s">
        <v>190</v>
      </c>
      <c r="C22" s="82">
        <f t="shared" si="0"/>
        <v>13</v>
      </c>
      <c r="D22" s="45" t="s">
        <v>203</v>
      </c>
      <c r="E22" s="76"/>
    </row>
    <row r="23" spans="2:5" ht="45" x14ac:dyDescent="0.35">
      <c r="B23" s="81" t="s">
        <v>190</v>
      </c>
      <c r="C23" s="82">
        <f t="shared" si="0"/>
        <v>14</v>
      </c>
      <c r="D23" s="45" t="s">
        <v>204</v>
      </c>
      <c r="E23" s="76"/>
    </row>
    <row r="24" spans="2:5" ht="45" x14ac:dyDescent="0.35">
      <c r="B24" s="81" t="s">
        <v>190</v>
      </c>
      <c r="C24" s="82">
        <f t="shared" si="0"/>
        <v>15</v>
      </c>
      <c r="D24" s="45" t="s">
        <v>205</v>
      </c>
      <c r="E24" s="76"/>
    </row>
    <row r="25" spans="2:5" ht="90" x14ac:dyDescent="0.35">
      <c r="B25" s="81" t="s">
        <v>190</v>
      </c>
      <c r="C25" s="82">
        <f t="shared" si="0"/>
        <v>16</v>
      </c>
      <c r="D25" s="45" t="s">
        <v>206</v>
      </c>
      <c r="E25" s="76"/>
    </row>
    <row r="26" spans="2:5" ht="31.35" customHeight="1" x14ac:dyDescent="0.35">
      <c r="B26" s="81" t="s">
        <v>207</v>
      </c>
      <c r="C26" s="82">
        <f t="shared" si="0"/>
        <v>17</v>
      </c>
      <c r="D26" s="45" t="s">
        <v>208</v>
      </c>
      <c r="E26" s="76"/>
    </row>
    <row r="27" spans="2:5" ht="75" x14ac:dyDescent="0.35">
      <c r="B27" s="81" t="s">
        <v>207</v>
      </c>
      <c r="C27" s="82">
        <f t="shared" si="0"/>
        <v>18</v>
      </c>
      <c r="D27" s="45" t="s">
        <v>209</v>
      </c>
      <c r="E27" s="76"/>
    </row>
    <row r="28" spans="2:5" ht="135" x14ac:dyDescent="0.35">
      <c r="B28" s="81" t="s">
        <v>207</v>
      </c>
      <c r="C28" s="82">
        <f t="shared" si="0"/>
        <v>19</v>
      </c>
      <c r="D28" s="45" t="s">
        <v>210</v>
      </c>
      <c r="E28" s="76"/>
    </row>
    <row r="29" spans="2:5" ht="30" x14ac:dyDescent="0.35">
      <c r="B29" s="81" t="s">
        <v>207</v>
      </c>
      <c r="C29" s="82">
        <f t="shared" si="0"/>
        <v>20</v>
      </c>
      <c r="D29" s="45" t="s">
        <v>211</v>
      </c>
      <c r="E29" s="76"/>
    </row>
    <row r="30" spans="2:5" ht="45" x14ac:dyDescent="0.35">
      <c r="B30" s="81" t="s">
        <v>207</v>
      </c>
      <c r="C30" s="82">
        <f t="shared" si="0"/>
        <v>21</v>
      </c>
      <c r="D30" s="45" t="s">
        <v>212</v>
      </c>
      <c r="E30" s="76"/>
    </row>
    <row r="31" spans="2:5" ht="45" x14ac:dyDescent="0.35">
      <c r="B31" s="81" t="s">
        <v>207</v>
      </c>
      <c r="C31" s="82">
        <f t="shared" si="0"/>
        <v>22</v>
      </c>
      <c r="D31" s="45" t="s">
        <v>213</v>
      </c>
      <c r="E31" s="76"/>
    </row>
    <row r="32" spans="2:5" ht="45" x14ac:dyDescent="0.35">
      <c r="B32" s="81" t="s">
        <v>207</v>
      </c>
      <c r="C32" s="82">
        <f t="shared" si="0"/>
        <v>23</v>
      </c>
      <c r="D32" s="45" t="s">
        <v>214</v>
      </c>
      <c r="E32" s="76"/>
    </row>
    <row r="33" spans="2:5" ht="45" x14ac:dyDescent="0.35">
      <c r="B33" s="81" t="s">
        <v>207</v>
      </c>
      <c r="C33" s="82">
        <f t="shared" si="0"/>
        <v>24</v>
      </c>
      <c r="D33" s="45" t="s">
        <v>215</v>
      </c>
      <c r="E33" s="76"/>
    </row>
    <row r="34" spans="2:5" ht="90" x14ac:dyDescent="0.35">
      <c r="B34" s="81" t="s">
        <v>207</v>
      </c>
      <c r="C34" s="82">
        <f t="shared" si="0"/>
        <v>25</v>
      </c>
      <c r="D34" s="45" t="s">
        <v>216</v>
      </c>
      <c r="E34" s="76"/>
    </row>
    <row r="35" spans="2:5" ht="30" x14ac:dyDescent="0.35">
      <c r="B35" s="81" t="s">
        <v>207</v>
      </c>
      <c r="C35" s="82">
        <f t="shared" si="0"/>
        <v>26</v>
      </c>
      <c r="D35" s="45" t="s">
        <v>217</v>
      </c>
      <c r="E35" s="76"/>
    </row>
    <row r="36" spans="2:5" ht="60" x14ac:dyDescent="0.35">
      <c r="B36" s="81" t="s">
        <v>207</v>
      </c>
      <c r="C36" s="82">
        <f t="shared" si="0"/>
        <v>27</v>
      </c>
      <c r="D36" s="45" t="s">
        <v>218</v>
      </c>
      <c r="E36" s="76"/>
    </row>
    <row r="37" spans="2:5" ht="45" x14ac:dyDescent="0.35">
      <c r="B37" s="81" t="s">
        <v>207</v>
      </c>
      <c r="C37" s="82">
        <f t="shared" si="0"/>
        <v>28</v>
      </c>
      <c r="D37" s="45" t="s">
        <v>219</v>
      </c>
      <c r="E37" s="76"/>
    </row>
    <row r="38" spans="2:5" ht="30" x14ac:dyDescent="0.35">
      <c r="B38" s="81" t="s">
        <v>207</v>
      </c>
      <c r="C38" s="82">
        <f t="shared" si="0"/>
        <v>29</v>
      </c>
      <c r="D38" s="45" t="s">
        <v>220</v>
      </c>
      <c r="E38" s="76"/>
    </row>
    <row r="39" spans="2:5" ht="30" x14ac:dyDescent="0.35">
      <c r="B39" s="81" t="s">
        <v>207</v>
      </c>
      <c r="C39" s="82">
        <f t="shared" si="0"/>
        <v>30</v>
      </c>
      <c r="D39" s="45" t="s">
        <v>221</v>
      </c>
      <c r="E39" s="76"/>
    </row>
    <row r="40" spans="2:5" x14ac:dyDescent="0.35">
      <c r="B40" s="81" t="s">
        <v>207</v>
      </c>
      <c r="C40" s="82">
        <f t="shared" si="0"/>
        <v>31</v>
      </c>
      <c r="D40" s="45" t="s">
        <v>222</v>
      </c>
      <c r="E40" s="76"/>
    </row>
    <row r="41" spans="2:5" ht="60" x14ac:dyDescent="0.35">
      <c r="B41" s="81" t="s">
        <v>207</v>
      </c>
      <c r="C41" s="82">
        <f t="shared" si="0"/>
        <v>32</v>
      </c>
      <c r="D41" s="45" t="s">
        <v>223</v>
      </c>
      <c r="E41" s="76"/>
    </row>
    <row r="42" spans="2:5" ht="60" x14ac:dyDescent="0.35">
      <c r="B42" s="81" t="s">
        <v>207</v>
      </c>
      <c r="C42" s="82">
        <f t="shared" si="0"/>
        <v>33</v>
      </c>
      <c r="D42" s="45" t="s">
        <v>224</v>
      </c>
      <c r="E42" s="76"/>
    </row>
    <row r="43" spans="2:5" ht="30" x14ac:dyDescent="0.35">
      <c r="B43" s="81" t="s">
        <v>207</v>
      </c>
      <c r="C43" s="82">
        <f t="shared" si="0"/>
        <v>34</v>
      </c>
      <c r="D43" s="45" t="s">
        <v>225</v>
      </c>
      <c r="E43" s="76"/>
    </row>
    <row r="44" spans="2:5" ht="30" x14ac:dyDescent="0.35">
      <c r="B44" s="81" t="s">
        <v>207</v>
      </c>
      <c r="C44" s="82">
        <f t="shared" si="0"/>
        <v>35</v>
      </c>
      <c r="D44" s="45" t="s">
        <v>226</v>
      </c>
      <c r="E44" s="76"/>
    </row>
    <row r="45" spans="2:5" ht="30" x14ac:dyDescent="0.35">
      <c r="B45" s="81" t="s">
        <v>227</v>
      </c>
      <c r="C45" s="82">
        <f t="shared" si="0"/>
        <v>36</v>
      </c>
      <c r="D45" s="45" t="s">
        <v>228</v>
      </c>
      <c r="E45" s="76"/>
    </row>
    <row r="46" spans="2:5" ht="225" x14ac:dyDescent="0.35">
      <c r="B46" s="81" t="s">
        <v>227</v>
      </c>
      <c r="C46" s="82">
        <f t="shared" si="0"/>
        <v>37</v>
      </c>
      <c r="D46" s="45" t="s">
        <v>229</v>
      </c>
      <c r="E46" s="76"/>
    </row>
    <row r="47" spans="2:5" ht="60" x14ac:dyDescent="0.35">
      <c r="B47" s="81" t="s">
        <v>230</v>
      </c>
      <c r="C47" s="82">
        <f t="shared" si="0"/>
        <v>38</v>
      </c>
      <c r="D47" s="45" t="s">
        <v>231</v>
      </c>
      <c r="E47" s="76"/>
    </row>
    <row r="48" spans="2:5" ht="45" x14ac:dyDescent="0.35">
      <c r="B48" s="81" t="s">
        <v>227</v>
      </c>
      <c r="C48" s="82">
        <f t="shared" si="0"/>
        <v>39</v>
      </c>
      <c r="D48" s="45" t="s">
        <v>232</v>
      </c>
      <c r="E48" s="76"/>
    </row>
    <row r="49" spans="2:5" ht="135" x14ac:dyDescent="0.35">
      <c r="B49" s="81" t="s">
        <v>227</v>
      </c>
      <c r="C49" s="82">
        <f t="shared" si="0"/>
        <v>40</v>
      </c>
      <c r="D49" s="45" t="s">
        <v>233</v>
      </c>
      <c r="E49" s="76"/>
    </row>
    <row r="50" spans="2:5" ht="30" x14ac:dyDescent="0.35">
      <c r="B50" s="81" t="s">
        <v>227</v>
      </c>
      <c r="C50" s="82">
        <f t="shared" si="0"/>
        <v>41</v>
      </c>
      <c r="D50" s="45" t="s">
        <v>234</v>
      </c>
      <c r="E50" s="76"/>
    </row>
    <row r="51" spans="2:5" ht="60" x14ac:dyDescent="0.35">
      <c r="B51" s="81" t="s">
        <v>227</v>
      </c>
      <c r="C51" s="82">
        <f t="shared" si="0"/>
        <v>42</v>
      </c>
      <c r="D51" s="45" t="s">
        <v>235</v>
      </c>
      <c r="E51" s="76"/>
    </row>
    <row r="52" spans="2:5" ht="45" x14ac:dyDescent="0.35">
      <c r="B52" s="81" t="s">
        <v>227</v>
      </c>
      <c r="C52" s="82">
        <f t="shared" si="0"/>
        <v>43</v>
      </c>
      <c r="D52" s="45" t="s">
        <v>236</v>
      </c>
      <c r="E52" s="76"/>
    </row>
    <row r="53" spans="2:5" ht="45" x14ac:dyDescent="0.35">
      <c r="B53" s="81" t="s">
        <v>227</v>
      </c>
      <c r="C53" s="82">
        <f t="shared" si="0"/>
        <v>44</v>
      </c>
      <c r="D53" s="45" t="s">
        <v>237</v>
      </c>
      <c r="E53" s="76"/>
    </row>
    <row r="54" spans="2:5" ht="60" x14ac:dyDescent="0.35">
      <c r="B54" s="81" t="s">
        <v>227</v>
      </c>
      <c r="C54" s="82">
        <f t="shared" si="0"/>
        <v>45</v>
      </c>
      <c r="D54" s="45" t="s">
        <v>238</v>
      </c>
      <c r="E54" s="76"/>
    </row>
    <row r="55" spans="2:5" ht="210" x14ac:dyDescent="0.35">
      <c r="B55" s="81" t="s">
        <v>227</v>
      </c>
      <c r="C55" s="82">
        <f t="shared" si="0"/>
        <v>46</v>
      </c>
      <c r="D55" s="45" t="s">
        <v>239</v>
      </c>
      <c r="E55" s="76"/>
    </row>
    <row r="56" spans="2:5" ht="210" x14ac:dyDescent="0.35">
      <c r="B56" s="81" t="s">
        <v>227</v>
      </c>
      <c r="C56" s="82">
        <f t="shared" si="0"/>
        <v>47</v>
      </c>
      <c r="D56" s="45" t="s">
        <v>240</v>
      </c>
      <c r="E56" s="76"/>
    </row>
    <row r="57" spans="2:5" ht="120" x14ac:dyDescent="0.35">
      <c r="B57" s="81" t="s">
        <v>227</v>
      </c>
      <c r="C57" s="82">
        <f t="shared" si="0"/>
        <v>48</v>
      </c>
      <c r="D57" s="45" t="s">
        <v>241</v>
      </c>
      <c r="E57" s="76"/>
    </row>
    <row r="58" spans="2:5" ht="120" x14ac:dyDescent="0.35">
      <c r="B58" s="81" t="s">
        <v>227</v>
      </c>
      <c r="C58" s="82">
        <f t="shared" si="0"/>
        <v>49</v>
      </c>
      <c r="D58" s="45" t="s">
        <v>242</v>
      </c>
      <c r="E58" s="76"/>
    </row>
    <row r="59" spans="2:5" ht="30" x14ac:dyDescent="0.35">
      <c r="B59" s="81" t="s">
        <v>230</v>
      </c>
      <c r="C59" s="82">
        <f t="shared" si="0"/>
        <v>50</v>
      </c>
      <c r="D59" s="45" t="s">
        <v>243</v>
      </c>
      <c r="E59" s="76"/>
    </row>
    <row r="60" spans="2:5" ht="30" x14ac:dyDescent="0.35">
      <c r="B60" s="81" t="s">
        <v>230</v>
      </c>
      <c r="C60" s="82">
        <f t="shared" si="0"/>
        <v>51</v>
      </c>
      <c r="D60" s="45" t="s">
        <v>244</v>
      </c>
      <c r="E60" s="76"/>
    </row>
    <row r="61" spans="2:5" ht="45" x14ac:dyDescent="0.35">
      <c r="B61" s="81" t="s">
        <v>230</v>
      </c>
      <c r="C61" s="82">
        <f t="shared" si="0"/>
        <v>52</v>
      </c>
      <c r="D61" s="45" t="s">
        <v>245</v>
      </c>
      <c r="E61" s="76"/>
    </row>
    <row r="62" spans="2:5" ht="90" x14ac:dyDescent="0.35">
      <c r="B62" s="81" t="s">
        <v>230</v>
      </c>
      <c r="C62" s="82">
        <f t="shared" si="0"/>
        <v>53</v>
      </c>
      <c r="D62" s="45" t="s">
        <v>246</v>
      </c>
      <c r="E62" s="76"/>
    </row>
    <row r="63" spans="2:5" ht="30" x14ac:dyDescent="0.35">
      <c r="B63" s="81" t="s">
        <v>230</v>
      </c>
      <c r="C63" s="82">
        <f t="shared" si="0"/>
        <v>54</v>
      </c>
      <c r="D63" s="45" t="s">
        <v>247</v>
      </c>
      <c r="E63" s="76"/>
    </row>
    <row r="64" spans="2:5" ht="75" x14ac:dyDescent="0.35">
      <c r="B64" s="81" t="s">
        <v>230</v>
      </c>
      <c r="C64" s="82">
        <f t="shared" si="0"/>
        <v>55</v>
      </c>
      <c r="D64" s="45" t="s">
        <v>248</v>
      </c>
      <c r="E64" s="76"/>
    </row>
    <row r="65" spans="2:5" ht="30" x14ac:dyDescent="0.35">
      <c r="B65" s="81" t="s">
        <v>230</v>
      </c>
      <c r="C65" s="82">
        <f t="shared" si="0"/>
        <v>56</v>
      </c>
      <c r="D65" s="45" t="s">
        <v>249</v>
      </c>
      <c r="E65" s="76"/>
    </row>
    <row r="66" spans="2:5" ht="210" x14ac:dyDescent="0.35">
      <c r="B66" s="81" t="s">
        <v>230</v>
      </c>
      <c r="C66" s="82">
        <f t="shared" si="0"/>
        <v>57</v>
      </c>
      <c r="D66" s="45" t="s">
        <v>250</v>
      </c>
      <c r="E66" s="76"/>
    </row>
    <row r="67" spans="2:5" ht="60" x14ac:dyDescent="0.35">
      <c r="B67" s="81" t="s">
        <v>230</v>
      </c>
      <c r="C67" s="82">
        <f t="shared" si="0"/>
        <v>58</v>
      </c>
      <c r="D67" s="45" t="s">
        <v>251</v>
      </c>
      <c r="E67" s="76"/>
    </row>
    <row r="68" spans="2:5" ht="30" x14ac:dyDescent="0.35">
      <c r="B68" s="81" t="s">
        <v>230</v>
      </c>
      <c r="C68" s="82">
        <f t="shared" si="0"/>
        <v>59</v>
      </c>
      <c r="D68" s="45" t="s">
        <v>252</v>
      </c>
      <c r="E68" s="76"/>
    </row>
    <row r="69" spans="2:5" x14ac:dyDescent="0.35">
      <c r="B69" s="81" t="s">
        <v>227</v>
      </c>
      <c r="C69" s="82">
        <f t="shared" si="0"/>
        <v>60</v>
      </c>
      <c r="D69" s="45" t="s">
        <v>253</v>
      </c>
      <c r="E69" s="76"/>
    </row>
    <row r="70" spans="2:5" ht="105" x14ac:dyDescent="0.35">
      <c r="B70" s="81" t="s">
        <v>230</v>
      </c>
      <c r="C70" s="82">
        <f t="shared" si="0"/>
        <v>61</v>
      </c>
      <c r="D70" s="45" t="s">
        <v>254</v>
      </c>
      <c r="E70" s="76"/>
    </row>
    <row r="71" spans="2:5" ht="195" x14ac:dyDescent="0.35">
      <c r="B71" s="81" t="s">
        <v>230</v>
      </c>
      <c r="C71" s="82">
        <f t="shared" si="0"/>
        <v>62</v>
      </c>
      <c r="D71" s="45" t="s">
        <v>255</v>
      </c>
      <c r="E71" s="76"/>
    </row>
    <row r="72" spans="2:5" ht="75" x14ac:dyDescent="0.35">
      <c r="B72" s="81" t="s">
        <v>230</v>
      </c>
      <c r="C72" s="82">
        <f t="shared" si="0"/>
        <v>63</v>
      </c>
      <c r="D72" s="45" t="s">
        <v>256</v>
      </c>
      <c r="E72" s="76"/>
    </row>
    <row r="73" spans="2:5" ht="150" x14ac:dyDescent="0.35">
      <c r="B73" s="81" t="s">
        <v>230</v>
      </c>
      <c r="C73" s="82">
        <f t="shared" si="0"/>
        <v>64</v>
      </c>
      <c r="D73" s="45" t="s">
        <v>257</v>
      </c>
      <c r="E73" s="76"/>
    </row>
    <row r="74" spans="2:5" ht="75" x14ac:dyDescent="0.35">
      <c r="B74" s="81" t="s">
        <v>230</v>
      </c>
      <c r="C74" s="82">
        <f t="shared" si="0"/>
        <v>65</v>
      </c>
      <c r="D74" s="45" t="s">
        <v>258</v>
      </c>
      <c r="E74" s="76"/>
    </row>
    <row r="75" spans="2:5" ht="45" x14ac:dyDescent="0.35">
      <c r="B75" s="81" t="s">
        <v>230</v>
      </c>
      <c r="C75" s="82">
        <f t="shared" ref="C75:C138" si="1">C74+1</f>
        <v>66</v>
      </c>
      <c r="D75" s="45" t="s">
        <v>259</v>
      </c>
      <c r="E75" s="76"/>
    </row>
    <row r="76" spans="2:5" ht="60" x14ac:dyDescent="0.35">
      <c r="B76" s="81" t="s">
        <v>230</v>
      </c>
      <c r="C76" s="82">
        <f t="shared" si="1"/>
        <v>67</v>
      </c>
      <c r="D76" s="45" t="s">
        <v>260</v>
      </c>
      <c r="E76" s="76"/>
    </row>
    <row r="77" spans="2:5" ht="180" x14ac:dyDescent="0.35">
      <c r="B77" s="81" t="s">
        <v>230</v>
      </c>
      <c r="C77" s="82">
        <f t="shared" si="1"/>
        <v>68</v>
      </c>
      <c r="D77" s="45" t="s">
        <v>261</v>
      </c>
      <c r="E77" s="76"/>
    </row>
    <row r="78" spans="2:5" ht="75" x14ac:dyDescent="0.35">
      <c r="B78" s="81" t="s">
        <v>230</v>
      </c>
      <c r="C78" s="82">
        <f t="shared" si="1"/>
        <v>69</v>
      </c>
      <c r="D78" s="45" t="s">
        <v>262</v>
      </c>
      <c r="E78" s="76"/>
    </row>
    <row r="79" spans="2:5" ht="45" x14ac:dyDescent="0.35">
      <c r="B79" s="81" t="s">
        <v>230</v>
      </c>
      <c r="C79" s="82">
        <f t="shared" si="1"/>
        <v>70</v>
      </c>
      <c r="D79" s="45" t="s">
        <v>263</v>
      </c>
      <c r="E79" s="76"/>
    </row>
    <row r="80" spans="2:5" x14ac:dyDescent="0.35">
      <c r="B80" s="81" t="s">
        <v>230</v>
      </c>
      <c r="C80" s="82">
        <f t="shared" si="1"/>
        <v>71</v>
      </c>
      <c r="D80" s="45" t="s">
        <v>264</v>
      </c>
      <c r="E80" s="76"/>
    </row>
    <row r="81" spans="2:5" ht="30" x14ac:dyDescent="0.35">
      <c r="B81" s="81" t="s">
        <v>230</v>
      </c>
      <c r="C81" s="82">
        <f t="shared" si="1"/>
        <v>72</v>
      </c>
      <c r="D81" s="45" t="s">
        <v>265</v>
      </c>
      <c r="E81" s="76"/>
    </row>
    <row r="82" spans="2:5" ht="90" x14ac:dyDescent="0.35">
      <c r="B82" s="81" t="s">
        <v>230</v>
      </c>
      <c r="C82" s="82">
        <f t="shared" si="1"/>
        <v>73</v>
      </c>
      <c r="D82" s="45" t="s">
        <v>266</v>
      </c>
      <c r="E82" s="76"/>
    </row>
    <row r="83" spans="2:5" ht="30" x14ac:dyDescent="0.35">
      <c r="B83" s="81" t="s">
        <v>230</v>
      </c>
      <c r="C83" s="82">
        <f t="shared" si="1"/>
        <v>74</v>
      </c>
      <c r="D83" s="45" t="s">
        <v>267</v>
      </c>
      <c r="E83" s="76"/>
    </row>
    <row r="84" spans="2:5" ht="30" x14ac:dyDescent="0.35">
      <c r="B84" s="81" t="s">
        <v>230</v>
      </c>
      <c r="C84" s="82">
        <f t="shared" si="1"/>
        <v>75</v>
      </c>
      <c r="D84" s="45" t="s">
        <v>268</v>
      </c>
      <c r="E84" s="76"/>
    </row>
    <row r="85" spans="2:5" ht="60" x14ac:dyDescent="0.35">
      <c r="B85" s="81" t="s">
        <v>230</v>
      </c>
      <c r="C85" s="82">
        <f t="shared" si="1"/>
        <v>76</v>
      </c>
      <c r="D85" s="45" t="s">
        <v>269</v>
      </c>
      <c r="E85" s="76"/>
    </row>
    <row r="86" spans="2:5" ht="45" x14ac:dyDescent="0.35">
      <c r="B86" s="81" t="s">
        <v>230</v>
      </c>
      <c r="C86" s="82">
        <f t="shared" si="1"/>
        <v>77</v>
      </c>
      <c r="D86" s="45" t="s">
        <v>270</v>
      </c>
      <c r="E86" s="76"/>
    </row>
    <row r="87" spans="2:5" ht="165" x14ac:dyDescent="0.35">
      <c r="B87" s="81" t="s">
        <v>230</v>
      </c>
      <c r="C87" s="82">
        <f t="shared" si="1"/>
        <v>78</v>
      </c>
      <c r="D87" s="45" t="s">
        <v>271</v>
      </c>
      <c r="E87" s="76"/>
    </row>
    <row r="88" spans="2:5" ht="45" x14ac:dyDescent="0.35">
      <c r="B88" s="81" t="s">
        <v>272</v>
      </c>
      <c r="C88" s="82">
        <f t="shared" si="1"/>
        <v>79</v>
      </c>
      <c r="D88" s="45" t="s">
        <v>273</v>
      </c>
      <c r="E88" s="76"/>
    </row>
    <row r="89" spans="2:5" ht="30" x14ac:dyDescent="0.35">
      <c r="B89" s="81" t="s">
        <v>272</v>
      </c>
      <c r="C89" s="82">
        <f t="shared" si="1"/>
        <v>80</v>
      </c>
      <c r="D89" s="45" t="s">
        <v>274</v>
      </c>
      <c r="E89" s="76"/>
    </row>
    <row r="90" spans="2:5" ht="75" x14ac:dyDescent="0.35">
      <c r="B90" s="81" t="s">
        <v>272</v>
      </c>
      <c r="C90" s="82">
        <f t="shared" si="1"/>
        <v>81</v>
      </c>
      <c r="D90" s="45" t="s">
        <v>275</v>
      </c>
      <c r="E90" s="76"/>
    </row>
    <row r="91" spans="2:5" ht="30" x14ac:dyDescent="0.35">
      <c r="B91" s="81" t="s">
        <v>272</v>
      </c>
      <c r="C91" s="82">
        <f t="shared" si="1"/>
        <v>82</v>
      </c>
      <c r="D91" s="45" t="s">
        <v>276</v>
      </c>
      <c r="E91" s="76"/>
    </row>
    <row r="92" spans="2:5" ht="45" x14ac:dyDescent="0.35">
      <c r="B92" s="81" t="s">
        <v>272</v>
      </c>
      <c r="C92" s="82">
        <f t="shared" si="1"/>
        <v>83</v>
      </c>
      <c r="D92" s="45" t="s">
        <v>277</v>
      </c>
      <c r="E92" s="76"/>
    </row>
    <row r="93" spans="2:5" ht="150" x14ac:dyDescent="0.35">
      <c r="B93" s="81" t="s">
        <v>272</v>
      </c>
      <c r="C93" s="82">
        <f t="shared" si="1"/>
        <v>84</v>
      </c>
      <c r="D93" s="45" t="s">
        <v>278</v>
      </c>
      <c r="E93" s="76"/>
    </row>
    <row r="94" spans="2:5" ht="60" x14ac:dyDescent="0.35">
      <c r="B94" s="81" t="s">
        <v>230</v>
      </c>
      <c r="C94" s="82">
        <f t="shared" si="1"/>
        <v>85</v>
      </c>
      <c r="D94" s="45" t="s">
        <v>279</v>
      </c>
      <c r="E94" s="76"/>
    </row>
    <row r="95" spans="2:5" ht="45" x14ac:dyDescent="0.35">
      <c r="B95" s="81" t="s">
        <v>230</v>
      </c>
      <c r="C95" s="82">
        <f t="shared" si="1"/>
        <v>86</v>
      </c>
      <c r="D95" s="45" t="s">
        <v>280</v>
      </c>
      <c r="E95" s="76"/>
    </row>
    <row r="96" spans="2:5" ht="30" x14ac:dyDescent="0.35">
      <c r="B96" s="81" t="s">
        <v>272</v>
      </c>
      <c r="C96" s="82">
        <f t="shared" si="1"/>
        <v>87</v>
      </c>
      <c r="D96" s="45" t="s">
        <v>281</v>
      </c>
      <c r="E96" s="76"/>
    </row>
    <row r="97" spans="2:5" ht="45" x14ac:dyDescent="0.35">
      <c r="B97" s="81" t="s">
        <v>272</v>
      </c>
      <c r="C97" s="82">
        <f t="shared" si="1"/>
        <v>88</v>
      </c>
      <c r="D97" s="45" t="s">
        <v>282</v>
      </c>
      <c r="E97" s="76"/>
    </row>
    <row r="98" spans="2:5" ht="30" x14ac:dyDescent="0.35">
      <c r="B98" s="81" t="s">
        <v>272</v>
      </c>
      <c r="C98" s="82">
        <f t="shared" si="1"/>
        <v>89</v>
      </c>
      <c r="D98" s="45" t="s">
        <v>283</v>
      </c>
      <c r="E98" s="76"/>
    </row>
    <row r="99" spans="2:5" ht="30" x14ac:dyDescent="0.35">
      <c r="B99" s="81" t="s">
        <v>272</v>
      </c>
      <c r="C99" s="82">
        <f t="shared" si="1"/>
        <v>90</v>
      </c>
      <c r="D99" s="45" t="s">
        <v>284</v>
      </c>
      <c r="E99" s="76"/>
    </row>
    <row r="100" spans="2:5" ht="45" x14ac:dyDescent="0.35">
      <c r="B100" s="81" t="s">
        <v>272</v>
      </c>
      <c r="C100" s="82">
        <f t="shared" si="1"/>
        <v>91</v>
      </c>
      <c r="D100" s="45" t="s">
        <v>285</v>
      </c>
      <c r="E100" s="76"/>
    </row>
    <row r="101" spans="2:5" ht="30" x14ac:dyDescent="0.35">
      <c r="B101" s="81" t="s">
        <v>272</v>
      </c>
      <c r="C101" s="82">
        <f t="shared" si="1"/>
        <v>92</v>
      </c>
      <c r="D101" s="45" t="s">
        <v>286</v>
      </c>
      <c r="E101" s="76"/>
    </row>
    <row r="102" spans="2:5" ht="45" x14ac:dyDescent="0.35">
      <c r="B102" s="81" t="s">
        <v>287</v>
      </c>
      <c r="C102" s="82">
        <f t="shared" si="1"/>
        <v>93</v>
      </c>
      <c r="D102" s="45" t="s">
        <v>288</v>
      </c>
      <c r="E102" s="76"/>
    </row>
    <row r="103" spans="2:5" ht="60" x14ac:dyDescent="0.35">
      <c r="B103" s="81" t="s">
        <v>287</v>
      </c>
      <c r="C103" s="82">
        <f t="shared" si="1"/>
        <v>94</v>
      </c>
      <c r="D103" s="45" t="s">
        <v>289</v>
      </c>
      <c r="E103" s="76"/>
    </row>
    <row r="104" spans="2:5" ht="30" x14ac:dyDescent="0.35">
      <c r="B104" s="81" t="s">
        <v>105</v>
      </c>
      <c r="C104" s="82">
        <f t="shared" si="1"/>
        <v>95</v>
      </c>
      <c r="D104" s="45" t="s">
        <v>290</v>
      </c>
      <c r="E104" s="76"/>
    </row>
    <row r="105" spans="2:5" ht="45" x14ac:dyDescent="0.35">
      <c r="B105" s="81" t="s">
        <v>105</v>
      </c>
      <c r="C105" s="82">
        <f t="shared" si="1"/>
        <v>96</v>
      </c>
      <c r="D105" s="45" t="s">
        <v>291</v>
      </c>
      <c r="E105" s="76"/>
    </row>
    <row r="106" spans="2:5" ht="45" x14ac:dyDescent="0.35">
      <c r="B106" s="81" t="s">
        <v>105</v>
      </c>
      <c r="C106" s="82">
        <f t="shared" si="1"/>
        <v>97</v>
      </c>
      <c r="D106" s="45" t="s">
        <v>292</v>
      </c>
      <c r="E106" s="76"/>
    </row>
    <row r="107" spans="2:5" x14ac:dyDescent="0.35">
      <c r="B107" s="81" t="s">
        <v>105</v>
      </c>
      <c r="C107" s="82">
        <f t="shared" si="1"/>
        <v>98</v>
      </c>
      <c r="D107" s="45" t="s">
        <v>293</v>
      </c>
      <c r="E107" s="76"/>
    </row>
    <row r="108" spans="2:5" ht="60" x14ac:dyDescent="0.35">
      <c r="B108" s="81" t="s">
        <v>105</v>
      </c>
      <c r="C108" s="82">
        <f t="shared" si="1"/>
        <v>99</v>
      </c>
      <c r="D108" s="45" t="s">
        <v>294</v>
      </c>
      <c r="E108" s="76"/>
    </row>
    <row r="109" spans="2:5" ht="105" x14ac:dyDescent="0.35">
      <c r="B109" s="81" t="s">
        <v>105</v>
      </c>
      <c r="C109" s="82">
        <f t="shared" si="1"/>
        <v>100</v>
      </c>
      <c r="D109" s="45" t="s">
        <v>295</v>
      </c>
      <c r="E109" s="76"/>
    </row>
    <row r="110" spans="2:5" ht="120" x14ac:dyDescent="0.35">
      <c r="B110" s="81" t="s">
        <v>105</v>
      </c>
      <c r="C110" s="82">
        <f t="shared" si="1"/>
        <v>101</v>
      </c>
      <c r="D110" s="45" t="s">
        <v>296</v>
      </c>
      <c r="E110" s="76"/>
    </row>
    <row r="111" spans="2:5" ht="30" x14ac:dyDescent="0.35">
      <c r="B111" s="81" t="s">
        <v>105</v>
      </c>
      <c r="C111" s="82">
        <f t="shared" si="1"/>
        <v>102</v>
      </c>
      <c r="D111" s="45" t="s">
        <v>297</v>
      </c>
      <c r="E111" s="76"/>
    </row>
    <row r="112" spans="2:5" ht="30" x14ac:dyDescent="0.35">
      <c r="B112" s="81" t="s">
        <v>105</v>
      </c>
      <c r="C112" s="82">
        <f t="shared" si="1"/>
        <v>103</v>
      </c>
      <c r="D112" s="45" t="s">
        <v>298</v>
      </c>
      <c r="E112" s="76"/>
    </row>
    <row r="113" spans="2:9" x14ac:dyDescent="0.35">
      <c r="B113" s="81" t="s">
        <v>105</v>
      </c>
      <c r="C113" s="82">
        <f t="shared" si="1"/>
        <v>104</v>
      </c>
      <c r="D113" s="45" t="s">
        <v>299</v>
      </c>
      <c r="E113" s="76"/>
    </row>
    <row r="114" spans="2:9" x14ac:dyDescent="0.35">
      <c r="B114" s="81" t="s">
        <v>105</v>
      </c>
      <c r="C114" s="82">
        <f t="shared" si="1"/>
        <v>105</v>
      </c>
      <c r="D114" s="45" t="s">
        <v>300</v>
      </c>
      <c r="E114" s="76"/>
    </row>
    <row r="115" spans="2:9" x14ac:dyDescent="0.35">
      <c r="B115" s="81" t="s">
        <v>105</v>
      </c>
      <c r="C115" s="82">
        <f t="shared" si="1"/>
        <v>106</v>
      </c>
      <c r="D115" s="45" t="s">
        <v>301</v>
      </c>
      <c r="E115" s="76"/>
    </row>
    <row r="116" spans="2:9" ht="30" x14ac:dyDescent="0.35">
      <c r="B116" s="81" t="s">
        <v>105</v>
      </c>
      <c r="C116" s="82">
        <f t="shared" si="1"/>
        <v>107</v>
      </c>
      <c r="D116" s="45" t="s">
        <v>302</v>
      </c>
      <c r="E116" s="76"/>
    </row>
    <row r="117" spans="2:9" ht="30" x14ac:dyDescent="0.35">
      <c r="B117" s="81" t="s">
        <v>105</v>
      </c>
      <c r="C117" s="82">
        <f t="shared" si="1"/>
        <v>108</v>
      </c>
      <c r="D117" s="45" t="s">
        <v>303</v>
      </c>
      <c r="E117" s="76"/>
    </row>
    <row r="118" spans="2:9" ht="45" x14ac:dyDescent="0.35">
      <c r="B118" s="81" t="s">
        <v>105</v>
      </c>
      <c r="C118" s="82">
        <f t="shared" si="1"/>
        <v>109</v>
      </c>
      <c r="D118" s="45" t="s">
        <v>304</v>
      </c>
      <c r="E118" s="76"/>
    </row>
    <row r="119" spans="2:9" x14ac:dyDescent="0.35">
      <c r="B119" s="81" t="s">
        <v>105</v>
      </c>
      <c r="C119" s="82">
        <f t="shared" si="1"/>
        <v>110</v>
      </c>
      <c r="D119" s="45" t="s">
        <v>305</v>
      </c>
      <c r="E119" s="76"/>
    </row>
    <row r="120" spans="2:9" ht="45" x14ac:dyDescent="0.35">
      <c r="B120" s="81" t="s">
        <v>306</v>
      </c>
      <c r="C120" s="82">
        <f t="shared" si="1"/>
        <v>111</v>
      </c>
      <c r="D120" s="45" t="s">
        <v>307</v>
      </c>
      <c r="E120" s="76"/>
    </row>
    <row r="121" spans="2:9" ht="99" customHeight="1" x14ac:dyDescent="0.35">
      <c r="B121" s="81" t="s">
        <v>308</v>
      </c>
      <c r="C121" s="82">
        <f t="shared" si="1"/>
        <v>112</v>
      </c>
      <c r="D121" s="45" t="s">
        <v>309</v>
      </c>
      <c r="E121" s="76"/>
      <c r="I121" s="244"/>
    </row>
    <row r="122" spans="2:9" ht="75" x14ac:dyDescent="0.35">
      <c r="B122" s="81" t="s">
        <v>308</v>
      </c>
      <c r="C122" s="82">
        <f t="shared" si="1"/>
        <v>113</v>
      </c>
      <c r="D122" s="45" t="s">
        <v>310</v>
      </c>
      <c r="E122" s="76"/>
    </row>
    <row r="123" spans="2:9" ht="45" x14ac:dyDescent="0.35">
      <c r="B123" s="81" t="s">
        <v>308</v>
      </c>
      <c r="C123" s="82">
        <f t="shared" si="1"/>
        <v>114</v>
      </c>
      <c r="D123" s="45" t="s">
        <v>311</v>
      </c>
      <c r="E123" s="76"/>
    </row>
    <row r="124" spans="2:9" ht="45" x14ac:dyDescent="0.35">
      <c r="B124" s="81" t="s">
        <v>308</v>
      </c>
      <c r="C124" s="82">
        <f t="shared" si="1"/>
        <v>115</v>
      </c>
      <c r="D124" s="45" t="s">
        <v>312</v>
      </c>
      <c r="E124" s="76"/>
    </row>
    <row r="125" spans="2:9" ht="75" x14ac:dyDescent="0.35">
      <c r="B125" s="81" t="s">
        <v>308</v>
      </c>
      <c r="C125" s="82">
        <f t="shared" si="1"/>
        <v>116</v>
      </c>
      <c r="D125" s="45" t="s">
        <v>313</v>
      </c>
      <c r="E125" s="76"/>
    </row>
    <row r="126" spans="2:9" ht="30" x14ac:dyDescent="0.35">
      <c r="B126" s="81" t="s">
        <v>308</v>
      </c>
      <c r="C126" s="82">
        <f t="shared" si="1"/>
        <v>117</v>
      </c>
      <c r="D126" s="45" t="s">
        <v>314</v>
      </c>
      <c r="E126" s="76"/>
    </row>
    <row r="127" spans="2:9" ht="45" x14ac:dyDescent="0.35">
      <c r="B127" s="81" t="s">
        <v>306</v>
      </c>
      <c r="C127" s="82">
        <f t="shared" si="1"/>
        <v>118</v>
      </c>
      <c r="D127" s="45" t="s">
        <v>315</v>
      </c>
      <c r="E127" s="76"/>
    </row>
    <row r="128" spans="2:9" x14ac:dyDescent="0.35">
      <c r="B128" s="81" t="s">
        <v>230</v>
      </c>
      <c r="C128" s="82">
        <f t="shared" si="1"/>
        <v>119</v>
      </c>
      <c r="D128" s="45" t="s">
        <v>316</v>
      </c>
      <c r="E128" s="76"/>
    </row>
    <row r="129" spans="2:5" ht="60" x14ac:dyDescent="0.35">
      <c r="B129" s="81" t="s">
        <v>306</v>
      </c>
      <c r="C129" s="82">
        <f t="shared" si="1"/>
        <v>120</v>
      </c>
      <c r="D129" s="45" t="s">
        <v>317</v>
      </c>
      <c r="E129" s="76"/>
    </row>
    <row r="130" spans="2:5" ht="150" x14ac:dyDescent="0.35">
      <c r="B130" s="81" t="s">
        <v>306</v>
      </c>
      <c r="C130" s="82">
        <f t="shared" si="1"/>
        <v>121</v>
      </c>
      <c r="D130" s="45" t="s">
        <v>318</v>
      </c>
      <c r="E130" s="76"/>
    </row>
    <row r="131" spans="2:5" ht="75" x14ac:dyDescent="0.35">
      <c r="B131" s="81" t="s">
        <v>319</v>
      </c>
      <c r="C131" s="82">
        <f t="shared" si="1"/>
        <v>122</v>
      </c>
      <c r="D131" s="45" t="s">
        <v>320</v>
      </c>
      <c r="E131" s="76"/>
    </row>
    <row r="132" spans="2:5" ht="30" x14ac:dyDescent="0.35">
      <c r="B132" s="81" t="s">
        <v>319</v>
      </c>
      <c r="C132" s="82">
        <f t="shared" si="1"/>
        <v>123</v>
      </c>
      <c r="D132" s="45" t="s">
        <v>321</v>
      </c>
      <c r="E132" s="76"/>
    </row>
    <row r="133" spans="2:5" ht="30" x14ac:dyDescent="0.35">
      <c r="B133" s="81" t="s">
        <v>319</v>
      </c>
      <c r="C133" s="82">
        <f t="shared" si="1"/>
        <v>124</v>
      </c>
      <c r="D133" s="45" t="s">
        <v>322</v>
      </c>
      <c r="E133" s="76"/>
    </row>
    <row r="134" spans="2:5" ht="45" x14ac:dyDescent="0.35">
      <c r="B134" s="81" t="s">
        <v>319</v>
      </c>
      <c r="C134" s="82">
        <f t="shared" si="1"/>
        <v>125</v>
      </c>
      <c r="D134" s="45" t="s">
        <v>323</v>
      </c>
      <c r="E134" s="76"/>
    </row>
    <row r="135" spans="2:5" ht="30" x14ac:dyDescent="0.35">
      <c r="B135" s="81" t="s">
        <v>319</v>
      </c>
      <c r="C135" s="82">
        <f t="shared" si="1"/>
        <v>126</v>
      </c>
      <c r="D135" s="45" t="s">
        <v>324</v>
      </c>
      <c r="E135" s="76"/>
    </row>
    <row r="136" spans="2:5" ht="45" x14ac:dyDescent="0.35">
      <c r="B136" s="81" t="s">
        <v>319</v>
      </c>
      <c r="C136" s="82">
        <f t="shared" si="1"/>
        <v>127</v>
      </c>
      <c r="D136" s="45" t="s">
        <v>325</v>
      </c>
      <c r="E136" s="76"/>
    </row>
    <row r="137" spans="2:5" ht="30" x14ac:dyDescent="0.35">
      <c r="B137" s="81" t="s">
        <v>319</v>
      </c>
      <c r="C137" s="82">
        <f t="shared" si="1"/>
        <v>128</v>
      </c>
      <c r="D137" s="45" t="s">
        <v>326</v>
      </c>
      <c r="E137" s="76"/>
    </row>
    <row r="138" spans="2:5" ht="30" x14ac:dyDescent="0.35">
      <c r="B138" s="83" t="s">
        <v>319</v>
      </c>
      <c r="C138" s="82">
        <f t="shared" si="1"/>
        <v>129</v>
      </c>
      <c r="D138" s="79" t="s">
        <v>327</v>
      </c>
      <c r="E138" s="80"/>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E9:E19" xr:uid="{5BFE8473-9916-414C-AFFE-90B0A1B4A556}">
      <formula1>700</formula1>
    </dataValidation>
  </dataValidations>
  <pageMargins left="0.2" right="0.2" top="0.25" bottom="0.5" header="0.3" footer="0.3"/>
  <pageSetup scale="53" orientation="portrait" r:id="rId1"/>
  <headerFooter>
    <oddFooter>&amp;L&amp;A&amp;CPage &amp;P of &amp;N</odd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DE7EF-C5B8-4221-8B21-5D3F58A26C1D}">
  <sheetPr codeName="Sheet26"/>
  <dimension ref="B1:I47"/>
  <sheetViews>
    <sheetView topLeftCell="A6" zoomScaleNormal="100" workbookViewId="0">
      <selection activeCell="G16" sqref="G16"/>
    </sheetView>
  </sheetViews>
  <sheetFormatPr defaultColWidth="8.8984375" defaultRowHeight="15" x14ac:dyDescent="0.35"/>
  <cols>
    <col min="1" max="1" width="1.5" style="44" customWidth="1"/>
    <col min="2" max="2" width="9" style="44" customWidth="1"/>
    <col min="3" max="3" width="57.8984375" style="44" customWidth="1"/>
    <col min="4" max="4" width="3.3984375" style="44" customWidth="1"/>
    <col min="5" max="5" width="22.3984375" style="44" bestFit="1" customWidth="1"/>
    <col min="6" max="6" width="34.3984375" style="44" customWidth="1"/>
    <col min="7" max="7" width="8.8984375" style="44"/>
    <col min="8" max="8" width="9.09765625" style="44" customWidth="1"/>
    <col min="9" max="9" width="18.3984375" style="44" bestFit="1" customWidth="1"/>
    <col min="10" max="16384" width="8.8984375" style="44"/>
  </cols>
  <sheetData>
    <row r="1" spans="2:9" s="15" customFormat="1" ht="16.8" x14ac:dyDescent="0.35">
      <c r="B1" s="13" t="str">
        <f>INPUT!$C$3</f>
        <v>Albemarle County</v>
      </c>
    </row>
    <row r="2" spans="2:9" s="15" customFormat="1" ht="16.8" x14ac:dyDescent="0.35">
      <c r="B2" s="13" t="str">
        <f>INPUT!$D$11</f>
        <v>RFP&lt;ENTER RFP NUMBER&gt;</v>
      </c>
    </row>
    <row r="3" spans="2:9" s="15" customFormat="1" ht="16.8" x14ac:dyDescent="0.35">
      <c r="B3" s="13" t="str">
        <f>INPUT!$C$23</f>
        <v>PBM</v>
      </c>
    </row>
    <row r="4" spans="2:9" s="15" customFormat="1" ht="16.8" x14ac:dyDescent="0.35">
      <c r="B4" s="16" t="str">
        <f>INPUT!F60</f>
        <v>Price Proposal Form 2.1 - Claim Repricing Instructions</v>
      </c>
    </row>
    <row r="5" spans="2:9" s="2" customFormat="1" ht="15.6" x14ac:dyDescent="0.35"/>
    <row r="6" spans="2:9" s="2" customFormat="1" ht="15.6" x14ac:dyDescent="0.35"/>
    <row r="7" spans="2:9" s="2" customFormat="1" ht="16.2" thickBot="1" x14ac:dyDescent="0.4">
      <c r="B7" s="46"/>
      <c r="C7" s="363"/>
    </row>
    <row r="8" spans="2:9" s="2" customFormat="1" ht="16.2" thickBot="1" x14ac:dyDescent="0.4">
      <c r="B8" s="47"/>
      <c r="C8" s="9" t="s">
        <v>186</v>
      </c>
      <c r="E8" s="496">
        <f>'Instructions &amp; Info'!$C$44</f>
        <v>0</v>
      </c>
      <c r="F8" s="497"/>
    </row>
    <row r="9" spans="2:9" s="2" customFormat="1" ht="15.6" x14ac:dyDescent="0.35">
      <c r="B9" s="47"/>
      <c r="C9" s="9"/>
      <c r="E9" s="86"/>
      <c r="F9" s="87"/>
    </row>
    <row r="10" spans="2:9" ht="15.6" thickBot="1" x14ac:dyDescent="0.4">
      <c r="B10" s="126" t="s">
        <v>47</v>
      </c>
      <c r="C10" s="127" t="s">
        <v>328</v>
      </c>
      <c r="E10" s="126" t="s">
        <v>329</v>
      </c>
      <c r="F10" s="128" t="s">
        <v>330</v>
      </c>
    </row>
    <row r="11" spans="2:9" ht="16.2" thickTop="1" thickBot="1" x14ac:dyDescent="0.4">
      <c r="B11" s="129"/>
    </row>
    <row r="12" spans="2:9" ht="38.25" customHeight="1" thickBot="1" x14ac:dyDescent="0.4">
      <c r="B12" s="129">
        <v>1</v>
      </c>
      <c r="C12" s="139" t="str">
        <f>INPUT!C27</f>
        <v>Please quote your Broad Retail Network.   (Current:  "Base National East", approximately 60,000)</v>
      </c>
      <c r="D12" s="73"/>
      <c r="E12" s="130"/>
      <c r="F12" s="130"/>
    </row>
    <row r="13" spans="2:9" ht="15.6" thickBot="1" x14ac:dyDescent="0.4">
      <c r="B13" s="129"/>
      <c r="C13" s="131"/>
      <c r="D13" s="73"/>
      <c r="E13" s="51"/>
      <c r="F13" s="51"/>
    </row>
    <row r="14" spans="2:9" ht="15.6" thickBot="1" x14ac:dyDescent="0.4">
      <c r="B14" s="129">
        <f>B12+1</f>
        <v>2</v>
      </c>
      <c r="C14" s="139" t="str">
        <f>INPUT!C28</f>
        <v>Please quote your Retail 90 Network.  (Currently over 26,000)</v>
      </c>
      <c r="D14" s="73"/>
      <c r="E14" s="130"/>
      <c r="F14" s="130"/>
      <c r="I14" s="245"/>
    </row>
    <row r="15" spans="2:9" ht="15.6" thickBot="1" x14ac:dyDescent="0.4">
      <c r="B15" s="129"/>
      <c r="C15" s="131"/>
      <c r="D15" s="73"/>
      <c r="E15" s="51"/>
      <c r="F15" s="51"/>
    </row>
    <row r="16" spans="2:9" ht="45.6" thickBot="1" x14ac:dyDescent="0.4">
      <c r="B16" s="129">
        <f>B14+1</f>
        <v>3</v>
      </c>
      <c r="C16" s="139" t="str">
        <f>INPUT!C29</f>
        <v>Please quote your standard Closed / Exclusion Based Formulary.  (CarelonRx: "Guided")
     Current:  National Direct Plus Drug List - Four Tier</v>
      </c>
      <c r="D16" s="73"/>
      <c r="E16" s="130"/>
      <c r="F16" s="130"/>
      <c r="I16" s="245"/>
    </row>
    <row r="17" spans="2:9" ht="15.6" thickBot="1" x14ac:dyDescent="0.4">
      <c r="B17" s="129"/>
      <c r="C17" s="131"/>
      <c r="D17" s="73"/>
      <c r="E17" s="51"/>
      <c r="F17" s="51"/>
    </row>
    <row r="18" spans="2:9" x14ac:dyDescent="0.35">
      <c r="B18" s="129">
        <f>B16+1</f>
        <v>4</v>
      </c>
      <c r="C18" s="132" t="str">
        <f>INPUT!C30</f>
        <v>Please quote Exclusive Specialty Network.</v>
      </c>
      <c r="D18" s="73"/>
      <c r="E18" s="133"/>
      <c r="F18" s="134"/>
    </row>
    <row r="19" spans="2:9" ht="45.6" thickBot="1" x14ac:dyDescent="0.4">
      <c r="B19" s="129"/>
      <c r="C19" s="135" t="s">
        <v>331</v>
      </c>
      <c r="D19" s="73"/>
      <c r="E19" s="136"/>
      <c r="F19" s="137"/>
      <c r="I19" s="245"/>
    </row>
    <row r="20" spans="2:9" x14ac:dyDescent="0.35">
      <c r="B20" s="129"/>
      <c r="C20" s="131"/>
      <c r="D20" s="73"/>
      <c r="E20" s="51"/>
      <c r="F20" s="51"/>
      <c r="I20" s="245"/>
    </row>
    <row r="21" spans="2:9" ht="30.6" thickBot="1" x14ac:dyDescent="0.4">
      <c r="B21" s="129">
        <f>B18+1</f>
        <v>5</v>
      </c>
      <c r="C21" s="120" t="s">
        <v>332</v>
      </c>
      <c r="D21" s="73"/>
      <c r="E21" s="51"/>
      <c r="F21" s="51"/>
      <c r="I21" s="245"/>
    </row>
    <row r="22" spans="2:9" ht="15.6" thickBot="1" x14ac:dyDescent="0.4">
      <c r="B22" s="129"/>
      <c r="C22" s="424" t="s">
        <v>333</v>
      </c>
      <c r="D22" s="73"/>
      <c r="E22" s="130"/>
      <c r="F22" s="130"/>
      <c r="I22" s="245"/>
    </row>
    <row r="23" spans="2:9" ht="15.6" thickBot="1" x14ac:dyDescent="0.4">
      <c r="B23" s="129"/>
      <c r="C23" s="261" t="str">
        <f>INPUT!C32</f>
        <v>Annual Pharmacy Management Fund:  $125,000</v>
      </c>
      <c r="D23" s="73"/>
      <c r="E23" s="130"/>
      <c r="F23" s="130"/>
      <c r="I23" s="245"/>
    </row>
    <row r="24" spans="2:9" ht="15.6" thickBot="1" x14ac:dyDescent="0.4">
      <c r="B24" s="129"/>
      <c r="C24" s="425" t="str">
        <f>INPUT!C33</f>
        <v>Annual Audit Allowance: $40,000</v>
      </c>
      <c r="D24" s="73"/>
      <c r="E24" s="130"/>
      <c r="F24" s="130"/>
      <c r="I24" s="245"/>
    </row>
    <row r="25" spans="2:9" ht="15.6" thickBot="1" x14ac:dyDescent="0.4">
      <c r="B25" s="129"/>
      <c r="C25" s="131"/>
      <c r="D25" s="73"/>
      <c r="E25" s="51"/>
      <c r="F25" s="51"/>
      <c r="I25" s="245"/>
    </row>
    <row r="26" spans="2:9" ht="45.6" thickBot="1" x14ac:dyDescent="0.4">
      <c r="B26" s="129">
        <f>B21+1</f>
        <v>6</v>
      </c>
      <c r="C26" s="139" t="s">
        <v>334</v>
      </c>
      <c r="D26" s="73"/>
      <c r="E26" s="130"/>
      <c r="F26" s="130"/>
      <c r="I26" s="245"/>
    </row>
    <row r="27" spans="2:9" ht="15.6" thickBot="1" x14ac:dyDescent="0.4">
      <c r="B27" s="129"/>
      <c r="C27" s="131"/>
      <c r="D27" s="73"/>
      <c r="E27" s="51"/>
      <c r="F27" s="51"/>
      <c r="I27" s="245"/>
    </row>
    <row r="28" spans="2:9" ht="105" x14ac:dyDescent="0.35">
      <c r="B28" s="129">
        <f>B26+1</f>
        <v>7</v>
      </c>
      <c r="C28" s="132" t="s">
        <v>335</v>
      </c>
      <c r="D28" s="73"/>
      <c r="E28" s="133"/>
      <c r="F28" s="134"/>
      <c r="I28" s="245"/>
    </row>
    <row r="29" spans="2:9" ht="45" x14ac:dyDescent="0.35">
      <c r="B29" s="129"/>
      <c r="C29" s="140" t="s">
        <v>336</v>
      </c>
      <c r="D29" s="73"/>
      <c r="E29" s="141"/>
      <c r="F29" s="142"/>
    </row>
    <row r="30" spans="2:9" ht="60.6" thickBot="1" x14ac:dyDescent="0.4">
      <c r="B30" s="129"/>
      <c r="C30" s="135" t="s">
        <v>337</v>
      </c>
      <c r="D30" s="73"/>
      <c r="E30" s="136"/>
      <c r="F30" s="137"/>
      <c r="I30" s="245"/>
    </row>
    <row r="31" spans="2:9" ht="15.6" thickBot="1" x14ac:dyDescent="0.4">
      <c r="B31" s="129"/>
      <c r="C31" s="131"/>
      <c r="D31" s="73"/>
      <c r="E31" s="51"/>
      <c r="F31" s="51"/>
    </row>
    <row r="32" spans="2:9" ht="75" x14ac:dyDescent="0.35">
      <c r="B32" s="129">
        <f>B28+1</f>
        <v>8</v>
      </c>
      <c r="C32" s="132" t="s">
        <v>338</v>
      </c>
      <c r="D32" s="73"/>
      <c r="E32" s="133"/>
      <c r="F32" s="134"/>
    </row>
    <row r="33" spans="2:6" ht="15.6" thickBot="1" x14ac:dyDescent="0.4">
      <c r="B33" s="129"/>
      <c r="C33" s="135" t="s">
        <v>339</v>
      </c>
      <c r="D33" s="73"/>
      <c r="E33" s="136"/>
      <c r="F33" s="137"/>
    </row>
    <row r="34" spans="2:6" ht="15.6" thickBot="1" x14ac:dyDescent="0.4">
      <c r="B34" s="129"/>
      <c r="C34" s="131"/>
      <c r="D34" s="73"/>
      <c r="E34" s="51"/>
      <c r="F34" s="51"/>
    </row>
    <row r="35" spans="2:6" ht="30" x14ac:dyDescent="0.35">
      <c r="B35" s="129">
        <f>B32+1</f>
        <v>9</v>
      </c>
      <c r="C35" s="132" t="s">
        <v>340</v>
      </c>
      <c r="D35" s="73"/>
      <c r="E35" s="143"/>
      <c r="F35" s="144"/>
    </row>
    <row r="36" spans="2:6" ht="30" x14ac:dyDescent="0.35">
      <c r="B36" s="129"/>
      <c r="C36" s="145" t="s">
        <v>341</v>
      </c>
      <c r="D36" s="73"/>
      <c r="E36" s="146"/>
      <c r="F36" s="147"/>
    </row>
    <row r="37" spans="2:6" ht="26.4" customHeight="1" thickBot="1" x14ac:dyDescent="0.4">
      <c r="B37" s="129">
        <f>B35+1</f>
        <v>10</v>
      </c>
      <c r="C37" s="135" t="s">
        <v>342</v>
      </c>
      <c r="D37" s="73"/>
      <c r="E37" s="148"/>
      <c r="F37" s="149"/>
    </row>
    <row r="38" spans="2:6" ht="15.6" thickBot="1" x14ac:dyDescent="0.4">
      <c r="B38" s="129"/>
      <c r="C38" s="131"/>
      <c r="D38" s="73"/>
      <c r="E38" s="51"/>
      <c r="F38" s="51"/>
    </row>
    <row r="39" spans="2:6" ht="30.6" thickBot="1" x14ac:dyDescent="0.4">
      <c r="B39" s="129">
        <f>B37+1</f>
        <v>11</v>
      </c>
      <c r="C39" s="139" t="s">
        <v>343</v>
      </c>
      <c r="D39" s="73"/>
      <c r="E39" s="130"/>
      <c r="F39" s="130"/>
    </row>
    <row r="40" spans="2:6" ht="15.6" thickBot="1" x14ac:dyDescent="0.4">
      <c r="B40" s="129"/>
      <c r="C40" s="131"/>
      <c r="D40" s="73"/>
      <c r="E40" s="51"/>
      <c r="F40" s="51"/>
    </row>
    <row r="41" spans="2:6" ht="30.6" thickBot="1" x14ac:dyDescent="0.4">
      <c r="B41" s="129">
        <f>B39+1</f>
        <v>12</v>
      </c>
      <c r="C41" s="139" t="s">
        <v>344</v>
      </c>
      <c r="D41" s="73"/>
      <c r="E41" s="130"/>
      <c r="F41" s="130"/>
    </row>
    <row r="42" spans="2:6" ht="15.6" thickBot="1" x14ac:dyDescent="0.4">
      <c r="B42" s="129"/>
      <c r="C42" s="131"/>
      <c r="D42" s="73"/>
      <c r="E42" s="51"/>
      <c r="F42" s="51"/>
    </row>
    <row r="43" spans="2:6" ht="30.6" thickBot="1" x14ac:dyDescent="0.4">
      <c r="B43" s="129">
        <f>B41+1</f>
        <v>13</v>
      </c>
      <c r="C43" s="139" t="s">
        <v>345</v>
      </c>
      <c r="D43" s="73"/>
      <c r="E43" s="130"/>
      <c r="F43" s="130"/>
    </row>
    <row r="44" spans="2:6" ht="15.6" thickBot="1" x14ac:dyDescent="0.4">
      <c r="B44" s="129"/>
      <c r="C44" s="131"/>
      <c r="D44" s="73"/>
      <c r="E44" s="51"/>
      <c r="F44" s="51"/>
    </row>
    <row r="45" spans="2:6" ht="15.6" thickBot="1" x14ac:dyDescent="0.4">
      <c r="B45" s="129">
        <f>B43+1</f>
        <v>14</v>
      </c>
      <c r="C45" s="139" t="s">
        <v>346</v>
      </c>
      <c r="D45" s="73"/>
      <c r="E45" s="130"/>
      <c r="F45" s="130"/>
    </row>
    <row r="46" spans="2:6" ht="15.6" thickBot="1" x14ac:dyDescent="0.4">
      <c r="B46" s="129"/>
      <c r="C46" s="131"/>
      <c r="D46" s="73"/>
      <c r="E46" s="51"/>
      <c r="F46" s="51"/>
    </row>
    <row r="47" spans="2:6" ht="30.6" thickBot="1" x14ac:dyDescent="0.4">
      <c r="B47" s="129">
        <f>B45+1</f>
        <v>15</v>
      </c>
      <c r="C47" s="139" t="s">
        <v>347</v>
      </c>
      <c r="D47" s="73"/>
      <c r="E47" s="130"/>
      <c r="F47" s="130"/>
    </row>
  </sheetData>
  <mergeCells count="1">
    <mergeCell ref="E8:F8"/>
  </mergeCells>
  <dataValidations count="2">
    <dataValidation type="list" allowBlank="1" showInputMessage="1" sqref="E12 E14 E16 E18:E19 E26 E28:E30 E32:E33 E35:E37 E39 E41 E43 E45 E47 E22:E24" xr:uid="{23919CF2-6DC9-4A0A-8D1C-70D947CCFA7E}">
      <formula1>"Confirmed,Not Confirmed,See - Comments"</formula1>
    </dataValidation>
    <dataValidation type="textLength" operator="lessThanOrEqual" allowBlank="1" showInputMessage="1" showErrorMessage="1" errorTitle="Character Limit Exceeded" error="You have exceeded the number of characters in your response. Please limit your response to 700 Characters and click Retry." sqref="E21 F12:F47" xr:uid="{46A8292A-1E54-4DB9-A1E7-E6E7C8FB0355}">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A0ECC-4CEF-4E49-B32A-901B4471A6DA}">
  <sheetPr codeName="Sheet27"/>
  <dimension ref="B1:I135"/>
  <sheetViews>
    <sheetView workbookViewId="0">
      <selection activeCell="E13" sqref="E13:E14"/>
    </sheetView>
  </sheetViews>
  <sheetFormatPr defaultColWidth="8.8984375" defaultRowHeight="15" x14ac:dyDescent="0.35"/>
  <cols>
    <col min="1" max="1" width="1.5" style="44" customWidth="1"/>
    <col min="2" max="2" width="9" style="44" customWidth="1"/>
    <col min="3" max="3" width="75.3984375" style="44" customWidth="1"/>
    <col min="4" max="4" width="5.5" style="44" customWidth="1"/>
    <col min="5" max="5" width="51.09765625" style="44" customWidth="1"/>
    <col min="6" max="7" width="8.8984375" style="44"/>
    <col min="8" max="8" width="9.09765625" style="44" customWidth="1"/>
    <col min="9" max="16384" width="8.8984375" style="44"/>
  </cols>
  <sheetData>
    <row r="1" spans="2:9" s="15" customFormat="1" ht="16.8" x14ac:dyDescent="0.35">
      <c r="B1" s="13" t="str">
        <f>INPUT!$C$3</f>
        <v>Albemarle County</v>
      </c>
    </row>
    <row r="2" spans="2:9" s="15" customFormat="1" ht="16.8" x14ac:dyDescent="0.35">
      <c r="B2" s="13" t="str">
        <f>INPUT!$D$11</f>
        <v>RFP&lt;ENTER RFP NUMBER&gt;</v>
      </c>
    </row>
    <row r="3" spans="2:9" s="15" customFormat="1" ht="16.8" x14ac:dyDescent="0.35">
      <c r="B3" s="13" t="str">
        <f>INPUT!$C$23</f>
        <v>PBM</v>
      </c>
    </row>
    <row r="4" spans="2:9" s="15" customFormat="1" ht="16.8" x14ac:dyDescent="0.35">
      <c r="B4" s="16" t="str">
        <f>INPUT!F61</f>
        <v>Price Proposal Form 2.2 - Financial Questionnaire</v>
      </c>
    </row>
    <row r="5" spans="2:9" s="2" customFormat="1" ht="15.6" x14ac:dyDescent="0.35"/>
    <row r="6" spans="2:9" s="2" customFormat="1" ht="15.6" x14ac:dyDescent="0.35"/>
    <row r="7" spans="2:9" s="2" customFormat="1" ht="16.2" thickBot="1" x14ac:dyDescent="0.4">
      <c r="B7" s="46"/>
      <c r="C7" s="47"/>
    </row>
    <row r="8" spans="2:9" s="2" customFormat="1" ht="16.2" thickBot="1" x14ac:dyDescent="0.4">
      <c r="B8" s="47"/>
      <c r="C8" s="9" t="s">
        <v>186</v>
      </c>
      <c r="E8" s="20">
        <f>'Instructions &amp; Info'!$C$44</f>
        <v>0</v>
      </c>
    </row>
    <row r="9" spans="2:9" s="2" customFormat="1" ht="15.6" x14ac:dyDescent="0.35"/>
    <row r="10" spans="2:9" ht="15.6" thickBot="1" x14ac:dyDescent="0.4">
      <c r="B10" s="129"/>
      <c r="C10" s="122" t="s">
        <v>348</v>
      </c>
      <c r="D10" s="123"/>
      <c r="E10" s="124" t="s">
        <v>189</v>
      </c>
    </row>
    <row r="11" spans="2:9" ht="15.6" thickTop="1" x14ac:dyDescent="0.35">
      <c r="B11" s="129"/>
      <c r="C11" s="73"/>
      <c r="E11" s="73"/>
    </row>
    <row r="12" spans="2:9" ht="15.6" thickBot="1" x14ac:dyDescent="0.4">
      <c r="B12" s="129">
        <v>1</v>
      </c>
      <c r="C12" s="120" t="s">
        <v>349</v>
      </c>
      <c r="E12" s="73"/>
    </row>
    <row r="13" spans="2:9" x14ac:dyDescent="0.35">
      <c r="B13" s="129"/>
      <c r="C13" s="259" t="s">
        <v>350</v>
      </c>
      <c r="E13" s="260"/>
    </row>
    <row r="14" spans="2:9" ht="30" x14ac:dyDescent="0.35">
      <c r="B14" s="129"/>
      <c r="C14" s="261" t="s">
        <v>351</v>
      </c>
      <c r="E14" s="262"/>
    </row>
    <row r="15" spans="2:9" x14ac:dyDescent="0.35">
      <c r="B15" s="129"/>
      <c r="C15" s="263" t="s">
        <v>352</v>
      </c>
      <c r="E15" s="262"/>
      <c r="I15" s="245"/>
    </row>
    <row r="16" spans="2:9" x14ac:dyDescent="0.35">
      <c r="B16" s="129"/>
      <c r="C16" s="261" t="s">
        <v>353</v>
      </c>
      <c r="E16" s="262"/>
      <c r="I16" s="245"/>
    </row>
    <row r="17" spans="2:9" x14ac:dyDescent="0.35">
      <c r="B17" s="129"/>
      <c r="C17" s="263" t="s">
        <v>354</v>
      </c>
      <c r="E17" s="262"/>
      <c r="I17" s="245"/>
    </row>
    <row r="18" spans="2:9" x14ac:dyDescent="0.35">
      <c r="B18" s="129"/>
      <c r="C18" s="261" t="s">
        <v>355</v>
      </c>
      <c r="E18" s="262"/>
      <c r="I18" s="245"/>
    </row>
    <row r="19" spans="2:9" x14ac:dyDescent="0.35">
      <c r="B19" s="129"/>
      <c r="C19" s="263" t="s">
        <v>356</v>
      </c>
      <c r="D19" s="51"/>
      <c r="E19" s="161"/>
    </row>
    <row r="20" spans="2:9" x14ac:dyDescent="0.35">
      <c r="B20" s="129"/>
      <c r="C20" s="261" t="s">
        <v>357</v>
      </c>
      <c r="D20" s="51"/>
      <c r="E20" s="161"/>
    </row>
    <row r="21" spans="2:9" x14ac:dyDescent="0.35">
      <c r="B21" s="129"/>
      <c r="C21" s="263" t="s">
        <v>358</v>
      </c>
      <c r="D21" s="51"/>
      <c r="E21" s="161"/>
    </row>
    <row r="22" spans="2:9" x14ac:dyDescent="0.35">
      <c r="B22" s="129"/>
      <c r="C22" s="138" t="s">
        <v>359</v>
      </c>
      <c r="D22" s="51"/>
      <c r="E22" s="264"/>
    </row>
    <row r="23" spans="2:9" ht="15.6" thickBot="1" x14ac:dyDescent="0.4">
      <c r="B23" s="129"/>
      <c r="C23" s="265" t="s">
        <v>360</v>
      </c>
      <c r="D23" s="51"/>
      <c r="E23" s="266"/>
    </row>
    <row r="24" spans="2:9" x14ac:dyDescent="0.35">
      <c r="B24" s="129"/>
      <c r="C24" s="131"/>
      <c r="E24" s="51"/>
    </row>
    <row r="25" spans="2:9" ht="15.6" thickBot="1" x14ac:dyDescent="0.4">
      <c r="B25" s="129">
        <v>2</v>
      </c>
      <c r="C25" s="120" t="s">
        <v>361</v>
      </c>
      <c r="E25" s="51"/>
    </row>
    <row r="26" spans="2:9" x14ac:dyDescent="0.35">
      <c r="B26" s="129"/>
      <c r="C26" s="259" t="s">
        <v>362</v>
      </c>
      <c r="D26" s="51"/>
      <c r="E26" s="260"/>
    </row>
    <row r="27" spans="2:9" ht="15.6" thickBot="1" x14ac:dyDescent="0.4">
      <c r="B27" s="129"/>
      <c r="C27" s="267" t="s">
        <v>363</v>
      </c>
      <c r="D27" s="51"/>
      <c r="E27" s="268"/>
    </row>
    <row r="28" spans="2:9" x14ac:dyDescent="0.35">
      <c r="B28" s="129"/>
      <c r="C28" s="131"/>
      <c r="E28" s="51"/>
    </row>
    <row r="29" spans="2:9" ht="15.6" thickBot="1" x14ac:dyDescent="0.4">
      <c r="B29" s="129">
        <v>3</v>
      </c>
      <c r="C29" s="120" t="s">
        <v>364</v>
      </c>
      <c r="D29" s="51"/>
      <c r="E29" s="51"/>
    </row>
    <row r="30" spans="2:9" x14ac:dyDescent="0.35">
      <c r="B30" s="129"/>
      <c r="C30" s="269" t="s">
        <v>365</v>
      </c>
      <c r="D30" s="270"/>
      <c r="E30" s="260"/>
    </row>
    <row r="31" spans="2:9" x14ac:dyDescent="0.35">
      <c r="B31" s="129"/>
      <c r="C31" s="271" t="s">
        <v>366</v>
      </c>
      <c r="D31" s="270"/>
      <c r="E31" s="262"/>
    </row>
    <row r="32" spans="2:9" x14ac:dyDescent="0.35">
      <c r="B32" s="129"/>
      <c r="C32" s="272" t="s">
        <v>367</v>
      </c>
      <c r="D32" s="270"/>
      <c r="E32" s="262"/>
    </row>
    <row r="33" spans="2:9" x14ac:dyDescent="0.35">
      <c r="B33" s="129"/>
      <c r="C33" s="261" t="s">
        <v>368</v>
      </c>
      <c r="D33" s="270"/>
      <c r="E33" s="262"/>
    </row>
    <row r="34" spans="2:9" x14ac:dyDescent="0.35">
      <c r="B34" s="129"/>
      <c r="C34" s="263" t="s">
        <v>369</v>
      </c>
      <c r="D34" s="270"/>
      <c r="E34" s="262"/>
    </row>
    <row r="35" spans="2:9" x14ac:dyDescent="0.35">
      <c r="B35" s="129"/>
      <c r="C35" s="273" t="s">
        <v>370</v>
      </c>
      <c r="D35" s="270"/>
      <c r="E35" s="262"/>
    </row>
    <row r="36" spans="2:9" ht="15.6" thickBot="1" x14ac:dyDescent="0.4">
      <c r="B36" s="129"/>
      <c r="C36" s="274" t="s">
        <v>371</v>
      </c>
      <c r="D36" s="270"/>
      <c r="E36" s="268"/>
    </row>
    <row r="37" spans="2:9" x14ac:dyDescent="0.35">
      <c r="B37" s="129"/>
      <c r="C37" s="71"/>
      <c r="D37" s="71"/>
      <c r="E37" s="51"/>
    </row>
    <row r="38" spans="2:9" ht="15.6" thickBot="1" x14ac:dyDescent="0.4">
      <c r="B38" s="129">
        <v>4</v>
      </c>
      <c r="C38" s="120" t="s">
        <v>372</v>
      </c>
      <c r="D38" s="131"/>
      <c r="E38" s="51"/>
      <c r="I38" s="245"/>
    </row>
    <row r="39" spans="2:9" x14ac:dyDescent="0.35">
      <c r="B39" s="129"/>
      <c r="C39" s="269" t="s">
        <v>373</v>
      </c>
      <c r="D39" s="275"/>
      <c r="E39" s="260"/>
    </row>
    <row r="40" spans="2:9" x14ac:dyDescent="0.35">
      <c r="B40" s="129"/>
      <c r="C40" s="276" t="s">
        <v>374</v>
      </c>
      <c r="D40" s="275"/>
      <c r="E40" s="277"/>
    </row>
    <row r="41" spans="2:9" x14ac:dyDescent="0.35">
      <c r="B41" s="129"/>
      <c r="C41" s="278" t="s">
        <v>375</v>
      </c>
      <c r="D41" s="275"/>
      <c r="E41" s="277"/>
    </row>
    <row r="42" spans="2:9" ht="30" x14ac:dyDescent="0.35">
      <c r="B42" s="129"/>
      <c r="C42" s="279" t="s">
        <v>376</v>
      </c>
      <c r="D42" s="280"/>
      <c r="E42" s="262"/>
    </row>
    <row r="43" spans="2:9" x14ac:dyDescent="0.35">
      <c r="B43" s="129"/>
      <c r="C43" s="281" t="s">
        <v>377</v>
      </c>
      <c r="D43" s="280"/>
      <c r="E43" s="262"/>
    </row>
    <row r="44" spans="2:9" ht="30" x14ac:dyDescent="0.35">
      <c r="B44" s="129"/>
      <c r="C44" s="279" t="s">
        <v>378</v>
      </c>
      <c r="D44" s="280"/>
      <c r="E44" s="262"/>
    </row>
    <row r="45" spans="2:9" ht="30" x14ac:dyDescent="0.35">
      <c r="B45" s="129"/>
      <c r="C45" s="281" t="s">
        <v>379</v>
      </c>
      <c r="D45" s="275"/>
      <c r="E45" s="262"/>
    </row>
    <row r="46" spans="2:9" ht="30" x14ac:dyDescent="0.35">
      <c r="B46" s="129"/>
      <c r="C46" s="279" t="s">
        <v>380</v>
      </c>
      <c r="D46" s="275"/>
      <c r="E46" s="262"/>
    </row>
    <row r="47" spans="2:9" ht="30" x14ac:dyDescent="0.35">
      <c r="B47" s="129"/>
      <c r="C47" s="281" t="s">
        <v>381</v>
      </c>
      <c r="D47" s="275"/>
      <c r="E47" s="262"/>
    </row>
    <row r="48" spans="2:9" ht="30" x14ac:dyDescent="0.35">
      <c r="B48" s="129"/>
      <c r="C48" s="279" t="s">
        <v>382</v>
      </c>
      <c r="D48" s="275"/>
      <c r="E48" s="262"/>
    </row>
    <row r="49" spans="2:5" x14ac:dyDescent="0.35">
      <c r="B49" s="129"/>
      <c r="C49" s="281" t="s">
        <v>383</v>
      </c>
      <c r="D49" s="275"/>
      <c r="E49" s="262"/>
    </row>
    <row r="50" spans="2:5" x14ac:dyDescent="0.35">
      <c r="B50" s="129"/>
      <c r="C50" s="279" t="s">
        <v>384</v>
      </c>
      <c r="D50" s="280"/>
      <c r="E50" s="262"/>
    </row>
    <row r="51" spans="2:5" ht="15.6" thickBot="1" x14ac:dyDescent="0.4">
      <c r="B51" s="129"/>
      <c r="C51" s="282" t="s">
        <v>385</v>
      </c>
      <c r="D51" s="275"/>
      <c r="E51" s="268"/>
    </row>
    <row r="52" spans="2:5" x14ac:dyDescent="0.35">
      <c r="B52" s="129"/>
      <c r="C52" s="131"/>
      <c r="E52" s="51"/>
    </row>
    <row r="53" spans="2:5" x14ac:dyDescent="0.35">
      <c r="B53" s="129"/>
      <c r="C53" s="131"/>
      <c r="E53" s="51"/>
    </row>
    <row r="54" spans="2:5" ht="15.6" thickBot="1" x14ac:dyDescent="0.4">
      <c r="B54" s="129">
        <v>5</v>
      </c>
      <c r="C54" s="120" t="s">
        <v>105</v>
      </c>
      <c r="E54" s="51"/>
    </row>
    <row r="55" spans="2:5" x14ac:dyDescent="0.35">
      <c r="B55" s="129"/>
      <c r="C55" s="259" t="s">
        <v>386</v>
      </c>
      <c r="D55" s="73"/>
      <c r="E55" s="260"/>
    </row>
    <row r="56" spans="2:5" x14ac:dyDescent="0.35">
      <c r="B56" s="129"/>
      <c r="C56" s="283" t="s">
        <v>387</v>
      </c>
      <c r="D56" s="73"/>
      <c r="E56" s="277"/>
    </row>
    <row r="57" spans="2:5" ht="30" x14ac:dyDescent="0.35">
      <c r="B57" s="129"/>
      <c r="C57" s="284" t="s">
        <v>388</v>
      </c>
      <c r="D57" s="73"/>
      <c r="E57" s="277"/>
    </row>
    <row r="58" spans="2:5" ht="30" x14ac:dyDescent="0.35">
      <c r="B58" s="129"/>
      <c r="C58" s="283" t="s">
        <v>389</v>
      </c>
      <c r="D58" s="73"/>
      <c r="E58" s="277"/>
    </row>
    <row r="59" spans="2:5" ht="30" x14ac:dyDescent="0.35">
      <c r="B59" s="129"/>
      <c r="C59" s="263" t="s">
        <v>390</v>
      </c>
      <c r="D59" s="73"/>
      <c r="E59" s="262"/>
    </row>
    <row r="60" spans="2:5" ht="30" x14ac:dyDescent="0.35">
      <c r="B60" s="129"/>
      <c r="C60" s="261" t="s">
        <v>391</v>
      </c>
      <c r="D60" s="73"/>
      <c r="E60" s="262"/>
    </row>
    <row r="61" spans="2:5" x14ac:dyDescent="0.35">
      <c r="B61" s="129"/>
      <c r="C61" s="284" t="s">
        <v>392</v>
      </c>
      <c r="D61" s="73"/>
      <c r="E61" s="262"/>
    </row>
    <row r="62" spans="2:5" x14ac:dyDescent="0.35">
      <c r="B62" s="129"/>
      <c r="C62" s="261" t="s">
        <v>393</v>
      </c>
      <c r="D62" s="73"/>
      <c r="E62" s="262"/>
    </row>
    <row r="63" spans="2:5" ht="30" x14ac:dyDescent="0.35">
      <c r="B63" s="129"/>
      <c r="C63" s="263" t="s">
        <v>394</v>
      </c>
      <c r="D63" s="73"/>
      <c r="E63" s="262"/>
    </row>
    <row r="64" spans="2:5" ht="30" x14ac:dyDescent="0.35">
      <c r="B64" s="129"/>
      <c r="C64" s="261" t="s">
        <v>395</v>
      </c>
      <c r="D64" s="73"/>
      <c r="E64" s="262"/>
    </row>
    <row r="65" spans="2:5" x14ac:dyDescent="0.35">
      <c r="B65" s="129"/>
      <c r="C65" s="263" t="s">
        <v>396</v>
      </c>
      <c r="D65" s="73"/>
      <c r="E65" s="262"/>
    </row>
    <row r="66" spans="2:5" x14ac:dyDescent="0.35">
      <c r="B66" s="129"/>
      <c r="C66" s="273" t="s">
        <v>397</v>
      </c>
      <c r="D66" s="73"/>
      <c r="E66" s="262"/>
    </row>
    <row r="67" spans="2:5" ht="30" x14ac:dyDescent="0.35">
      <c r="B67" s="129"/>
      <c r="C67" s="285" t="s">
        <v>398</v>
      </c>
      <c r="D67" s="73"/>
      <c r="E67" s="262"/>
    </row>
    <row r="68" spans="2:5" ht="30" x14ac:dyDescent="0.35">
      <c r="B68" s="129"/>
      <c r="C68" s="273" t="s">
        <v>399</v>
      </c>
      <c r="D68" s="73"/>
      <c r="E68" s="262"/>
    </row>
    <row r="69" spans="2:5" ht="30" x14ac:dyDescent="0.35">
      <c r="B69" s="129"/>
      <c r="C69" s="285" t="s">
        <v>400</v>
      </c>
      <c r="D69" s="73"/>
      <c r="E69" s="262"/>
    </row>
    <row r="70" spans="2:5" ht="30" x14ac:dyDescent="0.35">
      <c r="B70" s="129"/>
      <c r="C70" s="273" t="s">
        <v>401</v>
      </c>
      <c r="D70" s="73"/>
      <c r="E70" s="262"/>
    </row>
    <row r="71" spans="2:5" x14ac:dyDescent="0.35">
      <c r="B71" s="129"/>
      <c r="C71" s="263" t="s">
        <v>402</v>
      </c>
      <c r="D71" s="73"/>
      <c r="E71" s="262"/>
    </row>
    <row r="72" spans="2:5" x14ac:dyDescent="0.35">
      <c r="B72" s="129"/>
      <c r="C72" s="273" t="s">
        <v>403</v>
      </c>
      <c r="D72" s="73"/>
      <c r="E72" s="286"/>
    </row>
    <row r="73" spans="2:5" x14ac:dyDescent="0.35">
      <c r="B73" s="129"/>
      <c r="C73" s="285" t="s">
        <v>404</v>
      </c>
      <c r="D73" s="73"/>
      <c r="E73" s="286"/>
    </row>
    <row r="74" spans="2:5" x14ac:dyDescent="0.35">
      <c r="B74" s="129"/>
      <c r="C74" s="273" t="s">
        <v>405</v>
      </c>
      <c r="D74" s="73"/>
      <c r="E74" s="286"/>
    </row>
    <row r="75" spans="2:5" x14ac:dyDescent="0.35">
      <c r="B75" s="129"/>
      <c r="C75" s="285" t="s">
        <v>406</v>
      </c>
      <c r="D75" s="73"/>
      <c r="E75" s="286"/>
    </row>
    <row r="76" spans="2:5" x14ac:dyDescent="0.35">
      <c r="B76" s="129"/>
      <c r="C76" s="138" t="s">
        <v>407</v>
      </c>
      <c r="D76" s="73"/>
      <c r="E76" s="286"/>
    </row>
    <row r="77" spans="2:5" ht="15.6" thickBot="1" x14ac:dyDescent="0.4">
      <c r="B77" s="129"/>
      <c r="C77" s="265" t="s">
        <v>408</v>
      </c>
      <c r="D77" s="73"/>
      <c r="E77" s="268"/>
    </row>
    <row r="78" spans="2:5" x14ac:dyDescent="0.35">
      <c r="B78" s="129"/>
      <c r="C78" s="131"/>
      <c r="E78" s="51"/>
    </row>
    <row r="79" spans="2:5" ht="30.6" thickBot="1" x14ac:dyDescent="0.4">
      <c r="B79" s="129">
        <v>6</v>
      </c>
      <c r="C79" s="287" t="s">
        <v>409</v>
      </c>
      <c r="D79" s="121"/>
      <c r="E79" s="51"/>
    </row>
    <row r="80" spans="2:5" ht="30" x14ac:dyDescent="0.35">
      <c r="B80" s="129"/>
      <c r="C80" s="288" t="s">
        <v>410</v>
      </c>
      <c r="D80" s="71"/>
      <c r="E80" s="260"/>
    </row>
    <row r="81" spans="2:5" ht="45" x14ac:dyDescent="0.35">
      <c r="B81" s="129"/>
      <c r="C81" s="289" t="s">
        <v>411</v>
      </c>
      <c r="D81" s="71"/>
      <c r="E81" s="262"/>
    </row>
    <row r="82" spans="2:5" ht="60" x14ac:dyDescent="0.35">
      <c r="B82" s="129"/>
      <c r="C82" s="290" t="s">
        <v>412</v>
      </c>
      <c r="D82" s="71"/>
      <c r="E82" s="262"/>
    </row>
    <row r="83" spans="2:5" ht="60" x14ac:dyDescent="0.35">
      <c r="B83" s="129"/>
      <c r="C83" s="289" t="s">
        <v>413</v>
      </c>
      <c r="D83" s="71"/>
      <c r="E83" s="262"/>
    </row>
    <row r="84" spans="2:5" ht="60" x14ac:dyDescent="0.35">
      <c r="B84" s="129"/>
      <c r="C84" s="290" t="s">
        <v>414</v>
      </c>
      <c r="D84" s="71"/>
      <c r="E84" s="262"/>
    </row>
    <row r="85" spans="2:5" x14ac:dyDescent="0.35">
      <c r="B85" s="129"/>
      <c r="C85" s="289" t="s">
        <v>415</v>
      </c>
      <c r="D85" s="71"/>
      <c r="E85" s="262"/>
    </row>
    <row r="86" spans="2:5" ht="15.6" thickBot="1" x14ac:dyDescent="0.4">
      <c r="B86" s="129"/>
      <c r="C86" s="291" t="s">
        <v>416</v>
      </c>
      <c r="D86" s="71"/>
      <c r="E86" s="268"/>
    </row>
    <row r="87" spans="2:5" x14ac:dyDescent="0.35">
      <c r="B87" s="129"/>
      <c r="C87" s="131"/>
      <c r="E87" s="51"/>
    </row>
    <row r="88" spans="2:5" ht="15.6" thickBot="1" x14ac:dyDescent="0.4">
      <c r="B88" s="129">
        <v>7</v>
      </c>
      <c r="C88" s="120" t="s">
        <v>417</v>
      </c>
      <c r="E88" s="51"/>
    </row>
    <row r="89" spans="2:5" x14ac:dyDescent="0.35">
      <c r="B89" s="129"/>
      <c r="C89" s="259" t="s">
        <v>418</v>
      </c>
      <c r="D89" s="51"/>
      <c r="E89" s="260"/>
    </row>
    <row r="90" spans="2:5" ht="30" x14ac:dyDescent="0.35">
      <c r="B90" s="129"/>
      <c r="C90" s="261" t="s">
        <v>419</v>
      </c>
      <c r="D90" s="51"/>
      <c r="E90" s="292"/>
    </row>
    <row r="91" spans="2:5" ht="30" x14ac:dyDescent="0.35">
      <c r="B91" s="129"/>
      <c r="C91" s="263" t="s">
        <v>420</v>
      </c>
      <c r="D91" s="51"/>
      <c r="E91" s="292"/>
    </row>
    <row r="92" spans="2:5" x14ac:dyDescent="0.35">
      <c r="B92" s="129"/>
      <c r="C92" s="261" t="s">
        <v>421</v>
      </c>
      <c r="D92" s="51"/>
      <c r="E92" s="262"/>
    </row>
    <row r="93" spans="2:5" x14ac:dyDescent="0.35">
      <c r="B93" s="129"/>
      <c r="C93" s="263" t="s">
        <v>422</v>
      </c>
      <c r="D93" s="51"/>
      <c r="E93" s="262"/>
    </row>
    <row r="94" spans="2:5" ht="30" x14ac:dyDescent="0.35">
      <c r="B94" s="129"/>
      <c r="C94" s="261" t="s">
        <v>423</v>
      </c>
      <c r="D94" s="51"/>
      <c r="E94" s="262"/>
    </row>
    <row r="95" spans="2:5" x14ac:dyDescent="0.35">
      <c r="B95" s="129"/>
      <c r="C95" s="263" t="s">
        <v>424</v>
      </c>
      <c r="D95" s="51"/>
      <c r="E95" s="262"/>
    </row>
    <row r="96" spans="2:5" x14ac:dyDescent="0.35">
      <c r="B96" s="129"/>
      <c r="C96" s="261" t="s">
        <v>425</v>
      </c>
      <c r="D96" s="51"/>
      <c r="E96" s="262"/>
    </row>
    <row r="97" spans="2:5" x14ac:dyDescent="0.35">
      <c r="B97" s="129"/>
      <c r="C97" s="263" t="s">
        <v>426</v>
      </c>
      <c r="D97" s="51"/>
      <c r="E97" s="262"/>
    </row>
    <row r="98" spans="2:5" x14ac:dyDescent="0.35">
      <c r="B98" s="129"/>
      <c r="C98" s="261" t="s">
        <v>427</v>
      </c>
      <c r="D98" s="51"/>
      <c r="E98" s="262"/>
    </row>
    <row r="99" spans="2:5" ht="15.6" thickBot="1" x14ac:dyDescent="0.4">
      <c r="B99" s="129"/>
      <c r="C99" s="265" t="s">
        <v>428</v>
      </c>
      <c r="D99" s="51"/>
      <c r="E99" s="268"/>
    </row>
    <row r="100" spans="2:5" x14ac:dyDescent="0.35">
      <c r="B100" s="129"/>
      <c r="C100" s="131"/>
      <c r="E100" s="51"/>
    </row>
    <row r="101" spans="2:5" ht="15.6" thickBot="1" x14ac:dyDescent="0.4">
      <c r="B101" s="129"/>
      <c r="C101" s="120" t="s">
        <v>127</v>
      </c>
      <c r="E101" s="51"/>
    </row>
    <row r="102" spans="2:5" ht="30" x14ac:dyDescent="0.35">
      <c r="B102" s="129">
        <v>8</v>
      </c>
      <c r="C102" s="293" t="s">
        <v>429</v>
      </c>
      <c r="E102" s="260"/>
    </row>
    <row r="103" spans="2:5" ht="30.6" thickBot="1" x14ac:dyDescent="0.4">
      <c r="B103" s="129"/>
      <c r="C103" s="135" t="s">
        <v>430</v>
      </c>
      <c r="E103" s="268"/>
    </row>
    <row r="104" spans="2:5" x14ac:dyDescent="0.35">
      <c r="B104" s="129"/>
      <c r="C104" s="131"/>
      <c r="E104" s="51"/>
    </row>
    <row r="105" spans="2:5" ht="30.6" thickBot="1" x14ac:dyDescent="0.4">
      <c r="B105" s="129">
        <v>9</v>
      </c>
      <c r="C105" s="120" t="s">
        <v>431</v>
      </c>
      <c r="D105" s="51"/>
      <c r="E105" s="51"/>
    </row>
    <row r="106" spans="2:5" x14ac:dyDescent="0.35">
      <c r="B106" s="129"/>
      <c r="C106" s="269" t="s">
        <v>432</v>
      </c>
      <c r="D106" s="270"/>
      <c r="E106" s="260"/>
    </row>
    <row r="107" spans="2:5" x14ac:dyDescent="0.35">
      <c r="B107" s="129"/>
      <c r="C107" s="279" t="s">
        <v>433</v>
      </c>
      <c r="D107" s="270"/>
      <c r="E107" s="262"/>
    </row>
    <row r="108" spans="2:5" x14ac:dyDescent="0.35">
      <c r="B108" s="129"/>
      <c r="C108" s="281" t="s">
        <v>434</v>
      </c>
      <c r="D108" s="270"/>
      <c r="E108" s="262"/>
    </row>
    <row r="109" spans="2:5" x14ac:dyDescent="0.35">
      <c r="B109" s="129"/>
      <c r="C109" s="279" t="s">
        <v>435</v>
      </c>
      <c r="D109" s="270"/>
      <c r="E109" s="262"/>
    </row>
    <row r="110" spans="2:5" ht="15.6" thickBot="1" x14ac:dyDescent="0.4">
      <c r="B110" s="129"/>
      <c r="C110" s="282" t="s">
        <v>436</v>
      </c>
      <c r="D110" s="270"/>
      <c r="E110" s="268"/>
    </row>
    <row r="111" spans="2:5" x14ac:dyDescent="0.35">
      <c r="B111" s="129"/>
      <c r="C111" s="131"/>
      <c r="E111" s="51"/>
    </row>
    <row r="112" spans="2:5" ht="30.6" thickBot="1" x14ac:dyDescent="0.4">
      <c r="B112" s="129">
        <v>10</v>
      </c>
      <c r="C112" s="120" t="s">
        <v>437</v>
      </c>
      <c r="D112" s="51"/>
      <c r="E112" s="51"/>
    </row>
    <row r="113" spans="2:5" x14ac:dyDescent="0.35">
      <c r="B113" s="129"/>
      <c r="C113" s="269" t="s">
        <v>438</v>
      </c>
      <c r="D113" s="270"/>
      <c r="E113" s="260"/>
    </row>
    <row r="114" spans="2:5" x14ac:dyDescent="0.35">
      <c r="B114" s="129"/>
      <c r="C114" s="279" t="s">
        <v>439</v>
      </c>
      <c r="D114" s="270"/>
      <c r="E114" s="262"/>
    </row>
    <row r="115" spans="2:5" x14ac:dyDescent="0.35">
      <c r="B115" s="129"/>
      <c r="C115" s="281" t="s">
        <v>440</v>
      </c>
      <c r="D115" s="270"/>
      <c r="E115" s="262"/>
    </row>
    <row r="116" spans="2:5" x14ac:dyDescent="0.35">
      <c r="B116" s="129"/>
      <c r="C116" s="279" t="s">
        <v>441</v>
      </c>
      <c r="D116" s="270"/>
      <c r="E116" s="262"/>
    </row>
    <row r="117" spans="2:5" x14ac:dyDescent="0.35">
      <c r="B117" s="129"/>
      <c r="C117" s="281" t="s">
        <v>442</v>
      </c>
      <c r="D117" s="270"/>
      <c r="E117" s="262"/>
    </row>
    <row r="118" spans="2:5" ht="15.6" thickBot="1" x14ac:dyDescent="0.4">
      <c r="B118" s="129"/>
      <c r="C118" s="294" t="s">
        <v>443</v>
      </c>
      <c r="D118" s="270"/>
      <c r="E118" s="268"/>
    </row>
    <row r="119" spans="2:5" x14ac:dyDescent="0.35">
      <c r="B119" s="129"/>
      <c r="C119" s="131"/>
      <c r="E119" s="51"/>
    </row>
    <row r="120" spans="2:5" ht="30.6" thickBot="1" x14ac:dyDescent="0.4">
      <c r="B120" s="129">
        <v>11</v>
      </c>
      <c r="C120" s="287" t="s">
        <v>444</v>
      </c>
      <c r="D120" s="121"/>
      <c r="E120" s="51"/>
    </row>
    <row r="121" spans="2:5" ht="30" x14ac:dyDescent="0.35">
      <c r="B121" s="129"/>
      <c r="C121" s="295" t="s">
        <v>445</v>
      </c>
      <c r="D121" s="71"/>
      <c r="E121" s="260"/>
    </row>
    <row r="122" spans="2:5" ht="45" x14ac:dyDescent="0.35">
      <c r="B122" s="129"/>
      <c r="C122" s="296" t="s">
        <v>446</v>
      </c>
      <c r="D122" s="71"/>
      <c r="E122" s="262"/>
    </row>
    <row r="123" spans="2:5" ht="45" x14ac:dyDescent="0.35">
      <c r="B123" s="129"/>
      <c r="C123" s="297" t="s">
        <v>447</v>
      </c>
      <c r="D123" s="71"/>
      <c r="E123" s="262"/>
    </row>
    <row r="124" spans="2:5" ht="45.6" thickBot="1" x14ac:dyDescent="0.4">
      <c r="B124" s="129"/>
      <c r="C124" s="298" t="s">
        <v>448</v>
      </c>
      <c r="D124" s="71"/>
      <c r="E124" s="268"/>
    </row>
    <row r="125" spans="2:5" x14ac:dyDescent="0.35">
      <c r="B125" s="129"/>
      <c r="C125" s="131"/>
      <c r="E125" s="51"/>
    </row>
    <row r="126" spans="2:5" x14ac:dyDescent="0.35">
      <c r="B126" s="129"/>
      <c r="C126" s="131"/>
      <c r="E126" s="51"/>
    </row>
    <row r="127" spans="2:5" ht="30.6" thickBot="1" x14ac:dyDescent="0.4">
      <c r="B127" s="129">
        <v>12</v>
      </c>
      <c r="C127" s="287" t="s">
        <v>449</v>
      </c>
      <c r="D127" s="121"/>
      <c r="E127" s="51"/>
    </row>
    <row r="128" spans="2:5" ht="30" x14ac:dyDescent="0.35">
      <c r="B128" s="129"/>
      <c r="C128" s="299" t="s">
        <v>450</v>
      </c>
      <c r="D128" s="71"/>
      <c r="E128" s="260"/>
    </row>
    <row r="129" spans="2:5" ht="30" x14ac:dyDescent="0.35">
      <c r="B129" s="129"/>
      <c r="C129" s="297" t="s">
        <v>451</v>
      </c>
      <c r="D129" s="71"/>
      <c r="E129" s="262"/>
    </row>
    <row r="130" spans="2:5" ht="60.6" thickBot="1" x14ac:dyDescent="0.4">
      <c r="B130" s="129"/>
      <c r="C130" s="300" t="s">
        <v>452</v>
      </c>
      <c r="D130" s="71"/>
      <c r="E130" s="268"/>
    </row>
    <row r="131" spans="2:5" ht="15.6" thickBot="1" x14ac:dyDescent="0.4">
      <c r="B131" s="129"/>
      <c r="C131" s="131"/>
      <c r="E131" s="51"/>
    </row>
    <row r="132" spans="2:5" ht="30.6" thickBot="1" x14ac:dyDescent="0.4">
      <c r="B132" s="129">
        <v>13</v>
      </c>
      <c r="C132" s="301" t="s">
        <v>453</v>
      </c>
      <c r="D132" s="73"/>
      <c r="E132" s="130"/>
    </row>
    <row r="133" spans="2:5" ht="15.6" thickBot="1" x14ac:dyDescent="0.4">
      <c r="B133" s="129"/>
      <c r="C133" s="280"/>
      <c r="D133" s="275"/>
      <c r="E133" s="51"/>
    </row>
    <row r="134" spans="2:5" ht="15.6" thickBot="1" x14ac:dyDescent="0.4">
      <c r="B134" s="129">
        <v>14</v>
      </c>
      <c r="C134" s="301" t="s">
        <v>454</v>
      </c>
      <c r="D134" s="73"/>
      <c r="E134" s="130"/>
    </row>
    <row r="135" spans="2:5" x14ac:dyDescent="0.35">
      <c r="B135" s="129"/>
      <c r="C135" s="73"/>
      <c r="E135" s="51"/>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E25:E135 E13:E16" xr:uid="{54ABB5E0-A52E-4D83-BCA4-979393E1F4AB}">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1B3D3-054B-47FC-9A47-33104876C3B8}">
  <sheetPr codeName="Sheet28">
    <pageSetUpPr fitToPage="1"/>
  </sheetPr>
  <dimension ref="B1:I83"/>
  <sheetViews>
    <sheetView zoomScaleNormal="100" workbookViewId="0">
      <selection activeCell="D59" sqref="D59"/>
    </sheetView>
  </sheetViews>
  <sheetFormatPr defaultColWidth="8.8984375" defaultRowHeight="15.6" x14ac:dyDescent="0.35"/>
  <cols>
    <col min="1" max="1" width="1.5" style="2" customWidth="1"/>
    <col min="2" max="2" width="12.5" style="2" bestFit="1" customWidth="1"/>
    <col min="3" max="3" width="32" style="2" bestFit="1" customWidth="1"/>
    <col min="4" max="9" width="12" style="2" customWidth="1"/>
    <col min="10" max="16384" width="8.8984375" style="2"/>
  </cols>
  <sheetData>
    <row r="1" spans="2:9" s="15" customFormat="1" ht="16.8" x14ac:dyDescent="0.35">
      <c r="B1" s="13" t="str">
        <f>INPUT!$C$3</f>
        <v>Albemarle County</v>
      </c>
    </row>
    <row r="2" spans="2:9" s="15" customFormat="1" ht="16.8" x14ac:dyDescent="0.35">
      <c r="B2" s="13" t="str">
        <f>INPUT!$D$11</f>
        <v>RFP&lt;ENTER RFP NUMBER&gt;</v>
      </c>
    </row>
    <row r="3" spans="2:9" s="15" customFormat="1" ht="16.8" x14ac:dyDescent="0.35">
      <c r="B3" s="13" t="str">
        <f>INPUT!$C$23</f>
        <v>PBM</v>
      </c>
    </row>
    <row r="4" spans="2:9" s="15" customFormat="1" ht="16.8" x14ac:dyDescent="0.35">
      <c r="B4" s="16" t="str">
        <f>INPUT!F62</f>
        <v>Price Proposal Form 2.3.1 - PBM Proposed Pricing &amp; Rebates (Traditional Spread Pricing Option)</v>
      </c>
    </row>
    <row r="6" spans="2:9" x14ac:dyDescent="0.35">
      <c r="B6" s="116" t="s">
        <v>455</v>
      </c>
    </row>
    <row r="7" spans="2:9" x14ac:dyDescent="0.35">
      <c r="B7" s="46"/>
      <c r="C7" s="47"/>
    </row>
    <row r="8" spans="2:9" ht="16.2" thickBot="1" x14ac:dyDescent="0.4">
      <c r="B8" s="47"/>
      <c r="C8" s="9" t="s">
        <v>186</v>
      </c>
      <c r="D8" s="523">
        <f>'Instructions &amp; Info'!$C$44</f>
        <v>0</v>
      </c>
      <c r="E8" s="524"/>
      <c r="F8" s="524"/>
      <c r="G8" s="524"/>
      <c r="H8" s="524"/>
      <c r="I8" s="525"/>
    </row>
    <row r="9" spans="2:9" ht="16.2" thickTop="1" x14ac:dyDescent="0.35">
      <c r="B9" s="72"/>
    </row>
    <row r="10" spans="2:9" ht="22.5" customHeight="1" x14ac:dyDescent="0.35">
      <c r="B10" s="376"/>
      <c r="C10" s="376"/>
      <c r="D10" s="505" t="s">
        <v>456</v>
      </c>
      <c r="E10" s="506"/>
      <c r="F10" s="506"/>
      <c r="G10" s="506"/>
      <c r="H10" s="506"/>
      <c r="I10" s="506"/>
    </row>
    <row r="11" spans="2:9" x14ac:dyDescent="0.35">
      <c r="B11" s="376"/>
      <c r="C11" s="376"/>
      <c r="D11" s="376"/>
      <c r="E11" s="376"/>
      <c r="F11" s="376"/>
      <c r="G11" s="376"/>
      <c r="H11" s="376"/>
      <c r="I11" s="376"/>
    </row>
    <row r="12" spans="2:9" ht="46.8" x14ac:dyDescent="0.35">
      <c r="B12" s="373"/>
      <c r="C12" s="373"/>
      <c r="D12" s="507" t="s">
        <v>457</v>
      </c>
      <c r="E12" s="507"/>
      <c r="F12" s="507"/>
      <c r="G12" s="441" t="s">
        <v>458</v>
      </c>
      <c r="H12" s="441" t="s">
        <v>459</v>
      </c>
      <c r="I12" s="441" t="s">
        <v>460</v>
      </c>
    </row>
    <row r="13" spans="2:9" x14ac:dyDescent="0.35">
      <c r="B13" s="376"/>
      <c r="C13" s="376"/>
      <c r="D13" s="376"/>
      <c r="E13" s="376"/>
      <c r="F13" s="376"/>
      <c r="G13" s="376"/>
      <c r="H13" s="376"/>
      <c r="I13" s="376"/>
    </row>
    <row r="14" spans="2:9" ht="28.8" x14ac:dyDescent="0.35">
      <c r="B14" s="376"/>
      <c r="C14" s="376"/>
      <c r="D14" s="433" t="s">
        <v>461</v>
      </c>
      <c r="E14" s="433" t="s">
        <v>462</v>
      </c>
      <c r="F14" s="433" t="s">
        <v>463</v>
      </c>
      <c r="G14" s="401" t="s">
        <v>464</v>
      </c>
      <c r="H14" s="401" t="s">
        <v>464</v>
      </c>
      <c r="I14" s="455" t="s">
        <v>464</v>
      </c>
    </row>
    <row r="15" spans="2:9" ht="30" customHeight="1" x14ac:dyDescent="0.35">
      <c r="B15" s="508" t="s">
        <v>465</v>
      </c>
      <c r="C15" s="442" t="s">
        <v>466</v>
      </c>
      <c r="D15" s="443"/>
      <c r="E15" s="443"/>
      <c r="F15" s="443"/>
      <c r="G15" s="444"/>
      <c r="H15" s="444"/>
      <c r="I15" s="456"/>
    </row>
    <row r="16" spans="2:9" ht="30" customHeight="1" x14ac:dyDescent="0.35">
      <c r="B16" s="499"/>
      <c r="C16" s="374" t="s">
        <v>467</v>
      </c>
      <c r="D16" s="443"/>
      <c r="E16" s="443"/>
      <c r="F16" s="443"/>
      <c r="G16" s="444"/>
      <c r="H16" s="444"/>
      <c r="I16" s="456"/>
    </row>
    <row r="17" spans="2:9" ht="30" customHeight="1" x14ac:dyDescent="0.35">
      <c r="B17" s="499"/>
      <c r="C17" s="442" t="s">
        <v>468</v>
      </c>
      <c r="D17" s="443"/>
      <c r="E17" s="443"/>
      <c r="F17" s="443"/>
      <c r="G17" s="444"/>
      <c r="H17" s="444"/>
      <c r="I17" s="456"/>
    </row>
    <row r="18" spans="2:9" ht="30" customHeight="1" x14ac:dyDescent="0.35">
      <c r="B18" s="499"/>
      <c r="C18" s="374" t="s">
        <v>469</v>
      </c>
      <c r="D18" s="443"/>
      <c r="E18" s="443"/>
      <c r="F18" s="443"/>
      <c r="G18" s="444"/>
      <c r="H18" s="444"/>
      <c r="I18" s="456"/>
    </row>
    <row r="19" spans="2:9" ht="30" customHeight="1" x14ac:dyDescent="0.35">
      <c r="B19" s="499"/>
      <c r="C19" s="442" t="s">
        <v>470</v>
      </c>
      <c r="D19" s="443"/>
      <c r="E19" s="443"/>
      <c r="F19" s="443"/>
      <c r="G19" s="444"/>
      <c r="H19" s="444"/>
      <c r="I19" s="456"/>
    </row>
    <row r="20" spans="2:9" ht="30" customHeight="1" x14ac:dyDescent="0.35">
      <c r="B20" s="499"/>
      <c r="C20" s="374" t="s">
        <v>471</v>
      </c>
      <c r="D20" s="443"/>
      <c r="E20" s="443"/>
      <c r="F20" s="443"/>
      <c r="G20" s="444"/>
      <c r="H20" s="444"/>
      <c r="I20" s="456"/>
    </row>
    <row r="21" spans="2:9" ht="30" customHeight="1" x14ac:dyDescent="0.35">
      <c r="B21" s="499"/>
      <c r="C21" s="442" t="s">
        <v>472</v>
      </c>
      <c r="D21" s="443"/>
      <c r="E21" s="443"/>
      <c r="F21" s="443"/>
      <c r="G21" s="444"/>
      <c r="H21" s="444"/>
      <c r="I21" s="456"/>
    </row>
    <row r="22" spans="2:9" ht="30" customHeight="1" x14ac:dyDescent="0.35">
      <c r="B22" s="509"/>
      <c r="C22" s="374" t="s">
        <v>473</v>
      </c>
      <c r="D22" s="443"/>
      <c r="E22" s="443"/>
      <c r="F22" s="443"/>
      <c r="G22" s="444"/>
      <c r="H22" s="444"/>
      <c r="I22" s="456"/>
    </row>
    <row r="23" spans="2:9" ht="30" customHeight="1" x14ac:dyDescent="0.35">
      <c r="B23" s="508" t="s">
        <v>372</v>
      </c>
      <c r="C23" s="442" t="s">
        <v>474</v>
      </c>
      <c r="D23" s="443"/>
      <c r="E23" s="443"/>
      <c r="F23" s="443"/>
      <c r="G23" s="444"/>
      <c r="H23" s="444"/>
      <c r="I23" s="456"/>
    </row>
    <row r="24" spans="2:9" ht="30" customHeight="1" x14ac:dyDescent="0.35">
      <c r="B24" s="499"/>
      <c r="C24" s="442" t="s">
        <v>475</v>
      </c>
      <c r="D24" s="443"/>
      <c r="E24" s="443"/>
      <c r="F24" s="443"/>
      <c r="G24" s="444"/>
      <c r="H24" s="444"/>
      <c r="I24" s="456"/>
    </row>
    <row r="25" spans="2:9" ht="30" customHeight="1" x14ac:dyDescent="0.35">
      <c r="B25" s="499"/>
      <c r="C25" s="442" t="s">
        <v>472</v>
      </c>
      <c r="D25" s="443"/>
      <c r="E25" s="443"/>
      <c r="F25" s="443"/>
      <c r="G25" s="444"/>
      <c r="H25" s="444"/>
      <c r="I25" s="456"/>
    </row>
    <row r="26" spans="2:9" ht="30" customHeight="1" x14ac:dyDescent="0.35">
      <c r="B26" s="509"/>
      <c r="C26" s="442" t="s">
        <v>476</v>
      </c>
      <c r="D26" s="443"/>
      <c r="E26" s="443"/>
      <c r="F26" s="443"/>
      <c r="G26" s="444"/>
      <c r="H26" s="444"/>
      <c r="I26" s="456"/>
    </row>
    <row r="27" spans="2:9" ht="30" customHeight="1" x14ac:dyDescent="0.35">
      <c r="B27" s="508" t="s">
        <v>477</v>
      </c>
      <c r="C27" s="442" t="s">
        <v>478</v>
      </c>
      <c r="D27" s="443"/>
      <c r="E27" s="443"/>
      <c r="F27" s="443"/>
      <c r="G27" s="444"/>
      <c r="H27" s="444"/>
      <c r="I27" s="456"/>
    </row>
    <row r="28" spans="2:9" ht="30" customHeight="1" thickBot="1" x14ac:dyDescent="0.4">
      <c r="B28" s="500"/>
      <c r="C28" s="457" t="s">
        <v>479</v>
      </c>
      <c r="D28" s="458"/>
      <c r="E28" s="458"/>
      <c r="F28" s="458"/>
      <c r="G28" s="459"/>
      <c r="H28" s="459"/>
      <c r="I28" s="460"/>
    </row>
    <row r="29" spans="2:9" ht="16.2" thickTop="1" x14ac:dyDescent="0.35">
      <c r="B29" s="376"/>
      <c r="C29" s="376"/>
      <c r="D29" s="376"/>
      <c r="E29" s="376"/>
      <c r="F29" s="376"/>
      <c r="G29" s="376"/>
      <c r="H29" s="376"/>
      <c r="I29" s="376"/>
    </row>
    <row r="30" spans="2:9" x14ac:dyDescent="0.35">
      <c r="B30" s="376"/>
      <c r="C30" s="376"/>
      <c r="D30" s="376"/>
      <c r="E30" s="376"/>
      <c r="F30" s="376"/>
      <c r="G30" s="376"/>
      <c r="H30" s="376"/>
      <c r="I30" s="464" t="s">
        <v>480</v>
      </c>
    </row>
    <row r="31" spans="2:9" ht="16.2" thickBot="1" x14ac:dyDescent="0.4">
      <c r="B31" s="376"/>
      <c r="C31" s="457" t="s">
        <v>481</v>
      </c>
      <c r="D31" s="510"/>
      <c r="E31" s="510"/>
      <c r="F31" s="510"/>
      <c r="G31" s="510"/>
      <c r="H31" s="510"/>
      <c r="I31" s="511"/>
    </row>
    <row r="32" spans="2:9" ht="16.2" thickTop="1" x14ac:dyDescent="0.35">
      <c r="B32" s="376"/>
      <c r="C32" s="376"/>
      <c r="D32" s="376"/>
      <c r="E32" s="376"/>
      <c r="F32" s="376"/>
      <c r="G32" s="376"/>
      <c r="H32" s="376"/>
      <c r="I32" s="376"/>
    </row>
    <row r="33" spans="2:9" x14ac:dyDescent="0.35">
      <c r="B33" s="376"/>
      <c r="C33" s="376"/>
      <c r="D33" s="1"/>
      <c r="E33" s="376"/>
      <c r="F33" s="376"/>
      <c r="G33" s="376"/>
      <c r="H33" s="376"/>
      <c r="I33" s="464" t="s">
        <v>482</v>
      </c>
    </row>
    <row r="34" spans="2:9" ht="16.2" thickBot="1" x14ac:dyDescent="0.4">
      <c r="B34" s="376"/>
      <c r="C34" s="457" t="s">
        <v>483</v>
      </c>
      <c r="D34" s="510"/>
      <c r="E34" s="510"/>
      <c r="F34" s="510"/>
      <c r="G34" s="510"/>
      <c r="H34" s="510"/>
      <c r="I34" s="511"/>
    </row>
    <row r="35" spans="2:9" ht="16.2" thickTop="1" x14ac:dyDescent="0.35">
      <c r="B35" s="376"/>
      <c r="C35" s="376"/>
      <c r="D35" s="376"/>
      <c r="E35" s="376"/>
      <c r="F35" s="376"/>
      <c r="G35" s="376"/>
      <c r="H35" s="376"/>
      <c r="I35" s="376"/>
    </row>
    <row r="36" spans="2:9" x14ac:dyDescent="0.35">
      <c r="B36" s="463"/>
      <c r="C36" s="390"/>
      <c r="D36" s="390"/>
      <c r="E36" s="390"/>
      <c r="F36" s="390"/>
      <c r="G36" s="390"/>
      <c r="H36" s="390"/>
      <c r="I36" s="462" t="s">
        <v>484</v>
      </c>
    </row>
    <row r="37" spans="2:9" x14ac:dyDescent="0.35">
      <c r="B37" s="446"/>
      <c r="C37" s="376"/>
      <c r="D37" s="376"/>
      <c r="E37" s="376"/>
      <c r="F37" s="376"/>
      <c r="G37" s="376"/>
      <c r="H37" s="376"/>
      <c r="I37" s="376"/>
    </row>
    <row r="38" spans="2:9" ht="16.2" thickBot="1" x14ac:dyDescent="0.4">
      <c r="B38" s="446"/>
      <c r="C38" s="457" t="s">
        <v>485</v>
      </c>
      <c r="D38" s="510"/>
      <c r="E38" s="510"/>
      <c r="F38" s="510"/>
      <c r="G38" s="510"/>
      <c r="H38" s="510"/>
      <c r="I38" s="511"/>
    </row>
    <row r="39" spans="2:9" ht="16.2" thickTop="1" x14ac:dyDescent="0.35">
      <c r="B39" s="446"/>
      <c r="C39" s="376"/>
      <c r="D39" s="376"/>
      <c r="E39" s="376"/>
      <c r="F39" s="376"/>
      <c r="G39" s="376"/>
      <c r="H39" s="376"/>
      <c r="I39" s="376"/>
    </row>
    <row r="40" spans="2:9" x14ac:dyDescent="0.35">
      <c r="B40" s="376"/>
      <c r="C40" s="376"/>
      <c r="D40" s="512" t="s">
        <v>486</v>
      </c>
      <c r="E40" s="512"/>
      <c r="F40" s="512"/>
      <c r="G40" s="512"/>
      <c r="H40" s="512"/>
      <c r="I40" s="513"/>
    </row>
    <row r="41" spans="2:9" ht="73.5" customHeight="1" x14ac:dyDescent="0.35">
      <c r="B41" s="514" t="s">
        <v>487</v>
      </c>
      <c r="C41" s="514"/>
      <c r="D41" s="515" t="s">
        <v>488</v>
      </c>
      <c r="E41" s="515"/>
      <c r="F41" s="515"/>
      <c r="G41" s="515" t="s">
        <v>489</v>
      </c>
      <c r="H41" s="515"/>
      <c r="I41" s="516"/>
    </row>
    <row r="42" spans="2:9" ht="28.8" x14ac:dyDescent="0.35">
      <c r="B42" s="514"/>
      <c r="C42" s="514"/>
      <c r="D42" s="433" t="s">
        <v>461</v>
      </c>
      <c r="E42" s="433" t="s">
        <v>462</v>
      </c>
      <c r="F42" s="433" t="s">
        <v>463</v>
      </c>
      <c r="G42" s="433" t="s">
        <v>461</v>
      </c>
      <c r="H42" s="433" t="s">
        <v>462</v>
      </c>
      <c r="I42" s="461" t="s">
        <v>463</v>
      </c>
    </row>
    <row r="43" spans="2:9" x14ac:dyDescent="0.35">
      <c r="B43" s="499" t="s">
        <v>490</v>
      </c>
      <c r="C43" s="447" t="s">
        <v>491</v>
      </c>
      <c r="D43" s="444"/>
      <c r="E43" s="444"/>
      <c r="F43" s="444"/>
      <c r="G43" s="444"/>
      <c r="H43" s="444"/>
      <c r="I43" s="456"/>
    </row>
    <row r="44" spans="2:9" x14ac:dyDescent="0.35">
      <c r="B44" s="499"/>
      <c r="C44" s="442" t="s">
        <v>492</v>
      </c>
      <c r="D44" s="444"/>
      <c r="E44" s="444"/>
      <c r="F44" s="444"/>
      <c r="G44" s="444"/>
      <c r="H44" s="444"/>
      <c r="I44" s="456"/>
    </row>
    <row r="45" spans="2:9" x14ac:dyDescent="0.35">
      <c r="B45" s="499"/>
      <c r="C45" s="442" t="s">
        <v>493</v>
      </c>
      <c r="D45" s="444"/>
      <c r="E45" s="444"/>
      <c r="F45" s="444"/>
      <c r="G45" s="444"/>
      <c r="H45" s="444"/>
      <c r="I45" s="456"/>
    </row>
    <row r="46" spans="2:9" x14ac:dyDescent="0.35">
      <c r="B46" s="499"/>
      <c r="C46" s="442" t="s">
        <v>494</v>
      </c>
      <c r="D46" s="444"/>
      <c r="E46" s="444"/>
      <c r="F46" s="444"/>
      <c r="G46" s="444"/>
      <c r="H46" s="444"/>
      <c r="I46" s="456"/>
    </row>
    <row r="47" spans="2:9" x14ac:dyDescent="0.35">
      <c r="B47" s="499"/>
      <c r="C47" s="442" t="s">
        <v>495</v>
      </c>
      <c r="D47" s="444"/>
      <c r="E47" s="444"/>
      <c r="F47" s="444"/>
      <c r="G47" s="444"/>
      <c r="H47" s="444"/>
      <c r="I47" s="456"/>
    </row>
    <row r="48" spans="2:9" x14ac:dyDescent="0.35">
      <c r="B48" s="499"/>
      <c r="C48" s="442" t="s">
        <v>496</v>
      </c>
      <c r="D48" s="444"/>
      <c r="E48" s="444"/>
      <c r="F48" s="444"/>
      <c r="G48" s="444"/>
      <c r="H48" s="444"/>
      <c r="I48" s="456"/>
    </row>
    <row r="49" spans="2:9" x14ac:dyDescent="0.35">
      <c r="B49" s="499"/>
      <c r="C49" s="442" t="s">
        <v>497</v>
      </c>
      <c r="D49" s="444"/>
      <c r="E49" s="444"/>
      <c r="F49" s="444"/>
      <c r="G49" s="444"/>
      <c r="H49" s="444"/>
      <c r="I49" s="456"/>
    </row>
    <row r="50" spans="2:9" x14ac:dyDescent="0.35">
      <c r="B50" s="499"/>
      <c r="C50" s="442" t="s">
        <v>498</v>
      </c>
      <c r="D50" s="444"/>
      <c r="E50" s="444"/>
      <c r="F50" s="444"/>
      <c r="G50" s="444"/>
      <c r="H50" s="444"/>
      <c r="I50" s="456"/>
    </row>
    <row r="51" spans="2:9" ht="16.2" thickBot="1" x14ac:dyDescent="0.4">
      <c r="B51" s="500"/>
      <c r="C51" s="457" t="s">
        <v>499</v>
      </c>
      <c r="D51" s="459"/>
      <c r="E51" s="459"/>
      <c r="F51" s="459"/>
      <c r="G51" s="459"/>
      <c r="H51" s="459"/>
      <c r="I51" s="460"/>
    </row>
    <row r="52" spans="2:9" ht="16.2" thickTop="1" x14ac:dyDescent="0.35">
      <c r="B52" s="376"/>
      <c r="C52" s="376"/>
      <c r="D52" s="376"/>
      <c r="E52" s="376"/>
      <c r="F52" s="376"/>
      <c r="G52" s="376"/>
      <c r="H52" s="376"/>
      <c r="I52" s="376"/>
    </row>
    <row r="53" spans="2:9" x14ac:dyDescent="0.35">
      <c r="B53" s="376"/>
      <c r="C53" s="376"/>
      <c r="D53" s="512" t="s">
        <v>500</v>
      </c>
      <c r="E53" s="512"/>
      <c r="F53" s="512"/>
      <c r="G53" s="512"/>
      <c r="H53" s="512"/>
      <c r="I53" s="513"/>
    </row>
    <row r="54" spans="2:9" ht="73.5" customHeight="1" x14ac:dyDescent="0.35">
      <c r="B54" s="514" t="s">
        <v>501</v>
      </c>
      <c r="C54" s="514"/>
      <c r="D54" s="515" t="s">
        <v>488</v>
      </c>
      <c r="E54" s="515"/>
      <c r="F54" s="515"/>
      <c r="G54" s="515" t="s">
        <v>489</v>
      </c>
      <c r="H54" s="515"/>
      <c r="I54" s="516"/>
    </row>
    <row r="55" spans="2:9" ht="28.8" x14ac:dyDescent="0.35">
      <c r="B55" s="514"/>
      <c r="C55" s="514"/>
      <c r="D55" s="433" t="s">
        <v>461</v>
      </c>
      <c r="E55" s="433" t="s">
        <v>462</v>
      </c>
      <c r="F55" s="433" t="s">
        <v>463</v>
      </c>
      <c r="G55" s="433" t="s">
        <v>461</v>
      </c>
      <c r="H55" s="433" t="s">
        <v>462</v>
      </c>
      <c r="I55" s="461" t="s">
        <v>463</v>
      </c>
    </row>
    <row r="56" spans="2:9" x14ac:dyDescent="0.35">
      <c r="B56" s="499" t="s">
        <v>502</v>
      </c>
      <c r="C56" s="447" t="s">
        <v>491</v>
      </c>
      <c r="D56" s="444"/>
      <c r="E56" s="444"/>
      <c r="F56" s="444"/>
      <c r="G56" s="444"/>
      <c r="H56" s="444"/>
      <c r="I56" s="456"/>
    </row>
    <row r="57" spans="2:9" x14ac:dyDescent="0.35">
      <c r="B57" s="499"/>
      <c r="C57" s="442" t="s">
        <v>492</v>
      </c>
      <c r="D57" s="444"/>
      <c r="E57" s="444"/>
      <c r="F57" s="444"/>
      <c r="G57" s="444"/>
      <c r="H57" s="444"/>
      <c r="I57" s="456"/>
    </row>
    <row r="58" spans="2:9" x14ac:dyDescent="0.35">
      <c r="B58" s="499"/>
      <c r="C58" s="442" t="s">
        <v>493</v>
      </c>
      <c r="D58" s="444"/>
      <c r="E58" s="444"/>
      <c r="F58" s="444"/>
      <c r="G58" s="444"/>
      <c r="H58" s="444"/>
      <c r="I58" s="456"/>
    </row>
    <row r="59" spans="2:9" x14ac:dyDescent="0.35">
      <c r="B59" s="499"/>
      <c r="C59" s="442" t="s">
        <v>494</v>
      </c>
      <c r="D59" s="444"/>
      <c r="E59" s="444"/>
      <c r="F59" s="444"/>
      <c r="G59" s="444"/>
      <c r="H59" s="444"/>
      <c r="I59" s="456"/>
    </row>
    <row r="60" spans="2:9" x14ac:dyDescent="0.35">
      <c r="B60" s="499"/>
      <c r="C60" s="442" t="s">
        <v>495</v>
      </c>
      <c r="D60" s="444"/>
      <c r="E60" s="444"/>
      <c r="F60" s="444"/>
      <c r="G60" s="444"/>
      <c r="H60" s="444"/>
      <c r="I60" s="456"/>
    </row>
    <row r="61" spans="2:9" x14ac:dyDescent="0.35">
      <c r="B61" s="499"/>
      <c r="C61" s="442" t="s">
        <v>496</v>
      </c>
      <c r="D61" s="444"/>
      <c r="E61" s="444"/>
      <c r="F61" s="444"/>
      <c r="G61" s="444"/>
      <c r="H61" s="444"/>
      <c r="I61" s="456"/>
    </row>
    <row r="62" spans="2:9" x14ac:dyDescent="0.35">
      <c r="B62" s="499"/>
      <c r="C62" s="442" t="s">
        <v>497</v>
      </c>
      <c r="D62" s="444"/>
      <c r="E62" s="444"/>
      <c r="F62" s="444"/>
      <c r="G62" s="444"/>
      <c r="H62" s="444"/>
      <c r="I62" s="456"/>
    </row>
    <row r="63" spans="2:9" x14ac:dyDescent="0.35">
      <c r="B63" s="499"/>
      <c r="C63" s="442" t="s">
        <v>498</v>
      </c>
      <c r="D63" s="444"/>
      <c r="E63" s="444"/>
      <c r="F63" s="444"/>
      <c r="G63" s="444"/>
      <c r="H63" s="444"/>
      <c r="I63" s="456"/>
    </row>
    <row r="64" spans="2:9" ht="16.2" thickBot="1" x14ac:dyDescent="0.4">
      <c r="B64" s="500"/>
      <c r="C64" s="457" t="s">
        <v>499</v>
      </c>
      <c r="D64" s="459"/>
      <c r="E64" s="459"/>
      <c r="F64" s="459"/>
      <c r="G64" s="459"/>
      <c r="H64" s="459"/>
      <c r="I64" s="460"/>
    </row>
    <row r="65" spans="2:9" ht="16.2" thickTop="1" x14ac:dyDescent="0.35">
      <c r="B65"/>
      <c r="C65"/>
      <c r="D65"/>
      <c r="E65"/>
      <c r="F65"/>
      <c r="G65"/>
      <c r="H65"/>
      <c r="I65"/>
    </row>
    <row r="66" spans="2:9" x14ac:dyDescent="0.35">
      <c r="B66"/>
      <c r="C66"/>
      <c r="D66"/>
      <c r="E66"/>
      <c r="F66"/>
      <c r="G66"/>
      <c r="H66"/>
      <c r="I66"/>
    </row>
    <row r="67" spans="2:9" x14ac:dyDescent="0.35">
      <c r="B67" s="501" t="s">
        <v>503</v>
      </c>
      <c r="C67" s="502"/>
      <c r="D67" s="502"/>
      <c r="E67" s="502"/>
      <c r="F67" s="502"/>
      <c r="G67" s="503"/>
      <c r="H67" s="517" t="s">
        <v>189</v>
      </c>
      <c r="I67" s="518"/>
    </row>
    <row r="68" spans="2:9" x14ac:dyDescent="0.35">
      <c r="B68" s="504" t="s">
        <v>504</v>
      </c>
      <c r="C68" s="504"/>
      <c r="D68" s="504"/>
      <c r="E68" s="504"/>
      <c r="F68" s="504"/>
      <c r="G68" s="504"/>
      <c r="H68" s="519"/>
      <c r="I68" s="520"/>
    </row>
    <row r="69" spans="2:9" x14ac:dyDescent="0.35">
      <c r="B69" s="504" t="s">
        <v>505</v>
      </c>
      <c r="C69" s="504"/>
      <c r="D69" s="504"/>
      <c r="E69" s="504"/>
      <c r="F69" s="504"/>
      <c r="G69" s="504"/>
      <c r="H69" s="519"/>
      <c r="I69" s="520"/>
    </row>
    <row r="70" spans="2:9" x14ac:dyDescent="0.35">
      <c r="B70" s="504" t="s">
        <v>506</v>
      </c>
      <c r="C70" s="504"/>
      <c r="D70" s="504"/>
      <c r="E70" s="504"/>
      <c r="F70" s="504"/>
      <c r="G70" s="504"/>
      <c r="H70" s="519"/>
      <c r="I70" s="520"/>
    </row>
    <row r="71" spans="2:9" x14ac:dyDescent="0.35">
      <c r="B71" s="504" t="s">
        <v>507</v>
      </c>
      <c r="C71" s="504"/>
      <c r="D71" s="504"/>
      <c r="E71" s="504"/>
      <c r="F71" s="504"/>
      <c r="G71" s="504"/>
      <c r="H71" s="519"/>
      <c r="I71" s="520"/>
    </row>
    <row r="72" spans="2:9" x14ac:dyDescent="0.35">
      <c r="B72" s="504" t="s">
        <v>508</v>
      </c>
      <c r="C72" s="504"/>
      <c r="D72" s="504"/>
      <c r="E72" s="504"/>
      <c r="F72" s="504"/>
      <c r="G72" s="504"/>
      <c r="H72" s="519"/>
      <c r="I72" s="520"/>
    </row>
    <row r="73" spans="2:9" ht="24.75" customHeight="1" x14ac:dyDescent="0.35">
      <c r="B73" s="504" t="s">
        <v>509</v>
      </c>
      <c r="C73" s="504"/>
      <c r="D73" s="504"/>
      <c r="E73" s="504"/>
      <c r="F73" s="504"/>
      <c r="G73" s="504"/>
      <c r="H73" s="519"/>
      <c r="I73" s="520"/>
    </row>
    <row r="74" spans="2:9" x14ac:dyDescent="0.35">
      <c r="B74" s="504" t="s">
        <v>510</v>
      </c>
      <c r="C74" s="504"/>
      <c r="D74" s="504"/>
      <c r="E74" s="504"/>
      <c r="F74" s="504"/>
      <c r="G74" s="504"/>
      <c r="H74" s="519"/>
      <c r="I74" s="520"/>
    </row>
    <row r="75" spans="2:9" x14ac:dyDescent="0.35">
      <c r="B75" s="504" t="s">
        <v>511</v>
      </c>
      <c r="C75" s="504"/>
      <c r="D75" s="504"/>
      <c r="E75" s="504"/>
      <c r="F75" s="504"/>
      <c r="G75" s="504"/>
      <c r="H75" s="519"/>
      <c r="I75" s="520"/>
    </row>
    <row r="76" spans="2:9" x14ac:dyDescent="0.35">
      <c r="B76" s="504" t="s">
        <v>512</v>
      </c>
      <c r="C76" s="504"/>
      <c r="D76" s="504"/>
      <c r="E76" s="504"/>
      <c r="F76" s="504"/>
      <c r="G76" s="504"/>
      <c r="H76" s="519"/>
      <c r="I76" s="520"/>
    </row>
    <row r="77" spans="2:9" x14ac:dyDescent="0.35">
      <c r="B77" s="504" t="s">
        <v>513</v>
      </c>
      <c r="C77" s="504"/>
      <c r="D77" s="504"/>
      <c r="E77" s="504"/>
      <c r="F77" s="504"/>
      <c r="G77" s="504"/>
      <c r="H77" s="519"/>
      <c r="I77" s="520"/>
    </row>
    <row r="78" spans="2:9" x14ac:dyDescent="0.35">
      <c r="B78" s="504" t="s">
        <v>514</v>
      </c>
      <c r="C78" s="504"/>
      <c r="D78" s="504"/>
      <c r="E78" s="504"/>
      <c r="F78" s="504"/>
      <c r="G78" s="504"/>
      <c r="H78" s="519"/>
      <c r="I78" s="520"/>
    </row>
    <row r="79" spans="2:9" x14ac:dyDescent="0.35">
      <c r="B79" s="504" t="s">
        <v>515</v>
      </c>
      <c r="C79" s="504"/>
      <c r="D79" s="504"/>
      <c r="E79" s="504"/>
      <c r="F79" s="504"/>
      <c r="G79" s="504"/>
      <c r="H79" s="519"/>
      <c r="I79" s="520"/>
    </row>
    <row r="80" spans="2:9" x14ac:dyDescent="0.35">
      <c r="B80" s="504" t="s">
        <v>516</v>
      </c>
      <c r="C80" s="504"/>
      <c r="D80" s="504"/>
      <c r="E80" s="504"/>
      <c r="F80" s="504"/>
      <c r="G80" s="504"/>
      <c r="H80" s="519"/>
      <c r="I80" s="520"/>
    </row>
    <row r="81" spans="2:9" x14ac:dyDescent="0.35">
      <c r="B81" s="504" t="s">
        <v>517</v>
      </c>
      <c r="C81" s="504"/>
      <c r="D81" s="504"/>
      <c r="E81" s="504"/>
      <c r="F81" s="504"/>
      <c r="G81" s="504"/>
      <c r="H81" s="519"/>
      <c r="I81" s="520"/>
    </row>
    <row r="82" spans="2:9" ht="16.2" thickBot="1" x14ac:dyDescent="0.4">
      <c r="B82" s="498" t="s">
        <v>518</v>
      </c>
      <c r="C82" s="498"/>
      <c r="D82" s="498"/>
      <c r="E82" s="498"/>
      <c r="F82" s="498"/>
      <c r="G82" s="498"/>
      <c r="H82" s="521"/>
      <c r="I82" s="522"/>
    </row>
    <row r="83" spans="2:9" ht="16.2" thickTop="1" x14ac:dyDescent="0.35"/>
  </sheetData>
  <mergeCells count="51">
    <mergeCell ref="D31:I31"/>
    <mergeCell ref="B23:B26"/>
    <mergeCell ref="H82:I82"/>
    <mergeCell ref="D8:I8"/>
    <mergeCell ref="H79:I79"/>
    <mergeCell ref="B80:G80"/>
    <mergeCell ref="H80:I80"/>
    <mergeCell ref="B81:G81"/>
    <mergeCell ref="H81:I81"/>
    <mergeCell ref="H76:I76"/>
    <mergeCell ref="B77:G77"/>
    <mergeCell ref="H77:I77"/>
    <mergeCell ref="B78:G78"/>
    <mergeCell ref="H78:I78"/>
    <mergeCell ref="H73:I73"/>
    <mergeCell ref="B74:G74"/>
    <mergeCell ref="H74:I74"/>
    <mergeCell ref="B75:G75"/>
    <mergeCell ref="H75:I75"/>
    <mergeCell ref="H70:I70"/>
    <mergeCell ref="B71:G71"/>
    <mergeCell ref="H71:I71"/>
    <mergeCell ref="B72:G72"/>
    <mergeCell ref="H72:I72"/>
    <mergeCell ref="H67:I67"/>
    <mergeCell ref="B68:G68"/>
    <mergeCell ref="H68:I68"/>
    <mergeCell ref="B69:G69"/>
    <mergeCell ref="H69:I69"/>
    <mergeCell ref="D10:I10"/>
    <mergeCell ref="D12:F12"/>
    <mergeCell ref="B15:B22"/>
    <mergeCell ref="B27:B28"/>
    <mergeCell ref="B79:G79"/>
    <mergeCell ref="D34:I34"/>
    <mergeCell ref="D38:I38"/>
    <mergeCell ref="D40:I40"/>
    <mergeCell ref="B41:C42"/>
    <mergeCell ref="D41:F41"/>
    <mergeCell ref="G41:I41"/>
    <mergeCell ref="B43:B51"/>
    <mergeCell ref="D53:I53"/>
    <mergeCell ref="B54:C55"/>
    <mergeCell ref="D54:F54"/>
    <mergeCell ref="G54:I54"/>
    <mergeCell ref="B82:G82"/>
    <mergeCell ref="B56:B64"/>
    <mergeCell ref="B67:G67"/>
    <mergeCell ref="B70:G70"/>
    <mergeCell ref="B73:G73"/>
    <mergeCell ref="B76:G76"/>
  </mergeCells>
  <pageMargins left="0.2" right="0.2" top="0.25" bottom="0.5" header="0.3" footer="0.3"/>
  <pageSetup scale="77" fitToHeight="2" orientation="portrait" r:id="rId1"/>
  <headerFooter>
    <oddFooter>&amp;L&amp;A&amp;CPage &amp;P of &amp;N</oddFooter>
  </headerFooter>
  <rowBreaks count="1" manualBreakCount="1">
    <brk id="51" max="8" man="1"/>
  </rowBreak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3F56C-F87A-44EA-9582-77E7C46818F9}">
  <sheetPr codeName="Sheet29">
    <pageSetUpPr fitToPage="1"/>
  </sheetPr>
  <dimension ref="B1:I83"/>
  <sheetViews>
    <sheetView topLeftCell="A27" zoomScaleNormal="100" workbookViewId="0">
      <selection activeCell="C37" sqref="C37"/>
    </sheetView>
  </sheetViews>
  <sheetFormatPr defaultColWidth="8.8984375" defaultRowHeight="15.6" x14ac:dyDescent="0.35"/>
  <cols>
    <col min="1" max="1" width="1.5" style="2" customWidth="1"/>
    <col min="2" max="2" width="12.5" style="2" bestFit="1" customWidth="1"/>
    <col min="3" max="3" width="32" style="2" bestFit="1" customWidth="1"/>
    <col min="4" max="9" width="12" style="2" customWidth="1"/>
    <col min="10" max="16384" width="8.8984375" style="2"/>
  </cols>
  <sheetData>
    <row r="1" spans="2:9" s="15" customFormat="1" ht="16.8" x14ac:dyDescent="0.35">
      <c r="B1" s="13" t="str">
        <f>INPUT!$C$3</f>
        <v>Albemarle County</v>
      </c>
    </row>
    <row r="2" spans="2:9" s="15" customFormat="1" ht="16.8" x14ac:dyDescent="0.35">
      <c r="B2" s="13" t="str">
        <f>INPUT!$D$11</f>
        <v>RFP&lt;ENTER RFP NUMBER&gt;</v>
      </c>
    </row>
    <row r="3" spans="2:9" s="15" customFormat="1" ht="16.8" x14ac:dyDescent="0.35">
      <c r="B3" s="13" t="str">
        <f>INPUT!$C$23</f>
        <v>PBM</v>
      </c>
    </row>
    <row r="4" spans="2:9" s="15" customFormat="1" ht="16.8" x14ac:dyDescent="0.35">
      <c r="B4" s="16" t="str">
        <f>INPUT!F63</f>
        <v>Price Proposal Form 2.3.2 - PBM Proposed Pricing &amp; Rebates (Pass Through Pricing Option)</v>
      </c>
    </row>
    <row r="6" spans="2:9" x14ac:dyDescent="0.35">
      <c r="B6" s="116" t="s">
        <v>455</v>
      </c>
    </row>
    <row r="7" spans="2:9" x14ac:dyDescent="0.35">
      <c r="B7" s="46"/>
      <c r="C7" s="47"/>
    </row>
    <row r="8" spans="2:9" ht="16.2" thickBot="1" x14ac:dyDescent="0.4">
      <c r="B8" s="47"/>
      <c r="C8" s="9" t="s">
        <v>186</v>
      </c>
      <c r="D8" s="523">
        <f>'Instructions &amp; Info'!$C$44</f>
        <v>0</v>
      </c>
      <c r="E8" s="524"/>
      <c r="F8" s="524"/>
      <c r="G8" s="524"/>
      <c r="H8" s="524"/>
      <c r="I8" s="525"/>
    </row>
    <row r="9" spans="2:9" ht="16.2" thickTop="1" x14ac:dyDescent="0.35">
      <c r="B9" s="72"/>
    </row>
    <row r="10" spans="2:9" ht="22.5" customHeight="1" x14ac:dyDescent="0.35">
      <c r="B10" s="376"/>
      <c r="C10" s="376"/>
      <c r="D10" s="505" t="s">
        <v>519</v>
      </c>
      <c r="E10" s="506"/>
      <c r="F10" s="506"/>
      <c r="G10" s="506"/>
      <c r="H10" s="506"/>
      <c r="I10" s="506"/>
    </row>
    <row r="11" spans="2:9" x14ac:dyDescent="0.35">
      <c r="B11" s="376"/>
      <c r="C11" s="376"/>
      <c r="D11" s="376"/>
      <c r="E11" s="376"/>
      <c r="F11" s="376"/>
      <c r="G11" s="376"/>
      <c r="H11" s="376"/>
      <c r="I11" s="376"/>
    </row>
    <row r="12" spans="2:9" ht="46.8" x14ac:dyDescent="0.35">
      <c r="B12" s="373"/>
      <c r="C12" s="373"/>
      <c r="D12" s="507" t="s">
        <v>457</v>
      </c>
      <c r="E12" s="507"/>
      <c r="F12" s="507"/>
      <c r="G12" s="441" t="s">
        <v>458</v>
      </c>
      <c r="H12" s="441" t="s">
        <v>459</v>
      </c>
      <c r="I12" s="441" t="s">
        <v>460</v>
      </c>
    </row>
    <row r="13" spans="2:9" x14ac:dyDescent="0.35">
      <c r="B13" s="376"/>
      <c r="C13" s="376"/>
      <c r="D13" s="376"/>
      <c r="E13" s="376"/>
      <c r="F13" s="376"/>
      <c r="G13" s="376"/>
      <c r="H13" s="376"/>
      <c r="I13" s="376"/>
    </row>
    <row r="14" spans="2:9" ht="28.8" x14ac:dyDescent="0.35">
      <c r="B14" s="376"/>
      <c r="C14" s="376"/>
      <c r="D14" s="433" t="s">
        <v>461</v>
      </c>
      <c r="E14" s="433" t="s">
        <v>462</v>
      </c>
      <c r="F14" s="433" t="s">
        <v>463</v>
      </c>
      <c r="G14" s="401" t="s">
        <v>464</v>
      </c>
      <c r="H14" s="401" t="s">
        <v>464</v>
      </c>
      <c r="I14" s="455" t="s">
        <v>464</v>
      </c>
    </row>
    <row r="15" spans="2:9" ht="30" customHeight="1" x14ac:dyDescent="0.35">
      <c r="B15" s="508" t="s">
        <v>465</v>
      </c>
      <c r="C15" s="442" t="s">
        <v>466</v>
      </c>
      <c r="D15" s="443"/>
      <c r="E15" s="443"/>
      <c r="F15" s="443"/>
      <c r="G15" s="444"/>
      <c r="H15" s="444"/>
      <c r="I15" s="456"/>
    </row>
    <row r="16" spans="2:9" ht="30" customHeight="1" x14ac:dyDescent="0.35">
      <c r="B16" s="499"/>
      <c r="C16" s="374" t="s">
        <v>467</v>
      </c>
      <c r="D16" s="443"/>
      <c r="E16" s="443"/>
      <c r="F16" s="443"/>
      <c r="G16" s="444"/>
      <c r="H16" s="444"/>
      <c r="I16" s="456"/>
    </row>
    <row r="17" spans="2:9" ht="30" customHeight="1" x14ac:dyDescent="0.35">
      <c r="B17" s="499"/>
      <c r="C17" s="442" t="s">
        <v>468</v>
      </c>
      <c r="D17" s="443"/>
      <c r="E17" s="443"/>
      <c r="F17" s="443"/>
      <c r="G17" s="444"/>
      <c r="H17" s="444"/>
      <c r="I17" s="456"/>
    </row>
    <row r="18" spans="2:9" ht="30" customHeight="1" x14ac:dyDescent="0.35">
      <c r="B18" s="499"/>
      <c r="C18" s="374" t="s">
        <v>469</v>
      </c>
      <c r="D18" s="443"/>
      <c r="E18" s="443"/>
      <c r="F18" s="443"/>
      <c r="G18" s="444"/>
      <c r="H18" s="444"/>
      <c r="I18" s="456"/>
    </row>
    <row r="19" spans="2:9" ht="30" customHeight="1" x14ac:dyDescent="0.35">
      <c r="B19" s="499"/>
      <c r="C19" s="442" t="s">
        <v>470</v>
      </c>
      <c r="D19" s="443"/>
      <c r="E19" s="443"/>
      <c r="F19" s="443"/>
      <c r="G19" s="444"/>
      <c r="H19" s="444"/>
      <c r="I19" s="456"/>
    </row>
    <row r="20" spans="2:9" ht="30" customHeight="1" x14ac:dyDescent="0.35">
      <c r="B20" s="499"/>
      <c r="C20" s="374" t="s">
        <v>471</v>
      </c>
      <c r="D20" s="443"/>
      <c r="E20" s="443"/>
      <c r="F20" s="443"/>
      <c r="G20" s="444"/>
      <c r="H20" s="444"/>
      <c r="I20" s="456"/>
    </row>
    <row r="21" spans="2:9" ht="30" customHeight="1" x14ac:dyDescent="0.35">
      <c r="B21" s="499"/>
      <c r="C21" s="442" t="s">
        <v>472</v>
      </c>
      <c r="D21" s="443"/>
      <c r="E21" s="443"/>
      <c r="F21" s="443"/>
      <c r="G21" s="444"/>
      <c r="H21" s="444"/>
      <c r="I21" s="456"/>
    </row>
    <row r="22" spans="2:9" ht="30" customHeight="1" x14ac:dyDescent="0.35">
      <c r="B22" s="509"/>
      <c r="C22" s="374" t="s">
        <v>473</v>
      </c>
      <c r="D22" s="443"/>
      <c r="E22" s="443"/>
      <c r="F22" s="443"/>
      <c r="G22" s="444"/>
      <c r="H22" s="444"/>
      <c r="I22" s="456"/>
    </row>
    <row r="23" spans="2:9" ht="30" customHeight="1" x14ac:dyDescent="0.35">
      <c r="B23" s="508" t="s">
        <v>372</v>
      </c>
      <c r="C23" s="442" t="s">
        <v>474</v>
      </c>
      <c r="D23" s="443"/>
      <c r="E23" s="443"/>
      <c r="F23" s="443"/>
      <c r="G23" s="444"/>
      <c r="H23" s="444"/>
      <c r="I23" s="456"/>
    </row>
    <row r="24" spans="2:9" ht="30" customHeight="1" x14ac:dyDescent="0.35">
      <c r="B24" s="499"/>
      <c r="C24" s="442" t="s">
        <v>475</v>
      </c>
      <c r="D24" s="443"/>
      <c r="E24" s="443"/>
      <c r="F24" s="443"/>
      <c r="G24" s="444"/>
      <c r="H24" s="444"/>
      <c r="I24" s="456"/>
    </row>
    <row r="25" spans="2:9" ht="30" customHeight="1" x14ac:dyDescent="0.35">
      <c r="B25" s="499"/>
      <c r="C25" s="442" t="s">
        <v>472</v>
      </c>
      <c r="D25" s="443"/>
      <c r="E25" s="443"/>
      <c r="F25" s="443"/>
      <c r="G25" s="444"/>
      <c r="H25" s="444"/>
      <c r="I25" s="456"/>
    </row>
    <row r="26" spans="2:9" ht="30" customHeight="1" x14ac:dyDescent="0.35">
      <c r="B26" s="509"/>
      <c r="C26" s="442" t="s">
        <v>476</v>
      </c>
      <c r="D26" s="443"/>
      <c r="E26" s="443"/>
      <c r="F26" s="443"/>
      <c r="G26" s="444"/>
      <c r="H26" s="444"/>
      <c r="I26" s="456"/>
    </row>
    <row r="27" spans="2:9" ht="30" customHeight="1" x14ac:dyDescent="0.35">
      <c r="B27" s="508" t="s">
        <v>477</v>
      </c>
      <c r="C27" s="442" t="s">
        <v>478</v>
      </c>
      <c r="D27" s="443"/>
      <c r="E27" s="443"/>
      <c r="F27" s="443"/>
      <c r="G27" s="444"/>
      <c r="H27" s="444"/>
      <c r="I27" s="456"/>
    </row>
    <row r="28" spans="2:9" ht="30" customHeight="1" thickBot="1" x14ac:dyDescent="0.4">
      <c r="B28" s="500"/>
      <c r="C28" s="457" t="s">
        <v>479</v>
      </c>
      <c r="D28" s="458"/>
      <c r="E28" s="458"/>
      <c r="F28" s="458"/>
      <c r="G28" s="459"/>
      <c r="H28" s="459"/>
      <c r="I28" s="460"/>
    </row>
    <row r="29" spans="2:9" ht="16.2" thickTop="1" x14ac:dyDescent="0.35">
      <c r="B29" s="376"/>
      <c r="C29" s="376"/>
      <c r="D29" s="376"/>
      <c r="E29" s="376"/>
      <c r="F29" s="376"/>
      <c r="G29" s="376"/>
      <c r="H29" s="376"/>
      <c r="I29" s="376"/>
    </row>
    <row r="30" spans="2:9" x14ac:dyDescent="0.35">
      <c r="B30" s="376"/>
      <c r="C30" s="376"/>
      <c r="D30" s="376"/>
      <c r="E30" s="376"/>
      <c r="F30" s="376"/>
      <c r="G30" s="376"/>
      <c r="H30" s="376"/>
      <c r="I30" s="464" t="s">
        <v>480</v>
      </c>
    </row>
    <row r="31" spans="2:9" ht="16.2" thickBot="1" x14ac:dyDescent="0.4">
      <c r="B31" s="376"/>
      <c r="C31" s="457" t="s">
        <v>481</v>
      </c>
      <c r="D31" s="510"/>
      <c r="E31" s="510"/>
      <c r="F31" s="510"/>
      <c r="G31" s="510"/>
      <c r="H31" s="510"/>
      <c r="I31" s="511"/>
    </row>
    <row r="32" spans="2:9" ht="16.2" thickTop="1" x14ac:dyDescent="0.35">
      <c r="B32" s="376"/>
      <c r="C32" s="376"/>
      <c r="D32" s="376"/>
      <c r="E32" s="376"/>
      <c r="F32" s="376"/>
      <c r="G32" s="376"/>
      <c r="H32" s="376"/>
      <c r="I32" s="376"/>
    </row>
    <row r="33" spans="2:9" x14ac:dyDescent="0.35">
      <c r="B33" s="376"/>
      <c r="C33" s="376"/>
      <c r="D33" s="1"/>
      <c r="E33" s="376"/>
      <c r="F33" s="376"/>
      <c r="G33" s="376"/>
      <c r="H33" s="376"/>
      <c r="I33" s="464" t="s">
        <v>482</v>
      </c>
    </row>
    <row r="34" spans="2:9" ht="16.2" thickBot="1" x14ac:dyDescent="0.4">
      <c r="B34" s="376"/>
      <c r="C34" s="457" t="s">
        <v>483</v>
      </c>
      <c r="D34" s="510"/>
      <c r="E34" s="510"/>
      <c r="F34" s="510"/>
      <c r="G34" s="510"/>
      <c r="H34" s="510"/>
      <c r="I34" s="511"/>
    </row>
    <row r="35" spans="2:9" ht="16.2" thickTop="1" x14ac:dyDescent="0.35">
      <c r="B35" s="376"/>
      <c r="C35" s="376"/>
      <c r="D35" s="376"/>
      <c r="E35" s="376"/>
      <c r="F35" s="376"/>
      <c r="G35" s="376"/>
      <c r="H35" s="376"/>
      <c r="I35" s="376"/>
    </row>
    <row r="36" spans="2:9" x14ac:dyDescent="0.35">
      <c r="B36" s="463"/>
      <c r="C36" s="390"/>
      <c r="D36" s="390"/>
      <c r="E36" s="390"/>
      <c r="F36" s="390"/>
      <c r="G36" s="390"/>
      <c r="H36" s="390"/>
      <c r="I36" s="462" t="s">
        <v>484</v>
      </c>
    </row>
    <row r="37" spans="2:9" x14ac:dyDescent="0.35">
      <c r="B37" s="446"/>
      <c r="C37" s="376"/>
      <c r="D37" s="376"/>
      <c r="E37" s="376"/>
      <c r="F37" s="376"/>
      <c r="G37" s="376"/>
      <c r="H37" s="376"/>
      <c r="I37" s="376"/>
    </row>
    <row r="38" spans="2:9" ht="16.2" thickBot="1" x14ac:dyDescent="0.4">
      <c r="B38" s="446"/>
      <c r="C38" s="457" t="s">
        <v>485</v>
      </c>
      <c r="D38" s="510"/>
      <c r="E38" s="510"/>
      <c r="F38" s="510"/>
      <c r="G38" s="510"/>
      <c r="H38" s="510"/>
      <c r="I38" s="511"/>
    </row>
    <row r="39" spans="2:9" ht="16.2" thickTop="1" x14ac:dyDescent="0.35">
      <c r="B39" s="446"/>
      <c r="C39" s="376"/>
      <c r="D39" s="376"/>
      <c r="E39" s="376"/>
      <c r="F39" s="376"/>
      <c r="G39" s="376"/>
      <c r="H39" s="376"/>
      <c r="I39" s="376"/>
    </row>
    <row r="40" spans="2:9" x14ac:dyDescent="0.35">
      <c r="B40" s="376"/>
      <c r="C40" s="376"/>
      <c r="D40" s="512" t="s">
        <v>486</v>
      </c>
      <c r="E40" s="512"/>
      <c r="F40" s="512"/>
      <c r="G40" s="512"/>
      <c r="H40" s="512"/>
      <c r="I40" s="513"/>
    </row>
    <row r="41" spans="2:9" ht="73.5" customHeight="1" x14ac:dyDescent="0.35">
      <c r="B41" s="514" t="s">
        <v>487</v>
      </c>
      <c r="C41" s="514"/>
      <c r="D41" s="515" t="s">
        <v>488</v>
      </c>
      <c r="E41" s="515"/>
      <c r="F41" s="515"/>
      <c r="G41" s="515" t="s">
        <v>489</v>
      </c>
      <c r="H41" s="515"/>
      <c r="I41" s="516"/>
    </row>
    <row r="42" spans="2:9" ht="28.8" x14ac:dyDescent="0.35">
      <c r="B42" s="514"/>
      <c r="C42" s="514"/>
      <c r="D42" s="433" t="s">
        <v>461</v>
      </c>
      <c r="E42" s="433" t="s">
        <v>462</v>
      </c>
      <c r="F42" s="433" t="s">
        <v>463</v>
      </c>
      <c r="G42" s="433" t="s">
        <v>461</v>
      </c>
      <c r="H42" s="433" t="s">
        <v>462</v>
      </c>
      <c r="I42" s="461" t="s">
        <v>463</v>
      </c>
    </row>
    <row r="43" spans="2:9" ht="15" customHeight="1" x14ac:dyDescent="0.35">
      <c r="B43" s="499" t="s">
        <v>490</v>
      </c>
      <c r="C43" s="447" t="s">
        <v>491</v>
      </c>
      <c r="D43" s="444"/>
      <c r="E43" s="444"/>
      <c r="F43" s="444"/>
      <c r="G43" s="444"/>
      <c r="H43" s="444"/>
      <c r="I43" s="456"/>
    </row>
    <row r="44" spans="2:9" x14ac:dyDescent="0.35">
      <c r="B44" s="499"/>
      <c r="C44" s="442" t="s">
        <v>492</v>
      </c>
      <c r="D44" s="444"/>
      <c r="E44" s="444"/>
      <c r="F44" s="444"/>
      <c r="G44" s="444"/>
      <c r="H44" s="444"/>
      <c r="I44" s="456"/>
    </row>
    <row r="45" spans="2:9" x14ac:dyDescent="0.35">
      <c r="B45" s="499"/>
      <c r="C45" s="442" t="s">
        <v>493</v>
      </c>
      <c r="D45" s="444"/>
      <c r="E45" s="444"/>
      <c r="F45" s="444"/>
      <c r="G45" s="444"/>
      <c r="H45" s="444"/>
      <c r="I45" s="456"/>
    </row>
    <row r="46" spans="2:9" x14ac:dyDescent="0.35">
      <c r="B46" s="499"/>
      <c r="C46" s="442" t="s">
        <v>494</v>
      </c>
      <c r="D46" s="444"/>
      <c r="E46" s="444"/>
      <c r="F46" s="444"/>
      <c r="G46" s="444"/>
      <c r="H46" s="444"/>
      <c r="I46" s="456"/>
    </row>
    <row r="47" spans="2:9" x14ac:dyDescent="0.35">
      <c r="B47" s="499"/>
      <c r="C47" s="442" t="s">
        <v>495</v>
      </c>
      <c r="D47" s="444"/>
      <c r="E47" s="444"/>
      <c r="F47" s="444"/>
      <c r="G47" s="444"/>
      <c r="H47" s="444"/>
      <c r="I47" s="456"/>
    </row>
    <row r="48" spans="2:9" x14ac:dyDescent="0.35">
      <c r="B48" s="499"/>
      <c r="C48" s="442" t="s">
        <v>496</v>
      </c>
      <c r="D48" s="444"/>
      <c r="E48" s="444"/>
      <c r="F48" s="444"/>
      <c r="G48" s="444"/>
      <c r="H48" s="444"/>
      <c r="I48" s="456"/>
    </row>
    <row r="49" spans="2:9" x14ac:dyDescent="0.35">
      <c r="B49" s="499"/>
      <c r="C49" s="442" t="s">
        <v>497</v>
      </c>
      <c r="D49" s="444"/>
      <c r="E49" s="444"/>
      <c r="F49" s="444"/>
      <c r="G49" s="444"/>
      <c r="H49" s="444"/>
      <c r="I49" s="456"/>
    </row>
    <row r="50" spans="2:9" x14ac:dyDescent="0.35">
      <c r="B50" s="499"/>
      <c r="C50" s="442" t="s">
        <v>498</v>
      </c>
      <c r="D50" s="444"/>
      <c r="E50" s="444"/>
      <c r="F50" s="444"/>
      <c r="G50" s="444"/>
      <c r="H50" s="444"/>
      <c r="I50" s="456"/>
    </row>
    <row r="51" spans="2:9" ht="16.2" thickBot="1" x14ac:dyDescent="0.4">
      <c r="B51" s="500"/>
      <c r="C51" s="457" t="s">
        <v>499</v>
      </c>
      <c r="D51" s="459"/>
      <c r="E51" s="459"/>
      <c r="F51" s="459"/>
      <c r="G51" s="459"/>
      <c r="H51" s="459"/>
      <c r="I51" s="460"/>
    </row>
    <row r="52" spans="2:9" ht="16.2" thickTop="1" x14ac:dyDescent="0.35">
      <c r="B52" s="376"/>
      <c r="C52" s="376"/>
      <c r="D52" s="376"/>
      <c r="E52" s="376"/>
      <c r="F52" s="376"/>
      <c r="G52" s="376"/>
      <c r="H52" s="376"/>
      <c r="I52" s="376"/>
    </row>
    <row r="53" spans="2:9" x14ac:dyDescent="0.35">
      <c r="B53" s="376"/>
      <c r="C53" s="376"/>
      <c r="D53" s="512" t="s">
        <v>500</v>
      </c>
      <c r="E53" s="512"/>
      <c r="F53" s="512"/>
      <c r="G53" s="512"/>
      <c r="H53" s="512"/>
      <c r="I53" s="513"/>
    </row>
    <row r="54" spans="2:9" ht="73.5" customHeight="1" x14ac:dyDescent="0.35">
      <c r="B54" s="514" t="s">
        <v>501</v>
      </c>
      <c r="C54" s="514"/>
      <c r="D54" s="515" t="s">
        <v>488</v>
      </c>
      <c r="E54" s="515"/>
      <c r="F54" s="515"/>
      <c r="G54" s="515" t="s">
        <v>489</v>
      </c>
      <c r="H54" s="515"/>
      <c r="I54" s="516"/>
    </row>
    <row r="55" spans="2:9" ht="28.8" x14ac:dyDescent="0.35">
      <c r="B55" s="514"/>
      <c r="C55" s="514"/>
      <c r="D55" s="433" t="s">
        <v>461</v>
      </c>
      <c r="E55" s="433" t="s">
        <v>462</v>
      </c>
      <c r="F55" s="433" t="s">
        <v>463</v>
      </c>
      <c r="G55" s="433" t="s">
        <v>461</v>
      </c>
      <c r="H55" s="433" t="s">
        <v>462</v>
      </c>
      <c r="I55" s="461" t="s">
        <v>463</v>
      </c>
    </row>
    <row r="56" spans="2:9" ht="15" customHeight="1" x14ac:dyDescent="0.35">
      <c r="B56" s="499" t="s">
        <v>502</v>
      </c>
      <c r="C56" s="447" t="s">
        <v>491</v>
      </c>
      <c r="D56" s="444"/>
      <c r="E56" s="444"/>
      <c r="F56" s="444"/>
      <c r="G56" s="444"/>
      <c r="H56" s="444"/>
      <c r="I56" s="456"/>
    </row>
    <row r="57" spans="2:9" x14ac:dyDescent="0.35">
      <c r="B57" s="499"/>
      <c r="C57" s="442" t="s">
        <v>492</v>
      </c>
      <c r="D57" s="444"/>
      <c r="E57" s="444"/>
      <c r="F57" s="444"/>
      <c r="G57" s="444"/>
      <c r="H57" s="444"/>
      <c r="I57" s="456"/>
    </row>
    <row r="58" spans="2:9" x14ac:dyDescent="0.35">
      <c r="B58" s="499"/>
      <c r="C58" s="442" t="s">
        <v>493</v>
      </c>
      <c r="D58" s="444"/>
      <c r="E58" s="444"/>
      <c r="F58" s="444"/>
      <c r="G58" s="444"/>
      <c r="H58" s="444"/>
      <c r="I58" s="456"/>
    </row>
    <row r="59" spans="2:9" x14ac:dyDescent="0.35">
      <c r="B59" s="499"/>
      <c r="C59" s="442" t="s">
        <v>494</v>
      </c>
      <c r="D59" s="444"/>
      <c r="E59" s="444"/>
      <c r="F59" s="444"/>
      <c r="G59" s="444"/>
      <c r="H59" s="444"/>
      <c r="I59" s="456"/>
    </row>
    <row r="60" spans="2:9" x14ac:dyDescent="0.35">
      <c r="B60" s="499"/>
      <c r="C60" s="442" t="s">
        <v>495</v>
      </c>
      <c r="D60" s="444"/>
      <c r="E60" s="444"/>
      <c r="F60" s="444"/>
      <c r="G60" s="444"/>
      <c r="H60" s="444"/>
      <c r="I60" s="456"/>
    </row>
    <row r="61" spans="2:9" x14ac:dyDescent="0.35">
      <c r="B61" s="499"/>
      <c r="C61" s="442" t="s">
        <v>496</v>
      </c>
      <c r="D61" s="444"/>
      <c r="E61" s="444"/>
      <c r="F61" s="444"/>
      <c r="G61" s="444"/>
      <c r="H61" s="444"/>
      <c r="I61" s="456"/>
    </row>
    <row r="62" spans="2:9" x14ac:dyDescent="0.35">
      <c r="B62" s="499"/>
      <c r="C62" s="442" t="s">
        <v>497</v>
      </c>
      <c r="D62" s="444"/>
      <c r="E62" s="444"/>
      <c r="F62" s="444"/>
      <c r="G62" s="444"/>
      <c r="H62" s="444"/>
      <c r="I62" s="456"/>
    </row>
    <row r="63" spans="2:9" x14ac:dyDescent="0.35">
      <c r="B63" s="499"/>
      <c r="C63" s="442" t="s">
        <v>498</v>
      </c>
      <c r="D63" s="444"/>
      <c r="E63" s="444"/>
      <c r="F63" s="444"/>
      <c r="G63" s="444"/>
      <c r="H63" s="444"/>
      <c r="I63" s="456"/>
    </row>
    <row r="64" spans="2:9" ht="16.2" thickBot="1" x14ac:dyDescent="0.4">
      <c r="B64" s="500"/>
      <c r="C64" s="457" t="s">
        <v>499</v>
      </c>
      <c r="D64" s="459"/>
      <c r="E64" s="459"/>
      <c r="F64" s="459"/>
      <c r="G64" s="459"/>
      <c r="H64" s="459"/>
      <c r="I64" s="460"/>
    </row>
    <row r="65" spans="2:9" ht="16.2" thickTop="1" x14ac:dyDescent="0.35">
      <c r="B65"/>
      <c r="C65"/>
      <c r="D65"/>
      <c r="E65"/>
      <c r="F65"/>
      <c r="G65"/>
      <c r="H65"/>
      <c r="I65"/>
    </row>
    <row r="66" spans="2:9" x14ac:dyDescent="0.35">
      <c r="B66"/>
      <c r="C66"/>
      <c r="D66"/>
      <c r="E66"/>
      <c r="F66"/>
      <c r="G66"/>
      <c r="H66"/>
      <c r="I66"/>
    </row>
    <row r="67" spans="2:9" ht="15" customHeight="1" x14ac:dyDescent="0.35">
      <c r="B67" s="501" t="s">
        <v>503</v>
      </c>
      <c r="C67" s="502"/>
      <c r="D67" s="502"/>
      <c r="E67" s="502"/>
      <c r="F67" s="502"/>
      <c r="G67" s="503"/>
      <c r="H67" s="517" t="s">
        <v>189</v>
      </c>
      <c r="I67" s="518"/>
    </row>
    <row r="68" spans="2:9" ht="15" customHeight="1" x14ac:dyDescent="0.35">
      <c r="B68" s="504" t="s">
        <v>504</v>
      </c>
      <c r="C68" s="504"/>
      <c r="D68" s="504"/>
      <c r="E68" s="504"/>
      <c r="F68" s="504"/>
      <c r="G68" s="504"/>
      <c r="H68" s="519"/>
      <c r="I68" s="520"/>
    </row>
    <row r="69" spans="2:9" ht="15" customHeight="1" x14ac:dyDescent="0.35">
      <c r="B69" s="504" t="s">
        <v>505</v>
      </c>
      <c r="C69" s="504"/>
      <c r="D69" s="504"/>
      <c r="E69" s="504"/>
      <c r="F69" s="504"/>
      <c r="G69" s="504"/>
      <c r="H69" s="519"/>
      <c r="I69" s="520"/>
    </row>
    <row r="70" spans="2:9" ht="15" customHeight="1" x14ac:dyDescent="0.35">
      <c r="B70" s="504" t="s">
        <v>506</v>
      </c>
      <c r="C70" s="504"/>
      <c r="D70" s="504"/>
      <c r="E70" s="504"/>
      <c r="F70" s="504"/>
      <c r="G70" s="504"/>
      <c r="H70" s="519"/>
      <c r="I70" s="520"/>
    </row>
    <row r="71" spans="2:9" ht="15" customHeight="1" x14ac:dyDescent="0.35">
      <c r="B71" s="504" t="s">
        <v>507</v>
      </c>
      <c r="C71" s="504"/>
      <c r="D71" s="504"/>
      <c r="E71" s="504"/>
      <c r="F71" s="504"/>
      <c r="G71" s="504"/>
      <c r="H71" s="519"/>
      <c r="I71" s="520"/>
    </row>
    <row r="72" spans="2:9" ht="15" customHeight="1" x14ac:dyDescent="0.35">
      <c r="B72" s="504" t="s">
        <v>508</v>
      </c>
      <c r="C72" s="504"/>
      <c r="D72" s="504"/>
      <c r="E72" s="504"/>
      <c r="F72" s="504"/>
      <c r="G72" s="504"/>
      <c r="H72" s="519"/>
      <c r="I72" s="520"/>
    </row>
    <row r="73" spans="2:9" ht="24.75" customHeight="1" x14ac:dyDescent="0.35">
      <c r="B73" s="504" t="s">
        <v>509</v>
      </c>
      <c r="C73" s="504"/>
      <c r="D73" s="504"/>
      <c r="E73" s="504"/>
      <c r="F73" s="504"/>
      <c r="G73" s="504"/>
      <c r="H73" s="519"/>
      <c r="I73" s="520"/>
    </row>
    <row r="74" spans="2:9" ht="15" customHeight="1" x14ac:dyDescent="0.35">
      <c r="B74" s="504" t="s">
        <v>510</v>
      </c>
      <c r="C74" s="504"/>
      <c r="D74" s="504"/>
      <c r="E74" s="504"/>
      <c r="F74" s="504"/>
      <c r="G74" s="504"/>
      <c r="H74" s="519"/>
      <c r="I74" s="520"/>
    </row>
    <row r="75" spans="2:9" ht="15" customHeight="1" x14ac:dyDescent="0.35">
      <c r="B75" s="504" t="s">
        <v>511</v>
      </c>
      <c r="C75" s="504"/>
      <c r="D75" s="504"/>
      <c r="E75" s="504"/>
      <c r="F75" s="504"/>
      <c r="G75" s="504"/>
      <c r="H75" s="519"/>
      <c r="I75" s="520"/>
    </row>
    <row r="76" spans="2:9" ht="15" customHeight="1" x14ac:dyDescent="0.35">
      <c r="B76" s="504" t="s">
        <v>512</v>
      </c>
      <c r="C76" s="504"/>
      <c r="D76" s="504"/>
      <c r="E76" s="504"/>
      <c r="F76" s="504"/>
      <c r="G76" s="504"/>
      <c r="H76" s="519"/>
      <c r="I76" s="520"/>
    </row>
    <row r="77" spans="2:9" ht="15" customHeight="1" x14ac:dyDescent="0.35">
      <c r="B77" s="504" t="s">
        <v>513</v>
      </c>
      <c r="C77" s="504"/>
      <c r="D77" s="504"/>
      <c r="E77" s="504"/>
      <c r="F77" s="504"/>
      <c r="G77" s="504"/>
      <c r="H77" s="519"/>
      <c r="I77" s="520"/>
    </row>
    <row r="78" spans="2:9" ht="15" customHeight="1" x14ac:dyDescent="0.35">
      <c r="B78" s="504" t="s">
        <v>514</v>
      </c>
      <c r="C78" s="504"/>
      <c r="D78" s="504"/>
      <c r="E78" s="504"/>
      <c r="F78" s="504"/>
      <c r="G78" s="504"/>
      <c r="H78" s="519"/>
      <c r="I78" s="520"/>
    </row>
    <row r="79" spans="2:9" ht="15" customHeight="1" x14ac:dyDescent="0.35">
      <c r="B79" s="504" t="s">
        <v>515</v>
      </c>
      <c r="C79" s="504"/>
      <c r="D79" s="504"/>
      <c r="E79" s="504"/>
      <c r="F79" s="504"/>
      <c r="G79" s="504"/>
      <c r="H79" s="519"/>
      <c r="I79" s="520"/>
    </row>
    <row r="80" spans="2:9" ht="15" customHeight="1" x14ac:dyDescent="0.35">
      <c r="B80" s="504" t="s">
        <v>516</v>
      </c>
      <c r="C80" s="504"/>
      <c r="D80" s="504"/>
      <c r="E80" s="504"/>
      <c r="F80" s="504"/>
      <c r="G80" s="504"/>
      <c r="H80" s="519"/>
      <c r="I80" s="520"/>
    </row>
    <row r="81" spans="2:9" ht="15" customHeight="1" x14ac:dyDescent="0.35">
      <c r="B81" s="504" t="s">
        <v>517</v>
      </c>
      <c r="C81" s="504"/>
      <c r="D81" s="504"/>
      <c r="E81" s="504"/>
      <c r="F81" s="504"/>
      <c r="G81" s="504"/>
      <c r="H81" s="519"/>
      <c r="I81" s="520"/>
    </row>
    <row r="82" spans="2:9" ht="15" customHeight="1" thickBot="1" x14ac:dyDescent="0.4">
      <c r="B82" s="498" t="s">
        <v>518</v>
      </c>
      <c r="C82" s="498"/>
      <c r="D82" s="498"/>
      <c r="E82" s="498"/>
      <c r="F82" s="498"/>
      <c r="G82" s="498"/>
      <c r="H82" s="521"/>
      <c r="I82" s="522"/>
    </row>
    <row r="83" spans="2:9" ht="16.2" thickTop="1" x14ac:dyDescent="0.35"/>
  </sheetData>
  <mergeCells count="51">
    <mergeCell ref="D31:I31"/>
    <mergeCell ref="B82:G82"/>
    <mergeCell ref="H82:I82"/>
    <mergeCell ref="B79:G79"/>
    <mergeCell ref="H79:I79"/>
    <mergeCell ref="B80:G80"/>
    <mergeCell ref="H80:I80"/>
    <mergeCell ref="B81:G81"/>
    <mergeCell ref="H81:I81"/>
    <mergeCell ref="B76:G76"/>
    <mergeCell ref="H76:I76"/>
    <mergeCell ref="B77:G77"/>
    <mergeCell ref="H77:I77"/>
    <mergeCell ref="B78:G78"/>
    <mergeCell ref="H78:I78"/>
    <mergeCell ref="B73:G73"/>
    <mergeCell ref="H73:I73"/>
    <mergeCell ref="B74:G74"/>
    <mergeCell ref="H74:I74"/>
    <mergeCell ref="B75:G75"/>
    <mergeCell ref="H75:I75"/>
    <mergeCell ref="B70:G70"/>
    <mergeCell ref="H70:I70"/>
    <mergeCell ref="B71:G71"/>
    <mergeCell ref="H71:I71"/>
    <mergeCell ref="B72:G72"/>
    <mergeCell ref="H72:I72"/>
    <mergeCell ref="B67:G67"/>
    <mergeCell ref="H67:I67"/>
    <mergeCell ref="B68:G68"/>
    <mergeCell ref="H68:I68"/>
    <mergeCell ref="B69:G69"/>
    <mergeCell ref="H69:I69"/>
    <mergeCell ref="B56:B64"/>
    <mergeCell ref="D34:I34"/>
    <mergeCell ref="D38:I38"/>
    <mergeCell ref="D40:I40"/>
    <mergeCell ref="B41:C42"/>
    <mergeCell ref="D41:F41"/>
    <mergeCell ref="G41:I41"/>
    <mergeCell ref="B43:B51"/>
    <mergeCell ref="D53:I53"/>
    <mergeCell ref="B54:C55"/>
    <mergeCell ref="D54:F54"/>
    <mergeCell ref="G54:I54"/>
    <mergeCell ref="B27:B28"/>
    <mergeCell ref="D8:I8"/>
    <mergeCell ref="D10:I10"/>
    <mergeCell ref="D12:F12"/>
    <mergeCell ref="B15:B22"/>
    <mergeCell ref="B23:B26"/>
  </mergeCells>
  <pageMargins left="0.2" right="0.2" top="0.25" bottom="0.5" header="0.3" footer="0.3"/>
  <pageSetup scale="79" fitToHeight="2" orientation="portrait" r:id="rId1"/>
  <headerFooter>
    <oddFooter>&amp;L&amp;A&amp;CPage &amp;P of &amp;N</oddFooter>
  </headerFooter>
  <rowBreaks count="1" manualBreakCount="1">
    <brk id="51" max="8"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44623-3E1A-48EF-834C-D0661DE3B3EC}">
  <sheetPr codeName="Sheet30"/>
  <dimension ref="B1:D24"/>
  <sheetViews>
    <sheetView workbookViewId="0"/>
  </sheetViews>
  <sheetFormatPr defaultColWidth="8.8984375" defaultRowHeight="15" x14ac:dyDescent="0.35"/>
  <cols>
    <col min="1" max="1" width="1.5" style="44" customWidth="1"/>
    <col min="2" max="2" width="3.59765625" style="44" customWidth="1"/>
    <col min="3" max="3" width="57.8984375" style="44" customWidth="1"/>
    <col min="4" max="4" width="52.3984375" style="44" customWidth="1"/>
    <col min="5" max="7" width="8.8984375" style="44"/>
    <col min="8" max="8" width="9.09765625" style="44" customWidth="1"/>
    <col min="9" max="16384" width="8.8984375" style="44"/>
  </cols>
  <sheetData>
    <row r="1" spans="2:4" s="15" customFormat="1" ht="16.8" x14ac:dyDescent="0.35">
      <c r="B1" s="13" t="str">
        <f>INPUT!$C$3</f>
        <v>Albemarle County</v>
      </c>
    </row>
    <row r="2" spans="2:4" s="15" customFormat="1" ht="16.8" x14ac:dyDescent="0.35">
      <c r="B2" s="13" t="str">
        <f>INPUT!$D$11</f>
        <v>RFP&lt;ENTER RFP NUMBER&gt;</v>
      </c>
    </row>
    <row r="3" spans="2:4" s="15" customFormat="1" ht="16.8" x14ac:dyDescent="0.35">
      <c r="B3" s="13" t="str">
        <f>INPUT!$C$23</f>
        <v>PBM</v>
      </c>
    </row>
    <row r="4" spans="2:4" s="15" customFormat="1" ht="16.8" x14ac:dyDescent="0.35">
      <c r="B4" s="16" t="str">
        <f>INPUT!F64</f>
        <v>Price Proposal Form 2.4 - Maximum Allowed Cost (MAC) Summary</v>
      </c>
    </row>
    <row r="5" spans="2:4" s="2" customFormat="1" ht="15.6" x14ac:dyDescent="0.35"/>
    <row r="6" spans="2:4" s="2" customFormat="1" ht="15.6" x14ac:dyDescent="0.35"/>
    <row r="7" spans="2:4" s="2" customFormat="1" ht="16.2" thickBot="1" x14ac:dyDescent="0.4">
      <c r="B7" s="46"/>
      <c r="C7" s="47"/>
    </row>
    <row r="8" spans="2:4" s="2" customFormat="1" ht="16.2" thickBot="1" x14ac:dyDescent="0.4">
      <c r="B8" s="47"/>
      <c r="C8" s="9" t="s">
        <v>186</v>
      </c>
      <c r="D8" s="20">
        <f>'Instructions &amp; Info'!$C$44</f>
        <v>0</v>
      </c>
    </row>
    <row r="9" spans="2:4" s="2" customFormat="1" ht="15.6" x14ac:dyDescent="0.35"/>
    <row r="10" spans="2:4" ht="34.65" customHeight="1" x14ac:dyDescent="0.35">
      <c r="C10" s="526" t="s">
        <v>520</v>
      </c>
      <c r="D10" s="526"/>
    </row>
    <row r="11" spans="2:4" ht="15.6" thickBot="1" x14ac:dyDescent="0.4">
      <c r="C11" s="150" t="s">
        <v>187</v>
      </c>
      <c r="D11" s="173" t="s">
        <v>189</v>
      </c>
    </row>
    <row r="12" spans="2:4" ht="15.6" thickTop="1" x14ac:dyDescent="0.35">
      <c r="C12" s="151" t="s">
        <v>521</v>
      </c>
      <c r="D12" s="152"/>
    </row>
    <row r="13" spans="2:4" x14ac:dyDescent="0.35">
      <c r="C13" s="153" t="s">
        <v>522</v>
      </c>
      <c r="D13" s="154"/>
    </row>
    <row r="14" spans="2:4" x14ac:dyDescent="0.35">
      <c r="C14" s="153" t="s">
        <v>523</v>
      </c>
      <c r="D14" s="119"/>
    </row>
    <row r="15" spans="2:4" x14ac:dyDescent="0.35">
      <c r="C15" s="153" t="s">
        <v>524</v>
      </c>
      <c r="D15" s="119"/>
    </row>
    <row r="16" spans="2:4" x14ac:dyDescent="0.35">
      <c r="C16" s="153" t="s">
        <v>525</v>
      </c>
      <c r="D16" s="119"/>
    </row>
    <row r="17" spans="3:4" x14ac:dyDescent="0.35">
      <c r="C17" s="153" t="s">
        <v>526</v>
      </c>
      <c r="D17" s="119"/>
    </row>
    <row r="18" spans="3:4" ht="15.6" thickBot="1" x14ac:dyDescent="0.4">
      <c r="C18" s="155" t="s">
        <v>527</v>
      </c>
      <c r="D18" s="156"/>
    </row>
    <row r="19" spans="3:4" x14ac:dyDescent="0.35">
      <c r="C19" s="117"/>
      <c r="D19" s="117"/>
    </row>
    <row r="20" spans="3:4" ht="15.6" thickBot="1" x14ac:dyDescent="0.4">
      <c r="C20" s="150" t="s">
        <v>187</v>
      </c>
      <c r="D20" s="173" t="s">
        <v>189</v>
      </c>
    </row>
    <row r="21" spans="3:4" ht="15.6" thickTop="1" x14ac:dyDescent="0.35">
      <c r="C21" s="151" t="s">
        <v>528</v>
      </c>
      <c r="D21" s="152"/>
    </row>
    <row r="22" spans="3:4" x14ac:dyDescent="0.35">
      <c r="C22" s="153" t="s">
        <v>529</v>
      </c>
      <c r="D22" s="154"/>
    </row>
    <row r="23" spans="3:4" x14ac:dyDescent="0.35">
      <c r="C23" s="153" t="s">
        <v>530</v>
      </c>
      <c r="D23" s="119"/>
    </row>
    <row r="24" spans="3:4" ht="15.6" thickBot="1" x14ac:dyDescent="0.4">
      <c r="C24" s="155" t="s">
        <v>531</v>
      </c>
      <c r="D24" s="156"/>
    </row>
  </sheetData>
  <mergeCells count="1">
    <mergeCell ref="C10:D10"/>
  </mergeCells>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12:D19 D21:D24" xr:uid="{551FDD8E-33FE-4194-BB69-BD8B20B5466B}">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E53FA-0706-4956-BFEE-58AB01D40DB5}">
  <sheetPr codeName="Sheet31"/>
  <dimension ref="B1:G28"/>
  <sheetViews>
    <sheetView workbookViewId="0"/>
  </sheetViews>
  <sheetFormatPr defaultColWidth="8.8984375" defaultRowHeight="15" x14ac:dyDescent="0.35"/>
  <cols>
    <col min="1" max="1" width="1.5" style="44" customWidth="1"/>
    <col min="2" max="2" width="3.59765625" style="44" customWidth="1"/>
    <col min="3" max="3" width="66.8984375" style="44" customWidth="1"/>
    <col min="4" max="4" width="5" style="44" customWidth="1"/>
    <col min="5" max="5" width="23.09765625" style="44" customWidth="1"/>
    <col min="6" max="6" width="4.8984375" style="44" customWidth="1"/>
    <col min="7" max="7" width="27.09765625" style="44" customWidth="1"/>
    <col min="8" max="8" width="9.09765625" style="44" customWidth="1"/>
    <col min="9" max="16384" width="8.8984375" style="44"/>
  </cols>
  <sheetData>
    <row r="1" spans="2:7" s="15" customFormat="1" ht="16.8" x14ac:dyDescent="0.35">
      <c r="B1" s="13" t="str">
        <f>INPUT!$C$3</f>
        <v>Albemarle County</v>
      </c>
    </row>
    <row r="2" spans="2:7" s="15" customFormat="1" ht="16.8" x14ac:dyDescent="0.35">
      <c r="B2" s="13" t="str">
        <f>INPUT!$D$11</f>
        <v>RFP&lt;ENTER RFP NUMBER&gt;</v>
      </c>
    </row>
    <row r="3" spans="2:7" s="15" customFormat="1" ht="16.8" x14ac:dyDescent="0.35">
      <c r="B3" s="13" t="str">
        <f>INPUT!$C$23</f>
        <v>PBM</v>
      </c>
    </row>
    <row r="4" spans="2:7" s="15" customFormat="1" ht="16.8" x14ac:dyDescent="0.35">
      <c r="B4" s="16" t="str">
        <f>INPUT!F65</f>
        <v>Price Proposal Form 2.5 - Specialty Patient Assistance Programs</v>
      </c>
    </row>
    <row r="5" spans="2:7" s="2" customFormat="1" ht="15.6" x14ac:dyDescent="0.35"/>
    <row r="6" spans="2:7" s="2" customFormat="1" ht="15.6" x14ac:dyDescent="0.35"/>
    <row r="7" spans="2:7" s="2" customFormat="1" ht="16.2" thickBot="1" x14ac:dyDescent="0.4">
      <c r="B7" s="46"/>
      <c r="C7" s="47"/>
    </row>
    <row r="8" spans="2:7" s="2" customFormat="1" ht="16.2" thickBot="1" x14ac:dyDescent="0.4">
      <c r="B8" s="47"/>
      <c r="C8" s="9" t="s">
        <v>186</v>
      </c>
      <c r="E8" s="496">
        <f>'Instructions &amp; Info'!$C$44</f>
        <v>0</v>
      </c>
      <c r="F8" s="527"/>
      <c r="G8" s="497"/>
    </row>
    <row r="9" spans="2:7" s="2" customFormat="1" ht="15.6" x14ac:dyDescent="0.35"/>
    <row r="10" spans="2:7" ht="34.65" customHeight="1" thickBot="1" x14ac:dyDescent="0.4">
      <c r="C10" s="174" t="s">
        <v>532</v>
      </c>
      <c r="D10" s="157"/>
      <c r="E10" s="175" t="s">
        <v>533</v>
      </c>
      <c r="G10" s="175" t="s">
        <v>534</v>
      </c>
    </row>
    <row r="11" spans="2:7" ht="19.350000000000001" customHeight="1" thickTop="1" x14ac:dyDescent="0.35">
      <c r="C11" s="158" t="s">
        <v>535</v>
      </c>
      <c r="E11" s="159"/>
      <c r="G11" s="159"/>
    </row>
    <row r="12" spans="2:7" ht="19.350000000000001" customHeight="1" x14ac:dyDescent="0.35">
      <c r="C12" s="160" t="s">
        <v>536</v>
      </c>
      <c r="E12" s="161"/>
      <c r="G12" s="161"/>
    </row>
    <row r="13" spans="2:7" ht="19.350000000000001" customHeight="1" x14ac:dyDescent="0.35">
      <c r="C13" s="162" t="s">
        <v>537</v>
      </c>
      <c r="E13" s="163"/>
      <c r="G13" s="163"/>
    </row>
    <row r="14" spans="2:7" ht="19.350000000000001" customHeight="1" x14ac:dyDescent="0.35">
      <c r="C14" s="160" t="s">
        <v>538</v>
      </c>
      <c r="E14" s="161"/>
      <c r="G14" s="161"/>
    </row>
    <row r="15" spans="2:7" ht="19.350000000000001" customHeight="1" x14ac:dyDescent="0.35">
      <c r="C15" s="162" t="s">
        <v>539</v>
      </c>
      <c r="E15" s="163"/>
      <c r="G15" s="163"/>
    </row>
    <row r="16" spans="2:7" ht="19.350000000000001" customHeight="1" x14ac:dyDescent="0.35">
      <c r="C16" s="160" t="s">
        <v>540</v>
      </c>
      <c r="E16" s="164"/>
      <c r="G16" s="164"/>
    </row>
    <row r="17" spans="3:7" ht="19.350000000000001" customHeight="1" thickBot="1" x14ac:dyDescent="0.4">
      <c r="C17" s="165" t="s">
        <v>541</v>
      </c>
      <c r="E17" s="166"/>
      <c r="G17" s="166"/>
    </row>
    <row r="18" spans="3:7" ht="11.4" customHeight="1" x14ac:dyDescent="0.35"/>
    <row r="19" spans="3:7" ht="11.4" customHeight="1" thickBot="1" x14ac:dyDescent="0.4"/>
    <row r="20" spans="3:7" ht="19.350000000000001" customHeight="1" x14ac:dyDescent="0.35">
      <c r="C20" s="158" t="s">
        <v>542</v>
      </c>
      <c r="E20" s="167"/>
      <c r="G20" s="167"/>
    </row>
    <row r="21" spans="3:7" ht="19.350000000000001" customHeight="1" x14ac:dyDescent="0.35">
      <c r="C21" s="160" t="s">
        <v>543</v>
      </c>
      <c r="E21" s="164"/>
      <c r="G21" s="164"/>
    </row>
    <row r="22" spans="3:7" ht="30" x14ac:dyDescent="0.35">
      <c r="C22" s="168" t="s">
        <v>544</v>
      </c>
      <c r="E22" s="164"/>
      <c r="G22" s="164"/>
    </row>
    <row r="23" spans="3:7" ht="19.350000000000001" customHeight="1" x14ac:dyDescent="0.35">
      <c r="C23" s="169" t="s">
        <v>545</v>
      </c>
      <c r="E23" s="164"/>
      <c r="G23" s="164"/>
    </row>
    <row r="24" spans="3:7" ht="19.350000000000001" customHeight="1" x14ac:dyDescent="0.35">
      <c r="C24" s="168" t="s">
        <v>546</v>
      </c>
      <c r="E24" s="164"/>
      <c r="G24" s="164"/>
    </row>
    <row r="25" spans="3:7" ht="19.350000000000001" customHeight="1" x14ac:dyDescent="0.35">
      <c r="C25" s="160" t="s">
        <v>547</v>
      </c>
      <c r="E25" s="164"/>
      <c r="G25" s="164"/>
    </row>
    <row r="26" spans="3:7" ht="19.350000000000001" customHeight="1" x14ac:dyDescent="0.35">
      <c r="C26" s="162" t="s">
        <v>548</v>
      </c>
      <c r="E26" s="164"/>
      <c r="G26" s="164"/>
    </row>
    <row r="27" spans="3:7" ht="19.350000000000001" customHeight="1" x14ac:dyDescent="0.35">
      <c r="C27" s="170" t="s">
        <v>549</v>
      </c>
      <c r="E27" s="171"/>
      <c r="G27" s="171"/>
    </row>
    <row r="28" spans="3:7" ht="19.350000000000001" customHeight="1" thickBot="1" x14ac:dyDescent="0.4">
      <c r="C28" s="165" t="s">
        <v>550</v>
      </c>
      <c r="E28" s="172"/>
      <c r="G28" s="172"/>
    </row>
  </sheetData>
  <mergeCells count="1">
    <mergeCell ref="E8:G8"/>
  </mergeCells>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E11:G28" xr:uid="{D0A8FF57-4C9B-4C2F-BD09-356410A62DE7}">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F233F-4ABF-4558-9680-CE3C619E2EF1}">
  <sheetPr codeName="Sheet32"/>
  <dimension ref="B1:F16"/>
  <sheetViews>
    <sheetView workbookViewId="0"/>
  </sheetViews>
  <sheetFormatPr defaultColWidth="8.8984375" defaultRowHeight="15.6" x14ac:dyDescent="0.35"/>
  <cols>
    <col min="1" max="1" width="1.5" style="2" customWidth="1"/>
    <col min="2" max="2" width="3.59765625" style="2" customWidth="1"/>
    <col min="3" max="3" width="49.8984375" style="2" customWidth="1"/>
    <col min="4" max="4" width="25.3984375" style="2" customWidth="1"/>
    <col min="5" max="5" width="28.3984375" style="2" customWidth="1"/>
    <col min="6" max="16384" width="8.8984375" style="2"/>
  </cols>
  <sheetData>
    <row r="1" spans="2:6" s="15" customFormat="1" ht="16.8" x14ac:dyDescent="0.35">
      <c r="B1" s="13" t="str">
        <f>INPUT!$C$3</f>
        <v>Albemarle County</v>
      </c>
    </row>
    <row r="2" spans="2:6" s="15" customFormat="1" ht="16.8" x14ac:dyDescent="0.35">
      <c r="B2" s="13" t="str">
        <f>INPUT!$D$11</f>
        <v>RFP&lt;ENTER RFP NUMBER&gt;</v>
      </c>
    </row>
    <row r="3" spans="2:6" s="15" customFormat="1" ht="16.8" x14ac:dyDescent="0.35">
      <c r="B3" s="13" t="str">
        <f>INPUT!$C$23</f>
        <v>PBM</v>
      </c>
    </row>
    <row r="4" spans="2:6" s="15" customFormat="1" ht="16.8" x14ac:dyDescent="0.35">
      <c r="B4" s="16" t="str">
        <f>INPUT!F66</f>
        <v>Price Proposal Form 2.6 - Rebates</v>
      </c>
    </row>
    <row r="5" spans="2:6" ht="16.8" x14ac:dyDescent="0.35">
      <c r="F5" s="15"/>
    </row>
    <row r="6" spans="2:6" ht="16.8" x14ac:dyDescent="0.35">
      <c r="F6" s="15"/>
    </row>
    <row r="7" spans="2:6" ht="17.399999999999999" thickBot="1" x14ac:dyDescent="0.4">
      <c r="B7" s="46"/>
      <c r="C7" s="47"/>
      <c r="F7" s="15"/>
    </row>
    <row r="8" spans="2:6" ht="17.399999999999999" thickBot="1" x14ac:dyDescent="0.4">
      <c r="B8" s="47"/>
      <c r="C8" s="9" t="s">
        <v>186</v>
      </c>
      <c r="D8" s="496">
        <f>'Instructions &amp; Info'!$C$44</f>
        <v>0</v>
      </c>
      <c r="E8" s="497"/>
      <c r="F8" s="15"/>
    </row>
    <row r="9" spans="2:6" ht="16.8" x14ac:dyDescent="0.35">
      <c r="C9" s="176" t="s">
        <v>551</v>
      </c>
      <c r="F9" s="15"/>
    </row>
    <row r="10" spans="2:6" ht="17.399999999999999" thickBot="1" x14ac:dyDescent="0.4">
      <c r="C10" s="1"/>
      <c r="F10" s="15"/>
    </row>
    <row r="11" spans="2:6" ht="31.8" thickBot="1" x14ac:dyDescent="0.4">
      <c r="C11" s="246" t="s">
        <v>187</v>
      </c>
      <c r="D11" s="247" t="s">
        <v>552</v>
      </c>
      <c r="E11" s="248" t="s">
        <v>553</v>
      </c>
      <c r="F11" s="15"/>
    </row>
    <row r="12" spans="2:6" ht="30" customHeight="1" thickTop="1" x14ac:dyDescent="0.35">
      <c r="C12" s="177" t="s">
        <v>554</v>
      </c>
      <c r="D12" s="178"/>
      <c r="E12" s="179"/>
      <c r="F12" s="15"/>
    </row>
    <row r="13" spans="2:6" ht="30" customHeight="1" x14ac:dyDescent="0.35">
      <c r="C13" s="180" t="s">
        <v>555</v>
      </c>
      <c r="D13" s="181"/>
      <c r="E13" s="182"/>
    </row>
    <row r="14" spans="2:6" ht="30" customHeight="1" x14ac:dyDescent="0.35">
      <c r="C14" s="183" t="s">
        <v>556</v>
      </c>
      <c r="D14" s="184"/>
      <c r="E14" s="185"/>
    </row>
    <row r="15" spans="2:6" ht="30" customHeight="1" x14ac:dyDescent="0.35">
      <c r="C15" s="186" t="s">
        <v>557</v>
      </c>
      <c r="D15" s="184"/>
      <c r="E15" s="185"/>
    </row>
    <row r="16" spans="2:6" ht="30" customHeight="1" thickBot="1" x14ac:dyDescent="0.4">
      <c r="C16" s="187" t="s">
        <v>558</v>
      </c>
      <c r="D16" s="188"/>
      <c r="E16" s="189"/>
    </row>
  </sheetData>
  <mergeCells count="1">
    <mergeCell ref="D8:E8"/>
  </mergeCells>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E11:E28 G11:G28 F13:F28" xr:uid="{26692B78-021D-4211-8E45-1ABA4DC4A571}">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7B0F6-21B3-4FDA-90CD-54299221092A}">
  <sheetPr codeName="Sheet33"/>
  <dimension ref="B1:F21"/>
  <sheetViews>
    <sheetView workbookViewId="0"/>
  </sheetViews>
  <sheetFormatPr defaultColWidth="8.8984375" defaultRowHeight="15.6" x14ac:dyDescent="0.35"/>
  <cols>
    <col min="1" max="1" width="1.5" style="2" customWidth="1"/>
    <col min="2" max="2" width="3.59765625" style="2" customWidth="1"/>
    <col min="3" max="4" width="27.3984375" style="2" customWidth="1"/>
    <col min="5" max="5" width="30.09765625" style="2" customWidth="1"/>
    <col min="6" max="6" width="27.3984375" style="2" customWidth="1"/>
    <col min="7" max="16384" width="8.8984375" style="2"/>
  </cols>
  <sheetData>
    <row r="1" spans="2:6" s="15" customFormat="1" ht="16.8" x14ac:dyDescent="0.35">
      <c r="B1" s="13" t="str">
        <f>INPUT!$C$3</f>
        <v>Albemarle County</v>
      </c>
    </row>
    <row r="2" spans="2:6" s="15" customFormat="1" ht="16.8" x14ac:dyDescent="0.35">
      <c r="B2" s="13" t="str">
        <f>INPUT!$D$11</f>
        <v>RFP&lt;ENTER RFP NUMBER&gt;</v>
      </c>
    </row>
    <row r="3" spans="2:6" s="15" customFormat="1" ht="16.8" x14ac:dyDescent="0.35">
      <c r="B3" s="13" t="str">
        <f>INPUT!$C$23</f>
        <v>PBM</v>
      </c>
    </row>
    <row r="4" spans="2:6" s="15" customFormat="1" ht="16.8" x14ac:dyDescent="0.35">
      <c r="B4" s="16" t="str">
        <f>INPUT!F67</f>
        <v>Price Proposal Form 2.7 - Single Source Generics (SSG)</v>
      </c>
    </row>
    <row r="5" spans="2:6" ht="16.8" x14ac:dyDescent="0.35">
      <c r="F5" s="15"/>
    </row>
    <row r="6" spans="2:6" ht="16.8" x14ac:dyDescent="0.35">
      <c r="F6" s="15"/>
    </row>
    <row r="7" spans="2:6" ht="17.399999999999999" thickBot="1" x14ac:dyDescent="0.4">
      <c r="B7" s="46"/>
      <c r="C7" s="47"/>
      <c r="F7" s="15"/>
    </row>
    <row r="8" spans="2:6" ht="17.399999999999999" thickBot="1" x14ac:dyDescent="0.4">
      <c r="B8" s="47"/>
      <c r="C8" s="9" t="s">
        <v>186</v>
      </c>
      <c r="D8" s="496">
        <f>'Instructions &amp; Info'!$C$44</f>
        <v>0</v>
      </c>
      <c r="E8" s="497"/>
      <c r="F8" s="15"/>
    </row>
    <row r="9" spans="2:6" ht="16.8" x14ac:dyDescent="0.35">
      <c r="B9" s="47"/>
      <c r="C9" s="9"/>
      <c r="D9" s="87"/>
      <c r="E9" s="87"/>
      <c r="F9" s="15"/>
    </row>
    <row r="10" spans="2:6" x14ac:dyDescent="0.35">
      <c r="C10" s="528" t="s">
        <v>559</v>
      </c>
      <c r="D10" s="528"/>
      <c r="E10" s="528"/>
      <c r="F10" s="528"/>
    </row>
    <row r="11" spans="2:6" ht="16.2" thickBot="1" x14ac:dyDescent="0.4">
      <c r="C11" s="190" t="s">
        <v>560</v>
      </c>
      <c r="D11" s="190"/>
      <c r="E11" s="190"/>
      <c r="F11" s="190"/>
    </row>
    <row r="12" spans="2:6" ht="16.2" thickTop="1" x14ac:dyDescent="0.35"/>
    <row r="13" spans="2:6" ht="31.8" thickBot="1" x14ac:dyDescent="0.4">
      <c r="C13" s="249" t="s">
        <v>561</v>
      </c>
      <c r="D13" s="250" t="s">
        <v>562</v>
      </c>
      <c r="E13" s="250" t="s">
        <v>563</v>
      </c>
      <c r="F13" s="250" t="s">
        <v>564</v>
      </c>
    </row>
    <row r="14" spans="2:6" ht="16.8" thickTop="1" thickBot="1" x14ac:dyDescent="0.4">
      <c r="C14" s="191" t="s">
        <v>565</v>
      </c>
      <c r="D14" s="192" t="s">
        <v>566</v>
      </c>
      <c r="E14" s="193" t="s">
        <v>566</v>
      </c>
      <c r="F14" s="193" t="s">
        <v>566</v>
      </c>
    </row>
    <row r="15" spans="2:6" ht="16.2" thickBot="1" x14ac:dyDescent="0.4">
      <c r="C15" s="194" t="s">
        <v>567</v>
      </c>
      <c r="D15" s="192" t="s">
        <v>566</v>
      </c>
      <c r="E15" s="193" t="s">
        <v>566</v>
      </c>
      <c r="F15" s="193" t="s">
        <v>566</v>
      </c>
    </row>
    <row r="16" spans="2:6" ht="16.2" thickBot="1" x14ac:dyDescent="0.4">
      <c r="C16" s="191" t="s">
        <v>568</v>
      </c>
      <c r="D16" s="192" t="s">
        <v>566</v>
      </c>
      <c r="E16" s="193" t="s">
        <v>566</v>
      </c>
      <c r="F16" s="193" t="s">
        <v>566</v>
      </c>
    </row>
    <row r="17" spans="3:6" ht="16.2" thickBot="1" x14ac:dyDescent="0.4">
      <c r="C17" s="194" t="s">
        <v>569</v>
      </c>
      <c r="D17" s="192" t="s">
        <v>566</v>
      </c>
      <c r="E17" s="193" t="s">
        <v>566</v>
      </c>
      <c r="F17" s="193" t="s">
        <v>566</v>
      </c>
    </row>
    <row r="19" spans="3:6" ht="16.2" thickBot="1" x14ac:dyDescent="0.4">
      <c r="F19" s="8"/>
    </row>
    <row r="20" spans="3:6" ht="16.2" thickBot="1" x14ac:dyDescent="0.4">
      <c r="C20" s="195" t="s">
        <v>570</v>
      </c>
      <c r="D20" s="196"/>
      <c r="E20" s="197"/>
      <c r="F20" s="302" t="s">
        <v>566</v>
      </c>
    </row>
    <row r="21" spans="3:6" ht="16.2" thickBot="1" x14ac:dyDescent="0.4">
      <c r="C21" s="199" t="s">
        <v>571</v>
      </c>
      <c r="D21" s="200"/>
      <c r="E21" s="200"/>
      <c r="F21" s="198"/>
    </row>
  </sheetData>
  <mergeCells count="2">
    <mergeCell ref="D8:E8"/>
    <mergeCell ref="C10:F10"/>
  </mergeCells>
  <dataValidations count="4">
    <dataValidation type="list" allowBlank="1" showInputMessage="1" showErrorMessage="1" sqref="F20" xr:uid="{A7955270-754D-429B-9A95-598875AFF9D6}">
      <formula1>"&lt;Select One&gt;,Yes,No"</formula1>
    </dataValidation>
    <dataValidation type="list" allowBlank="1" showInputMessage="1" sqref="D14:D17" xr:uid="{B99BB249-A4B1-4BBE-BDDE-324BA12C9315}">
      <formula1>"&lt;Select One&gt;,Brand,Generic"</formula1>
    </dataValidation>
    <dataValidation type="list" allowBlank="1" showInputMessage="1" sqref="E14:E17" xr:uid="{38E85645-4D12-41B3-AB69-A2350FE32C76}">
      <formula1>"&lt;Select One&gt;,Brand Discout,Generic Discount"</formula1>
    </dataValidation>
    <dataValidation type="list" allowBlank="1" showInputMessage="1" sqref="F14:F17" xr:uid="{2B769079-D16E-47D6-BC98-77A03F9F91D6}">
      <formula1>"&lt;Select One&gt;,Brand Discount Bucket,Generic Discount Bucket"</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D1A1D-09B5-4FC3-A48E-22493124BEC5}">
  <sheetPr codeName="Sheet34"/>
  <dimension ref="B1:D40"/>
  <sheetViews>
    <sheetView workbookViewId="0"/>
  </sheetViews>
  <sheetFormatPr defaultColWidth="8.8984375" defaultRowHeight="15.6" x14ac:dyDescent="0.35"/>
  <cols>
    <col min="1" max="1" width="1.5" style="2" customWidth="1"/>
    <col min="2" max="2" width="9" style="2" customWidth="1"/>
    <col min="3" max="3" width="79.59765625" style="2" customWidth="1"/>
    <col min="4" max="4" width="24.09765625" style="2" customWidth="1"/>
    <col min="5" max="7" width="8.8984375" style="2"/>
    <col min="8" max="8" width="9.09765625" style="2" customWidth="1"/>
    <col min="9" max="16384" width="8.8984375" style="2"/>
  </cols>
  <sheetData>
    <row r="1" spans="2:4" s="15" customFormat="1" ht="16.8" x14ac:dyDescent="0.35">
      <c r="B1" s="13" t="str">
        <f>INPUT!$C$3</f>
        <v>Albemarle County</v>
      </c>
    </row>
    <row r="2" spans="2:4" s="15" customFormat="1" ht="16.8" x14ac:dyDescent="0.35">
      <c r="B2" s="13" t="str">
        <f>INPUT!$D$11</f>
        <v>RFP&lt;ENTER RFP NUMBER&gt;</v>
      </c>
    </row>
    <row r="3" spans="2:4" s="15" customFormat="1" ht="16.8" x14ac:dyDescent="0.35">
      <c r="B3" s="13" t="str">
        <f>INPUT!$C$23</f>
        <v>PBM</v>
      </c>
    </row>
    <row r="4" spans="2:4" s="15" customFormat="1" ht="16.8" x14ac:dyDescent="0.35">
      <c r="B4" s="16" t="str">
        <f>INPUT!F68</f>
        <v>Price Proposal Form 2.8 - Discount Guarantee Claims</v>
      </c>
    </row>
    <row r="7" spans="2:4" ht="16.2" thickBot="1" x14ac:dyDescent="0.4">
      <c r="B7" s="46"/>
      <c r="C7" s="47"/>
    </row>
    <row r="8" spans="2:4" ht="16.2" thickBot="1" x14ac:dyDescent="0.4">
      <c r="B8" s="47"/>
      <c r="C8" s="9" t="s">
        <v>186</v>
      </c>
      <c r="D8" s="20">
        <f>'Instructions &amp; Info'!$C$44</f>
        <v>0</v>
      </c>
    </row>
    <row r="9" spans="2:4" x14ac:dyDescent="0.35">
      <c r="C9" s="208" t="s">
        <v>572</v>
      </c>
      <c r="D9" s="209"/>
    </row>
    <row r="10" spans="2:4" ht="16.2" thickBot="1" x14ac:dyDescent="0.4">
      <c r="C10" s="251" t="s">
        <v>573</v>
      </c>
      <c r="D10" s="252" t="s">
        <v>574</v>
      </c>
    </row>
    <row r="11" spans="2:4" ht="16.2" thickTop="1" x14ac:dyDescent="0.35">
      <c r="C11" s="206" t="s">
        <v>575</v>
      </c>
      <c r="D11" s="207"/>
    </row>
    <row r="12" spans="2:4" x14ac:dyDescent="0.35">
      <c r="C12" s="201" t="s">
        <v>576</v>
      </c>
      <c r="D12" s="202"/>
    </row>
    <row r="13" spans="2:4" x14ac:dyDescent="0.35">
      <c r="C13" s="203" t="s">
        <v>577</v>
      </c>
      <c r="D13" s="202"/>
    </row>
    <row r="14" spans="2:4" x14ac:dyDescent="0.35">
      <c r="C14" s="201" t="s">
        <v>578</v>
      </c>
      <c r="D14" s="202"/>
    </row>
    <row r="15" spans="2:4" x14ac:dyDescent="0.35">
      <c r="C15" s="203" t="s">
        <v>579</v>
      </c>
      <c r="D15" s="202"/>
    </row>
    <row r="16" spans="2:4" x14ac:dyDescent="0.35">
      <c r="C16" s="201" t="s">
        <v>580</v>
      </c>
      <c r="D16" s="202"/>
    </row>
    <row r="17" spans="3:4" x14ac:dyDescent="0.35">
      <c r="C17" s="203" t="s">
        <v>581</v>
      </c>
      <c r="D17" s="202"/>
    </row>
    <row r="18" spans="3:4" x14ac:dyDescent="0.35">
      <c r="C18" s="201" t="s">
        <v>582</v>
      </c>
      <c r="D18" s="202"/>
    </row>
    <row r="19" spans="3:4" x14ac:dyDescent="0.35">
      <c r="C19" s="203" t="s">
        <v>583</v>
      </c>
      <c r="D19" s="202"/>
    </row>
    <row r="20" spans="3:4" x14ac:dyDescent="0.35">
      <c r="C20" s="204" t="s">
        <v>584</v>
      </c>
      <c r="D20" s="202"/>
    </row>
    <row r="21" spans="3:4" x14ac:dyDescent="0.35">
      <c r="C21" s="203" t="s">
        <v>585</v>
      </c>
      <c r="D21" s="202"/>
    </row>
    <row r="22" spans="3:4" x14ac:dyDescent="0.35">
      <c r="C22" s="201" t="s">
        <v>586</v>
      </c>
      <c r="D22" s="202"/>
    </row>
    <row r="23" spans="3:4" x14ac:dyDescent="0.35">
      <c r="C23" s="203" t="s">
        <v>587</v>
      </c>
      <c r="D23" s="202"/>
    </row>
    <row r="24" spans="3:4" x14ac:dyDescent="0.35">
      <c r="C24" s="201" t="s">
        <v>588</v>
      </c>
      <c r="D24" s="202"/>
    </row>
    <row r="25" spans="3:4" x14ac:dyDescent="0.35">
      <c r="C25" s="203" t="s">
        <v>589</v>
      </c>
      <c r="D25" s="202"/>
    </row>
    <row r="26" spans="3:4" x14ac:dyDescent="0.35">
      <c r="C26" s="201" t="s">
        <v>590</v>
      </c>
      <c r="D26" s="202"/>
    </row>
    <row r="27" spans="3:4" x14ac:dyDescent="0.35">
      <c r="C27" s="203" t="s">
        <v>591</v>
      </c>
      <c r="D27" s="202"/>
    </row>
    <row r="28" spans="3:4" x14ac:dyDescent="0.35">
      <c r="C28" s="201" t="s">
        <v>592</v>
      </c>
      <c r="D28" s="202"/>
    </row>
    <row r="29" spans="3:4" x14ac:dyDescent="0.35">
      <c r="C29" s="203" t="s">
        <v>593</v>
      </c>
      <c r="D29" s="202"/>
    </row>
    <row r="30" spans="3:4" x14ac:dyDescent="0.35">
      <c r="C30" s="201" t="s">
        <v>594</v>
      </c>
      <c r="D30" s="202"/>
    </row>
    <row r="31" spans="3:4" x14ac:dyDescent="0.35">
      <c r="C31" s="203" t="s">
        <v>595</v>
      </c>
      <c r="D31" s="202"/>
    </row>
    <row r="32" spans="3:4" x14ac:dyDescent="0.35">
      <c r="C32" s="201" t="s">
        <v>596</v>
      </c>
      <c r="D32" s="202"/>
    </row>
    <row r="33" spans="3:4" x14ac:dyDescent="0.35">
      <c r="C33" s="203" t="s">
        <v>597</v>
      </c>
      <c r="D33" s="202"/>
    </row>
    <row r="34" spans="3:4" x14ac:dyDescent="0.35">
      <c r="C34" s="201" t="s">
        <v>598</v>
      </c>
      <c r="D34" s="202"/>
    </row>
    <row r="35" spans="3:4" x14ac:dyDescent="0.35">
      <c r="C35" s="203" t="s">
        <v>599</v>
      </c>
      <c r="D35" s="202"/>
    </row>
    <row r="36" spans="3:4" x14ac:dyDescent="0.35">
      <c r="C36" s="201" t="s">
        <v>600</v>
      </c>
      <c r="D36" s="202"/>
    </row>
    <row r="37" spans="3:4" x14ac:dyDescent="0.35">
      <c r="C37" s="203" t="s">
        <v>601</v>
      </c>
      <c r="D37" s="202"/>
    </row>
    <row r="38" spans="3:4" x14ac:dyDescent="0.35">
      <c r="C38" s="201" t="s">
        <v>602</v>
      </c>
      <c r="D38" s="202"/>
    </row>
    <row r="39" spans="3:4" x14ac:dyDescent="0.35">
      <c r="C39" s="203" t="s">
        <v>603</v>
      </c>
      <c r="D39" s="202"/>
    </row>
    <row r="40" spans="3:4" ht="47.4" thickBot="1" x14ac:dyDescent="0.4">
      <c r="C40" s="205" t="s">
        <v>604</v>
      </c>
      <c r="D40" s="125"/>
    </row>
  </sheetData>
  <dataValidations count="1">
    <dataValidation type="list" allowBlank="1" showInputMessage="1" sqref="D11:D40" xr:uid="{12835A7A-0C32-4B13-ADB2-7D1E45D9CEFA}">
      <formula1>"Included,Excluded"</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42970-45D9-4236-81B7-F87B23BF42B7}">
  <sheetPr codeName="Sheet35"/>
  <dimension ref="B1:F15"/>
  <sheetViews>
    <sheetView workbookViewId="0"/>
  </sheetViews>
  <sheetFormatPr defaultColWidth="8.8984375" defaultRowHeight="15.6" x14ac:dyDescent="0.35"/>
  <cols>
    <col min="1" max="1" width="1.5" style="2" customWidth="1"/>
    <col min="2" max="2" width="26.59765625" style="2" customWidth="1"/>
    <col min="3" max="6" width="33.59765625" style="2" customWidth="1"/>
    <col min="7" max="7" width="8.8984375" style="2"/>
    <col min="8" max="8" width="9.09765625" style="2" customWidth="1"/>
    <col min="9" max="16384" width="8.8984375" style="2"/>
  </cols>
  <sheetData>
    <row r="1" spans="2:6" s="15" customFormat="1" ht="16.8" x14ac:dyDescent="0.35">
      <c r="B1" s="13" t="str">
        <f>INPUT!$C$3</f>
        <v>Albemarle County</v>
      </c>
    </row>
    <row r="2" spans="2:6" s="15" customFormat="1" ht="16.8" x14ac:dyDescent="0.35">
      <c r="B2" s="13" t="str">
        <f>INPUT!$D$11</f>
        <v>RFP&lt;ENTER RFP NUMBER&gt;</v>
      </c>
    </row>
    <row r="3" spans="2:6" s="15" customFormat="1" ht="16.8" x14ac:dyDescent="0.35">
      <c r="B3" s="13" t="str">
        <f>INPUT!$C$23</f>
        <v>PBM</v>
      </c>
    </row>
    <row r="4" spans="2:6" s="15" customFormat="1" ht="16.8" x14ac:dyDescent="0.35">
      <c r="B4" s="16" t="str">
        <f>INPUT!F69</f>
        <v>Price Proposal Form 2.9 - Termination File Costs</v>
      </c>
    </row>
    <row r="7" spans="2:6" ht="16.2" thickBot="1" x14ac:dyDescent="0.4">
      <c r="B7" s="46"/>
      <c r="C7" s="47"/>
    </row>
    <row r="8" spans="2:6" ht="16.2" thickBot="1" x14ac:dyDescent="0.4">
      <c r="B8" s="47"/>
      <c r="C8" s="9" t="s">
        <v>186</v>
      </c>
      <c r="D8" s="20">
        <f>'Instructions &amp; Info'!$C$44</f>
        <v>0</v>
      </c>
    </row>
    <row r="10" spans="2:6" ht="27" customHeight="1" x14ac:dyDescent="0.35">
      <c r="B10" s="529" t="s">
        <v>605</v>
      </c>
      <c r="C10" s="530"/>
      <c r="D10" s="530"/>
      <c r="E10" s="530"/>
      <c r="F10" s="531"/>
    </row>
    <row r="11" spans="2:6" x14ac:dyDescent="0.35">
      <c r="B11" s="212"/>
      <c r="C11" s="213"/>
      <c r="D11" s="213"/>
      <c r="E11" s="213"/>
      <c r="F11" s="214"/>
    </row>
    <row r="12" spans="2:6" ht="24.6" customHeight="1" thickBot="1" x14ac:dyDescent="0.4">
      <c r="B12" s="253" t="s">
        <v>606</v>
      </c>
      <c r="C12" s="254" t="s">
        <v>607</v>
      </c>
      <c r="D12" s="254" t="s">
        <v>608</v>
      </c>
      <c r="E12" s="254" t="s">
        <v>609</v>
      </c>
      <c r="F12" s="255" t="s">
        <v>610</v>
      </c>
    </row>
    <row r="13" spans="2:6" ht="16.8" thickTop="1" thickBot="1" x14ac:dyDescent="0.4">
      <c r="B13" s="210" t="s">
        <v>611</v>
      </c>
      <c r="C13" s="362"/>
      <c r="D13" s="362"/>
      <c r="E13" s="362"/>
      <c r="F13" s="362"/>
    </row>
    <row r="14" spans="2:6" ht="16.2" thickBot="1" x14ac:dyDescent="0.4">
      <c r="B14" s="211" t="s">
        <v>612</v>
      </c>
      <c r="C14" s="215"/>
      <c r="D14" s="215"/>
      <c r="E14" s="215"/>
      <c r="F14" s="215"/>
    </row>
    <row r="15" spans="2:6" ht="16.2" thickBot="1" x14ac:dyDescent="0.4">
      <c r="B15" s="210" t="s">
        <v>613</v>
      </c>
      <c r="C15" s="216"/>
      <c r="D15" s="215"/>
      <c r="E15" s="216"/>
      <c r="F15" s="215"/>
    </row>
  </sheetData>
  <mergeCells count="1">
    <mergeCell ref="B10:F10"/>
  </mergeCells>
  <pageMargins left="0.2" right="0.2" top="0.25" bottom="0.5" header="0.3" footer="0.3"/>
  <pageSetup scale="53" orientation="portrait" r:id="rId1"/>
  <headerFooter>
    <oddFooter>&amp;L&amp;A&amp;CPage &amp;P of &amp;N</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A2CCE-7ED6-4372-8414-6D971BFD9928}">
  <sheetPr codeName="Sheet36"/>
  <dimension ref="B1:D58"/>
  <sheetViews>
    <sheetView workbookViewId="0"/>
  </sheetViews>
  <sheetFormatPr defaultColWidth="8.8984375" defaultRowHeight="15.6" x14ac:dyDescent="0.35"/>
  <cols>
    <col min="1" max="1" width="1.5" style="2" customWidth="1"/>
    <col min="2" max="2" width="74.59765625" style="2" customWidth="1"/>
    <col min="3" max="3" width="13.3984375" style="2" customWidth="1"/>
    <col min="4" max="4" width="68.8984375" style="2" customWidth="1"/>
    <col min="5" max="6" width="33.59765625" style="2" customWidth="1"/>
    <col min="7" max="7" width="8.8984375" style="2"/>
    <col min="8" max="8" width="9.09765625" style="2" customWidth="1"/>
    <col min="9" max="16384" width="8.8984375" style="2"/>
  </cols>
  <sheetData>
    <row r="1" spans="2:4" s="15" customFormat="1" ht="16.8" x14ac:dyDescent="0.35">
      <c r="B1" s="13" t="str">
        <f>INPUT!$C$3</f>
        <v>Albemarle County</v>
      </c>
    </row>
    <row r="2" spans="2:4" s="15" customFormat="1" ht="16.8" x14ac:dyDescent="0.35">
      <c r="B2" s="13" t="str">
        <f>INPUT!$D$11</f>
        <v>RFP&lt;ENTER RFP NUMBER&gt;</v>
      </c>
    </row>
    <row r="3" spans="2:4" s="15" customFormat="1" ht="16.8" x14ac:dyDescent="0.35">
      <c r="B3" s="13" t="str">
        <f>INPUT!$C$23</f>
        <v>PBM</v>
      </c>
    </row>
    <row r="4" spans="2:4" s="15" customFormat="1" ht="16.8" x14ac:dyDescent="0.35">
      <c r="B4" s="16" t="str">
        <f>INPUT!F70</f>
        <v>Price Proposal Form 2.10 - Rebate Eligible Brand Claims</v>
      </c>
    </row>
    <row r="7" spans="2:4" ht="16.2" thickBot="1" x14ac:dyDescent="0.4">
      <c r="B7" s="46"/>
      <c r="C7" s="47"/>
    </row>
    <row r="8" spans="2:4" ht="16.2" thickBot="1" x14ac:dyDescent="0.4">
      <c r="B8" s="47"/>
      <c r="C8" s="9" t="s">
        <v>186</v>
      </c>
      <c r="D8" s="20">
        <f>'Instructions &amp; Info'!$C$44</f>
        <v>0</v>
      </c>
    </row>
    <row r="10" spans="2:4" ht="28.2" thickBot="1" x14ac:dyDescent="0.4">
      <c r="B10" s="256" t="s">
        <v>614</v>
      </c>
      <c r="C10" s="257" t="s">
        <v>574</v>
      </c>
      <c r="D10" s="257" t="s">
        <v>615</v>
      </c>
    </row>
    <row r="11" spans="2:4" ht="16.2" thickTop="1" x14ac:dyDescent="0.35">
      <c r="B11" s="91" t="s">
        <v>616</v>
      </c>
      <c r="C11" s="202"/>
      <c r="D11" s="99"/>
    </row>
    <row r="12" spans="2:4" x14ac:dyDescent="0.35">
      <c r="B12" s="92" t="s">
        <v>617</v>
      </c>
      <c r="C12" s="202"/>
      <c r="D12" s="100"/>
    </row>
    <row r="13" spans="2:4" ht="27.6" x14ac:dyDescent="0.35">
      <c r="B13" s="93" t="s">
        <v>618</v>
      </c>
      <c r="C13" s="202"/>
      <c r="D13" s="100"/>
    </row>
    <row r="14" spans="2:4" x14ac:dyDescent="0.35">
      <c r="B14" s="88" t="s">
        <v>619</v>
      </c>
      <c r="C14" s="202"/>
      <c r="D14" s="100"/>
    </row>
    <row r="15" spans="2:4" x14ac:dyDescent="0.35">
      <c r="B15" s="89" t="s">
        <v>620</v>
      </c>
      <c r="C15" s="202"/>
      <c r="D15" s="100"/>
    </row>
    <row r="16" spans="2:4" x14ac:dyDescent="0.35">
      <c r="B16" s="88" t="s">
        <v>621</v>
      </c>
      <c r="C16" s="202"/>
      <c r="D16" s="100"/>
    </row>
    <row r="17" spans="2:4" x14ac:dyDescent="0.35">
      <c r="B17" s="89" t="s">
        <v>622</v>
      </c>
      <c r="C17" s="202"/>
      <c r="D17" s="100"/>
    </row>
    <row r="18" spans="2:4" x14ac:dyDescent="0.35">
      <c r="B18" s="92" t="s">
        <v>623</v>
      </c>
      <c r="C18" s="202"/>
      <c r="D18" s="100"/>
    </row>
    <row r="19" spans="2:4" x14ac:dyDescent="0.35">
      <c r="B19" s="89" t="s">
        <v>624</v>
      </c>
      <c r="C19" s="202"/>
      <c r="D19" s="100"/>
    </row>
    <row r="20" spans="2:4" x14ac:dyDescent="0.35">
      <c r="B20" s="88" t="s">
        <v>625</v>
      </c>
      <c r="C20" s="202"/>
      <c r="D20" s="100"/>
    </row>
    <row r="21" spans="2:4" x14ac:dyDescent="0.35">
      <c r="B21" s="89" t="s">
        <v>626</v>
      </c>
      <c r="C21" s="202"/>
      <c r="D21" s="100"/>
    </row>
    <row r="22" spans="2:4" x14ac:dyDescent="0.35">
      <c r="B22" s="88" t="s">
        <v>627</v>
      </c>
      <c r="C22" s="202"/>
      <c r="D22" s="100"/>
    </row>
    <row r="23" spans="2:4" x14ac:dyDescent="0.35">
      <c r="B23" s="89" t="s">
        <v>628</v>
      </c>
      <c r="C23" s="202"/>
      <c r="D23" s="100"/>
    </row>
    <row r="24" spans="2:4" x14ac:dyDescent="0.35">
      <c r="B24" s="88" t="s">
        <v>629</v>
      </c>
      <c r="C24" s="202"/>
      <c r="D24" s="100"/>
    </row>
    <row r="25" spans="2:4" x14ac:dyDescent="0.35">
      <c r="B25" s="94" t="s">
        <v>630</v>
      </c>
      <c r="C25" s="202"/>
      <c r="D25" s="100"/>
    </row>
    <row r="26" spans="2:4" x14ac:dyDescent="0.35">
      <c r="B26" s="90" t="s">
        <v>631</v>
      </c>
      <c r="C26" s="202"/>
      <c r="D26" s="100"/>
    </row>
    <row r="27" spans="2:4" x14ac:dyDescent="0.35">
      <c r="B27" s="94" t="s">
        <v>632</v>
      </c>
      <c r="C27" s="202"/>
      <c r="D27" s="100"/>
    </row>
    <row r="28" spans="2:4" x14ac:dyDescent="0.35">
      <c r="B28" s="90" t="s">
        <v>633</v>
      </c>
      <c r="C28" s="202"/>
      <c r="D28" s="100"/>
    </row>
    <row r="29" spans="2:4" ht="27.6" x14ac:dyDescent="0.35">
      <c r="B29" s="94" t="s">
        <v>634</v>
      </c>
      <c r="C29" s="202"/>
      <c r="D29" s="100"/>
    </row>
    <row r="30" spans="2:4" x14ac:dyDescent="0.35">
      <c r="B30" s="88" t="s">
        <v>635</v>
      </c>
      <c r="C30" s="202"/>
      <c r="D30" s="100"/>
    </row>
    <row r="31" spans="2:4" x14ac:dyDescent="0.35">
      <c r="B31" s="89" t="s">
        <v>636</v>
      </c>
      <c r="C31" s="202"/>
      <c r="D31" s="100"/>
    </row>
    <row r="32" spans="2:4" x14ac:dyDescent="0.35">
      <c r="B32" s="88" t="s">
        <v>637</v>
      </c>
      <c r="C32" s="202"/>
      <c r="D32" s="100"/>
    </row>
    <row r="33" spans="2:4" x14ac:dyDescent="0.35">
      <c r="B33" s="89" t="s">
        <v>638</v>
      </c>
      <c r="C33" s="202"/>
      <c r="D33" s="100"/>
    </row>
    <row r="34" spans="2:4" x14ac:dyDescent="0.35">
      <c r="B34" s="88" t="s">
        <v>639</v>
      </c>
      <c r="C34" s="202"/>
      <c r="D34" s="100"/>
    </row>
    <row r="35" spans="2:4" x14ac:dyDescent="0.35">
      <c r="B35" s="89" t="s">
        <v>640</v>
      </c>
      <c r="C35" s="202"/>
      <c r="D35" s="100"/>
    </row>
    <row r="36" spans="2:4" x14ac:dyDescent="0.35">
      <c r="B36" s="88" t="s">
        <v>641</v>
      </c>
      <c r="C36" s="202"/>
      <c r="D36" s="100"/>
    </row>
    <row r="37" spans="2:4" x14ac:dyDescent="0.35">
      <c r="B37" s="89" t="s">
        <v>642</v>
      </c>
      <c r="C37" s="202"/>
      <c r="D37" s="100"/>
    </row>
    <row r="38" spans="2:4" x14ac:dyDescent="0.35">
      <c r="B38" s="88" t="s">
        <v>643</v>
      </c>
      <c r="C38" s="202"/>
      <c r="D38" s="100"/>
    </row>
    <row r="39" spans="2:4" x14ac:dyDescent="0.35">
      <c r="B39" s="89" t="s">
        <v>644</v>
      </c>
      <c r="C39" s="202"/>
      <c r="D39" s="100"/>
    </row>
    <row r="40" spans="2:4" x14ac:dyDescent="0.35">
      <c r="B40" s="88" t="s">
        <v>645</v>
      </c>
      <c r="C40" s="202"/>
      <c r="D40" s="100"/>
    </row>
    <row r="41" spans="2:4" x14ac:dyDescent="0.35">
      <c r="B41" s="89" t="s">
        <v>646</v>
      </c>
      <c r="C41" s="202"/>
      <c r="D41" s="100"/>
    </row>
    <row r="42" spans="2:4" x14ac:dyDescent="0.35">
      <c r="B42" s="92" t="s">
        <v>585</v>
      </c>
      <c r="C42" s="202"/>
      <c r="D42" s="100"/>
    </row>
    <row r="43" spans="2:4" x14ac:dyDescent="0.35">
      <c r="B43" s="95" t="s">
        <v>647</v>
      </c>
      <c r="C43" s="202"/>
      <c r="D43" s="100"/>
    </row>
    <row r="44" spans="2:4" x14ac:dyDescent="0.35">
      <c r="B44" s="92" t="s">
        <v>648</v>
      </c>
      <c r="C44" s="202"/>
      <c r="D44" s="100"/>
    </row>
    <row r="45" spans="2:4" x14ac:dyDescent="0.35">
      <c r="B45" s="95" t="s">
        <v>649</v>
      </c>
      <c r="C45" s="202"/>
      <c r="D45" s="100"/>
    </row>
    <row r="46" spans="2:4" x14ac:dyDescent="0.35">
      <c r="B46" s="92" t="s">
        <v>594</v>
      </c>
      <c r="C46" s="202"/>
      <c r="D46" s="100"/>
    </row>
    <row r="47" spans="2:4" ht="27.6" x14ac:dyDescent="0.35">
      <c r="B47" s="96" t="s">
        <v>650</v>
      </c>
      <c r="C47" s="202"/>
      <c r="D47" s="100"/>
    </row>
    <row r="48" spans="2:4" x14ac:dyDescent="0.35">
      <c r="B48" s="97" t="s">
        <v>651</v>
      </c>
      <c r="C48" s="202"/>
      <c r="D48" s="100"/>
    </row>
    <row r="49" spans="2:4" x14ac:dyDescent="0.35">
      <c r="B49" s="93" t="s">
        <v>652</v>
      </c>
      <c r="C49" s="202"/>
      <c r="D49" s="100"/>
    </row>
    <row r="50" spans="2:4" x14ac:dyDescent="0.35">
      <c r="B50" s="92" t="s">
        <v>653</v>
      </c>
      <c r="C50" s="202"/>
      <c r="D50" s="100"/>
    </row>
    <row r="51" spans="2:4" x14ac:dyDescent="0.35">
      <c r="B51" s="95" t="s">
        <v>654</v>
      </c>
      <c r="C51" s="202"/>
      <c r="D51" s="100"/>
    </row>
    <row r="52" spans="2:4" x14ac:dyDescent="0.35">
      <c r="B52" s="88" t="s">
        <v>655</v>
      </c>
      <c r="C52" s="202"/>
      <c r="D52" s="100"/>
    </row>
    <row r="53" spans="2:4" x14ac:dyDescent="0.35">
      <c r="B53" s="95" t="s">
        <v>656</v>
      </c>
      <c r="C53" s="202"/>
      <c r="D53" s="100"/>
    </row>
    <row r="54" spans="2:4" x14ac:dyDescent="0.35">
      <c r="B54" s="92" t="s">
        <v>657</v>
      </c>
      <c r="C54" s="202"/>
      <c r="D54" s="100"/>
    </row>
    <row r="55" spans="2:4" x14ac:dyDescent="0.35">
      <c r="B55" s="89" t="s">
        <v>658</v>
      </c>
      <c r="C55" s="202"/>
      <c r="D55" s="100"/>
    </row>
    <row r="56" spans="2:4" x14ac:dyDescent="0.35">
      <c r="B56" s="88" t="s">
        <v>659</v>
      </c>
      <c r="C56" s="202"/>
      <c r="D56" s="100"/>
    </row>
    <row r="57" spans="2:4" x14ac:dyDescent="0.35">
      <c r="B57" s="89" t="s">
        <v>660</v>
      </c>
      <c r="C57" s="202"/>
      <c r="D57" s="100"/>
    </row>
    <row r="58" spans="2:4" ht="16.2" thickBot="1" x14ac:dyDescent="0.4">
      <c r="B58" s="98" t="s">
        <v>661</v>
      </c>
      <c r="C58" s="202"/>
      <c r="D58" s="101"/>
    </row>
  </sheetData>
  <dataValidations count="2">
    <dataValidation type="textLength" operator="lessThanOrEqual" allowBlank="1" showInputMessage="1" showErrorMessage="1" errorTitle="Character Limit Exceeded" error="You have exceeded the number of characters in your response. Please limit your response to 700 Characters and click Retry." sqref="D11:D58" xr:uid="{6874598F-13FF-4BD8-BD08-A445FB226764}">
      <formula1>700</formula1>
    </dataValidation>
    <dataValidation type="list" allowBlank="1" showInputMessage="1" sqref="C11:C58" xr:uid="{A6E0422C-050B-441F-9F87-424D70CBFB8A}">
      <formula1>"Included,Excluded"</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8B832-89AE-4B28-BAC5-F55788C9677F}">
  <sheetPr codeName="Sheet37"/>
  <dimension ref="B1:D31"/>
  <sheetViews>
    <sheetView workbookViewId="0"/>
  </sheetViews>
  <sheetFormatPr defaultColWidth="8.8984375" defaultRowHeight="15.6" x14ac:dyDescent="0.35"/>
  <cols>
    <col min="1" max="1" width="1.5" style="2" customWidth="1"/>
    <col min="2" max="2" width="4.5" style="2" customWidth="1"/>
    <col min="3" max="3" width="47.09765625" style="2" customWidth="1"/>
    <col min="4" max="4" width="50.09765625" style="2" customWidth="1"/>
    <col min="5" max="6" width="33.59765625" style="2" customWidth="1"/>
    <col min="7" max="7" width="8.8984375" style="2"/>
    <col min="8" max="8" width="9.09765625" style="2" customWidth="1"/>
    <col min="9" max="16384" width="8.8984375" style="2"/>
  </cols>
  <sheetData>
    <row r="1" spans="2:4" s="15" customFormat="1" ht="16.8" x14ac:dyDescent="0.35">
      <c r="B1" s="13" t="str">
        <f>INPUT!$C$3</f>
        <v>Albemarle County</v>
      </c>
    </row>
    <row r="2" spans="2:4" s="15" customFormat="1" ht="16.8" x14ac:dyDescent="0.35">
      <c r="B2" s="13" t="str">
        <f>INPUT!$D$11</f>
        <v>RFP&lt;ENTER RFP NUMBER&gt;</v>
      </c>
    </row>
    <row r="3" spans="2:4" s="15" customFormat="1" ht="16.8" x14ac:dyDescent="0.35">
      <c r="B3" s="13" t="str">
        <f>INPUT!$C$23</f>
        <v>PBM</v>
      </c>
    </row>
    <row r="4" spans="2:4" s="15" customFormat="1" ht="16.8" x14ac:dyDescent="0.35">
      <c r="B4" s="16" t="str">
        <f>INPUT!F71</f>
        <v>Price Proposal Form 2.11 - Rebate Revenue Components</v>
      </c>
    </row>
    <row r="7" spans="2:4" ht="16.2" thickBot="1" x14ac:dyDescent="0.4">
      <c r="B7" s="46"/>
      <c r="C7" s="47"/>
    </row>
    <row r="8" spans="2:4" ht="16.2" thickBot="1" x14ac:dyDescent="0.4">
      <c r="B8" s="47"/>
      <c r="C8" s="9" t="s">
        <v>186</v>
      </c>
      <c r="D8" s="20">
        <f>'Instructions &amp; Info'!$C$44</f>
        <v>0</v>
      </c>
    </row>
    <row r="10" spans="2:4" ht="26.4" customHeight="1" x14ac:dyDescent="0.35">
      <c r="C10" s="532" t="s">
        <v>662</v>
      </c>
      <c r="D10" s="533"/>
    </row>
    <row r="11" spans="2:4" x14ac:dyDescent="0.35">
      <c r="C11" s="534" t="s">
        <v>663</v>
      </c>
      <c r="D11" s="535"/>
    </row>
    <row r="12" spans="2:4" ht="16.2" thickBot="1" x14ac:dyDescent="0.4">
      <c r="C12" s="258" t="s">
        <v>664</v>
      </c>
      <c r="D12" s="258" t="s">
        <v>574</v>
      </c>
    </row>
    <row r="13" spans="2:4" ht="16.2" thickTop="1" x14ac:dyDescent="0.35">
      <c r="C13" s="102" t="s">
        <v>665</v>
      </c>
      <c r="D13" s="202"/>
    </row>
    <row r="14" spans="2:4" x14ac:dyDescent="0.35">
      <c r="C14" s="103" t="s">
        <v>666</v>
      </c>
      <c r="D14" s="202"/>
    </row>
    <row r="15" spans="2:4" x14ac:dyDescent="0.35">
      <c r="C15" s="104" t="s">
        <v>667</v>
      </c>
      <c r="D15" s="202"/>
    </row>
    <row r="16" spans="2:4" x14ac:dyDescent="0.35">
      <c r="C16" s="103" t="s">
        <v>668</v>
      </c>
      <c r="D16" s="202"/>
    </row>
    <row r="17" spans="3:4" x14ac:dyDescent="0.35">
      <c r="C17" s="104" t="s">
        <v>669</v>
      </c>
      <c r="D17" s="202"/>
    </row>
    <row r="18" spans="3:4" x14ac:dyDescent="0.35">
      <c r="C18" s="103" t="s">
        <v>670</v>
      </c>
      <c r="D18" s="202"/>
    </row>
    <row r="19" spans="3:4" x14ac:dyDescent="0.35">
      <c r="C19" s="104" t="s">
        <v>671</v>
      </c>
      <c r="D19" s="202"/>
    </row>
    <row r="20" spans="3:4" x14ac:dyDescent="0.35">
      <c r="C20" s="103" t="s">
        <v>672</v>
      </c>
      <c r="D20" s="202"/>
    </row>
    <row r="21" spans="3:4" x14ac:dyDescent="0.35">
      <c r="C21" s="104" t="s">
        <v>673</v>
      </c>
      <c r="D21" s="202"/>
    </row>
    <row r="22" spans="3:4" x14ac:dyDescent="0.35">
      <c r="C22" s="103" t="s">
        <v>674</v>
      </c>
      <c r="D22" s="202"/>
    </row>
    <row r="23" spans="3:4" x14ac:dyDescent="0.35">
      <c r="C23" s="104" t="s">
        <v>675</v>
      </c>
      <c r="D23" s="202"/>
    </row>
    <row r="24" spans="3:4" x14ac:dyDescent="0.35">
      <c r="C24" s="103" t="s">
        <v>676</v>
      </c>
      <c r="D24" s="202"/>
    </row>
    <row r="25" spans="3:4" x14ac:dyDescent="0.35">
      <c r="C25" s="104" t="s">
        <v>677</v>
      </c>
      <c r="D25" s="202"/>
    </row>
    <row r="26" spans="3:4" x14ac:dyDescent="0.35">
      <c r="C26" s="103" t="s">
        <v>105</v>
      </c>
      <c r="D26" s="202"/>
    </row>
    <row r="27" spans="3:4" x14ac:dyDescent="0.35">
      <c r="C27" s="104" t="s">
        <v>678</v>
      </c>
      <c r="D27" s="202"/>
    </row>
    <row r="28" spans="3:4" x14ac:dyDescent="0.35">
      <c r="C28" s="103" t="s">
        <v>679</v>
      </c>
      <c r="D28" s="202"/>
    </row>
    <row r="29" spans="3:4" x14ac:dyDescent="0.35">
      <c r="C29" s="104" t="s">
        <v>680</v>
      </c>
      <c r="D29" s="202"/>
    </row>
    <row r="30" spans="3:4" x14ac:dyDescent="0.35">
      <c r="C30" s="103" t="s">
        <v>681</v>
      </c>
      <c r="D30" s="202"/>
    </row>
    <row r="31" spans="3:4" ht="28.2" thickBot="1" x14ac:dyDescent="0.4">
      <c r="C31" s="105" t="s">
        <v>682</v>
      </c>
      <c r="D31" s="448"/>
    </row>
  </sheetData>
  <mergeCells count="2">
    <mergeCell ref="C10:D10"/>
    <mergeCell ref="C11:D11"/>
  </mergeCells>
  <dataValidations count="1">
    <dataValidation type="list" allowBlank="1" showInputMessage="1" sqref="D13:D31" xr:uid="{635E3886-E3BE-4DA1-95E5-F51FF9ED112C}">
      <formula1>"Included,Excluded"</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F4F6A-EFE8-4159-B0F3-AAE2DFA88DDA}">
  <sheetPr codeName="Sheet38"/>
  <dimension ref="B1:F55"/>
  <sheetViews>
    <sheetView workbookViewId="0"/>
  </sheetViews>
  <sheetFormatPr defaultColWidth="8.8984375" defaultRowHeight="15" x14ac:dyDescent="0.35"/>
  <cols>
    <col min="1" max="1" width="1.5" style="44" customWidth="1"/>
    <col min="2" max="2" width="7.09765625" style="44" customWidth="1"/>
    <col min="3" max="3" width="43.8984375" style="44" customWidth="1"/>
    <col min="4" max="4" width="28.8984375" style="44" customWidth="1"/>
    <col min="5" max="5" width="16.8984375" style="44" customWidth="1"/>
    <col min="6" max="6" width="42.59765625" style="44" customWidth="1"/>
    <col min="7" max="7" width="8.8984375" style="44"/>
    <col min="8" max="8" width="9.09765625" style="44" customWidth="1"/>
    <col min="9" max="16384" width="8.8984375" style="44"/>
  </cols>
  <sheetData>
    <row r="1" spans="2:6" s="15" customFormat="1" ht="16.8" x14ac:dyDescent="0.35">
      <c r="B1" s="13" t="str">
        <f>INPUT!$C$3</f>
        <v>Albemarle County</v>
      </c>
    </row>
    <row r="2" spans="2:6" s="15" customFormat="1" ht="16.8" x14ac:dyDescent="0.35">
      <c r="B2" s="13" t="str">
        <f>INPUT!$D$11</f>
        <v>RFP&lt;ENTER RFP NUMBER&gt;</v>
      </c>
    </row>
    <row r="3" spans="2:6" s="15" customFormat="1" ht="16.8" x14ac:dyDescent="0.35">
      <c r="B3" s="13" t="str">
        <f>INPUT!$C$23</f>
        <v>PBM</v>
      </c>
    </row>
    <row r="4" spans="2:6" s="15" customFormat="1" ht="16.8" x14ac:dyDescent="0.35">
      <c r="B4" s="16" t="str">
        <f>INPUT!F72</f>
        <v>Price Proposal Form 2.12 - Minimum Required Claim Fields</v>
      </c>
    </row>
    <row r="5" spans="2:6" s="2" customFormat="1" ht="15.6" x14ac:dyDescent="0.35"/>
    <row r="6" spans="2:6" s="2" customFormat="1" ht="15.6" x14ac:dyDescent="0.35"/>
    <row r="7" spans="2:6" s="2" customFormat="1" ht="16.2" thickBot="1" x14ac:dyDescent="0.4">
      <c r="B7" s="46"/>
      <c r="C7" s="47"/>
    </row>
    <row r="8" spans="2:6" s="2" customFormat="1" ht="16.2" thickBot="1" x14ac:dyDescent="0.4">
      <c r="B8" s="47"/>
      <c r="D8" s="9" t="s">
        <v>186</v>
      </c>
      <c r="E8" s="20">
        <f>'Instructions &amp; Info'!$C$44</f>
        <v>0</v>
      </c>
    </row>
    <row r="9" spans="2:6" s="2" customFormat="1" ht="15.6" x14ac:dyDescent="0.35"/>
    <row r="10" spans="2:6" ht="15.6" thickBot="1" x14ac:dyDescent="0.4">
      <c r="B10" s="217" t="s">
        <v>683</v>
      </c>
      <c r="C10" s="218"/>
      <c r="D10" s="218"/>
      <c r="E10" s="218"/>
      <c r="F10" s="218"/>
    </row>
    <row r="11" spans="2:6" ht="15.6" thickTop="1" x14ac:dyDescent="0.35">
      <c r="B11" s="50"/>
    </row>
    <row r="12" spans="2:6" ht="90.6" thickBot="1" x14ac:dyDescent="0.4">
      <c r="B12" s="361"/>
      <c r="C12" s="361" t="s">
        <v>684</v>
      </c>
      <c r="D12" s="361" t="s">
        <v>685</v>
      </c>
      <c r="E12" s="361" t="s">
        <v>686</v>
      </c>
      <c r="F12" s="361" t="s">
        <v>687</v>
      </c>
    </row>
    <row r="13" spans="2:6" ht="15.6" thickTop="1" x14ac:dyDescent="0.35">
      <c r="B13" s="219">
        <v>1</v>
      </c>
      <c r="C13" s="220" t="s">
        <v>688</v>
      </c>
      <c r="D13" s="221" t="s">
        <v>689</v>
      </c>
      <c r="E13" s="222"/>
      <c r="F13" s="223"/>
    </row>
    <row r="14" spans="2:6" x14ac:dyDescent="0.35">
      <c r="B14" s="224">
        <v>2</v>
      </c>
      <c r="C14" s="225" t="s">
        <v>690</v>
      </c>
      <c r="D14" s="226" t="s">
        <v>689</v>
      </c>
      <c r="E14" s="227"/>
      <c r="F14" s="228"/>
    </row>
    <row r="15" spans="2:6" x14ac:dyDescent="0.35">
      <c r="B15" s="229">
        <v>3</v>
      </c>
      <c r="C15" s="230" t="s">
        <v>691</v>
      </c>
      <c r="D15" s="231" t="s">
        <v>689</v>
      </c>
      <c r="E15" s="227"/>
      <c r="F15" s="228"/>
    </row>
    <row r="16" spans="2:6" x14ac:dyDescent="0.35">
      <c r="B16" s="224">
        <v>4</v>
      </c>
      <c r="C16" s="225" t="s">
        <v>692</v>
      </c>
      <c r="D16" s="226" t="s">
        <v>689</v>
      </c>
      <c r="E16" s="227"/>
      <c r="F16" s="228"/>
    </row>
    <row r="17" spans="2:6" x14ac:dyDescent="0.35">
      <c r="B17" s="229">
        <v>5</v>
      </c>
      <c r="C17" s="230" t="s">
        <v>693</v>
      </c>
      <c r="D17" s="231" t="s">
        <v>689</v>
      </c>
      <c r="E17" s="227"/>
      <c r="F17" s="228"/>
    </row>
    <row r="18" spans="2:6" x14ac:dyDescent="0.35">
      <c r="B18" s="224">
        <v>6</v>
      </c>
      <c r="C18" s="225" t="s">
        <v>694</v>
      </c>
      <c r="D18" s="226" t="s">
        <v>689</v>
      </c>
      <c r="E18" s="227"/>
      <c r="F18" s="228"/>
    </row>
    <row r="19" spans="2:6" x14ac:dyDescent="0.35">
      <c r="B19" s="229">
        <v>7</v>
      </c>
      <c r="C19" s="230" t="s">
        <v>695</v>
      </c>
      <c r="D19" s="231" t="s">
        <v>689</v>
      </c>
      <c r="E19" s="227"/>
      <c r="F19" s="228"/>
    </row>
    <row r="20" spans="2:6" x14ac:dyDescent="0.35">
      <c r="B20" s="224">
        <v>8</v>
      </c>
      <c r="C20" s="225" t="s">
        <v>696</v>
      </c>
      <c r="D20" s="226" t="s">
        <v>689</v>
      </c>
      <c r="E20" s="227"/>
      <c r="F20" s="228"/>
    </row>
    <row r="21" spans="2:6" x14ac:dyDescent="0.35">
      <c r="B21" s="229">
        <v>9</v>
      </c>
      <c r="C21" s="230" t="s">
        <v>697</v>
      </c>
      <c r="D21" s="231" t="s">
        <v>689</v>
      </c>
      <c r="E21" s="227"/>
      <c r="F21" s="228"/>
    </row>
    <row r="22" spans="2:6" x14ac:dyDescent="0.35">
      <c r="B22" s="224">
        <v>10</v>
      </c>
      <c r="C22" s="225" t="s">
        <v>698</v>
      </c>
      <c r="D22" s="226" t="s">
        <v>689</v>
      </c>
      <c r="E22" s="227"/>
      <c r="F22" s="228"/>
    </row>
    <row r="23" spans="2:6" x14ac:dyDescent="0.35">
      <c r="B23" s="229">
        <v>11</v>
      </c>
      <c r="C23" s="230" t="s">
        <v>699</v>
      </c>
      <c r="D23" s="231" t="s">
        <v>689</v>
      </c>
      <c r="E23" s="227"/>
      <c r="F23" s="228"/>
    </row>
    <row r="24" spans="2:6" x14ac:dyDescent="0.35">
      <c r="B24" s="224">
        <v>12</v>
      </c>
      <c r="C24" s="225" t="s">
        <v>700</v>
      </c>
      <c r="D24" s="226" t="s">
        <v>689</v>
      </c>
      <c r="E24" s="227"/>
      <c r="F24" s="228"/>
    </row>
    <row r="25" spans="2:6" x14ac:dyDescent="0.35">
      <c r="B25" s="229">
        <v>13</v>
      </c>
      <c r="C25" s="230" t="s">
        <v>701</v>
      </c>
      <c r="D25" s="231" t="s">
        <v>689</v>
      </c>
      <c r="E25" s="227"/>
      <c r="F25" s="228"/>
    </row>
    <row r="26" spans="2:6" x14ac:dyDescent="0.35">
      <c r="B26" s="224">
        <v>14</v>
      </c>
      <c r="C26" s="225" t="s">
        <v>702</v>
      </c>
      <c r="D26" s="226" t="s">
        <v>689</v>
      </c>
      <c r="E26" s="227"/>
      <c r="F26" s="228"/>
    </row>
    <row r="27" spans="2:6" x14ac:dyDescent="0.35">
      <c r="B27" s="229">
        <v>15</v>
      </c>
      <c r="C27" s="230" t="s">
        <v>703</v>
      </c>
      <c r="D27" s="231" t="s">
        <v>689</v>
      </c>
      <c r="E27" s="227"/>
      <c r="F27" s="228"/>
    </row>
    <row r="28" spans="2:6" x14ac:dyDescent="0.35">
      <c r="B28" s="224">
        <v>16</v>
      </c>
      <c r="C28" s="225" t="s">
        <v>704</v>
      </c>
      <c r="D28" s="226" t="s">
        <v>689</v>
      </c>
      <c r="E28" s="227"/>
      <c r="F28" s="228"/>
    </row>
    <row r="29" spans="2:6" x14ac:dyDescent="0.35">
      <c r="B29" s="229">
        <v>17</v>
      </c>
      <c r="C29" s="230" t="s">
        <v>705</v>
      </c>
      <c r="D29" s="231" t="s">
        <v>706</v>
      </c>
      <c r="E29" s="227"/>
      <c r="F29" s="228"/>
    </row>
    <row r="30" spans="2:6" x14ac:dyDescent="0.35">
      <c r="B30" s="224">
        <v>18</v>
      </c>
      <c r="C30" s="225" t="s">
        <v>707</v>
      </c>
      <c r="D30" s="226" t="s">
        <v>689</v>
      </c>
      <c r="E30" s="227"/>
      <c r="F30" s="228"/>
    </row>
    <row r="31" spans="2:6" x14ac:dyDescent="0.35">
      <c r="B31" s="229">
        <v>19</v>
      </c>
      <c r="C31" s="230" t="s">
        <v>708</v>
      </c>
      <c r="D31" s="231" t="s">
        <v>689</v>
      </c>
      <c r="E31" s="227"/>
      <c r="F31" s="228"/>
    </row>
    <row r="32" spans="2:6" x14ac:dyDescent="0.35">
      <c r="B32" s="224">
        <v>20</v>
      </c>
      <c r="C32" s="225" t="s">
        <v>709</v>
      </c>
      <c r="D32" s="226" t="s">
        <v>689</v>
      </c>
      <c r="E32" s="227"/>
      <c r="F32" s="228"/>
    </row>
    <row r="33" spans="2:6" x14ac:dyDescent="0.35">
      <c r="B33" s="229">
        <v>21</v>
      </c>
      <c r="C33" s="230" t="s">
        <v>710</v>
      </c>
      <c r="D33" s="231" t="s">
        <v>689</v>
      </c>
      <c r="E33" s="227"/>
      <c r="F33" s="228"/>
    </row>
    <row r="34" spans="2:6" x14ac:dyDescent="0.35">
      <c r="B34" s="224">
        <v>22</v>
      </c>
      <c r="C34" s="225" t="s">
        <v>711</v>
      </c>
      <c r="D34" s="226" t="s">
        <v>689</v>
      </c>
      <c r="E34" s="227"/>
      <c r="F34" s="228"/>
    </row>
    <row r="35" spans="2:6" x14ac:dyDescent="0.35">
      <c r="B35" s="229">
        <v>23</v>
      </c>
      <c r="C35" s="230" t="s">
        <v>712</v>
      </c>
      <c r="D35" s="231" t="s">
        <v>706</v>
      </c>
      <c r="E35" s="227"/>
      <c r="F35" s="228"/>
    </row>
    <row r="36" spans="2:6" x14ac:dyDescent="0.35">
      <c r="B36" s="224">
        <v>24</v>
      </c>
      <c r="C36" s="225" t="s">
        <v>713</v>
      </c>
      <c r="D36" s="226" t="s">
        <v>689</v>
      </c>
      <c r="E36" s="227"/>
      <c r="F36" s="228"/>
    </row>
    <row r="37" spans="2:6" x14ac:dyDescent="0.35">
      <c r="B37" s="229">
        <v>25</v>
      </c>
      <c r="C37" s="230" t="s">
        <v>714</v>
      </c>
      <c r="D37" s="231" t="s">
        <v>689</v>
      </c>
      <c r="E37" s="227"/>
      <c r="F37" s="228"/>
    </row>
    <row r="38" spans="2:6" x14ac:dyDescent="0.35">
      <c r="B38" s="224">
        <v>26</v>
      </c>
      <c r="C38" s="225" t="s">
        <v>715</v>
      </c>
      <c r="D38" s="226" t="s">
        <v>689</v>
      </c>
      <c r="E38" s="227"/>
      <c r="F38" s="228"/>
    </row>
    <row r="39" spans="2:6" x14ac:dyDescent="0.35">
      <c r="B39" s="229">
        <v>27</v>
      </c>
      <c r="C39" s="230" t="s">
        <v>716</v>
      </c>
      <c r="D39" s="231" t="s">
        <v>689</v>
      </c>
      <c r="E39" s="227"/>
      <c r="F39" s="228"/>
    </row>
    <row r="40" spans="2:6" x14ac:dyDescent="0.35">
      <c r="B40" s="224">
        <v>28</v>
      </c>
      <c r="C40" s="225" t="s">
        <v>717</v>
      </c>
      <c r="D40" s="226" t="s">
        <v>689</v>
      </c>
      <c r="E40" s="227"/>
      <c r="F40" s="228"/>
    </row>
    <row r="41" spans="2:6" x14ac:dyDescent="0.35">
      <c r="B41" s="229">
        <v>29</v>
      </c>
      <c r="C41" s="230" t="s">
        <v>718</v>
      </c>
      <c r="D41" s="231" t="s">
        <v>706</v>
      </c>
      <c r="E41" s="227"/>
      <c r="F41" s="228"/>
    </row>
    <row r="42" spans="2:6" x14ac:dyDescent="0.35">
      <c r="B42" s="224">
        <v>30</v>
      </c>
      <c r="C42" s="225" t="s">
        <v>719</v>
      </c>
      <c r="D42" s="226" t="s">
        <v>706</v>
      </c>
      <c r="E42" s="227"/>
      <c r="F42" s="228"/>
    </row>
    <row r="43" spans="2:6" x14ac:dyDescent="0.35">
      <c r="B43" s="229">
        <v>31</v>
      </c>
      <c r="C43" s="230" t="s">
        <v>720</v>
      </c>
      <c r="D43" s="231" t="s">
        <v>706</v>
      </c>
      <c r="E43" s="227"/>
      <c r="F43" s="228"/>
    </row>
    <row r="44" spans="2:6" x14ac:dyDescent="0.35">
      <c r="B44" s="224">
        <v>32</v>
      </c>
      <c r="C44" s="225" t="s">
        <v>721</v>
      </c>
      <c r="D44" s="226" t="s">
        <v>689</v>
      </c>
      <c r="E44" s="227"/>
      <c r="F44" s="228"/>
    </row>
    <row r="45" spans="2:6" x14ac:dyDescent="0.35">
      <c r="B45" s="229">
        <v>33</v>
      </c>
      <c r="C45" s="230" t="s">
        <v>722</v>
      </c>
      <c r="D45" s="231" t="s">
        <v>689</v>
      </c>
      <c r="E45" s="227"/>
      <c r="F45" s="228"/>
    </row>
    <row r="46" spans="2:6" x14ac:dyDescent="0.35">
      <c r="B46" s="224">
        <v>34</v>
      </c>
      <c r="C46" s="225" t="s">
        <v>723</v>
      </c>
      <c r="D46" s="226" t="s">
        <v>689</v>
      </c>
      <c r="E46" s="227"/>
      <c r="F46" s="228"/>
    </row>
    <row r="47" spans="2:6" x14ac:dyDescent="0.35">
      <c r="B47" s="229">
        <v>35</v>
      </c>
      <c r="C47" s="230" t="s">
        <v>724</v>
      </c>
      <c r="D47" s="231" t="s">
        <v>706</v>
      </c>
      <c r="E47" s="227"/>
      <c r="F47" s="228"/>
    </row>
    <row r="48" spans="2:6" x14ac:dyDescent="0.35">
      <c r="B48" s="224">
        <v>36</v>
      </c>
      <c r="C48" s="225" t="s">
        <v>725</v>
      </c>
      <c r="D48" s="226" t="s">
        <v>706</v>
      </c>
      <c r="E48" s="227"/>
      <c r="F48" s="228"/>
    </row>
    <row r="49" spans="2:6" x14ac:dyDescent="0.35">
      <c r="B49" s="229">
        <v>37</v>
      </c>
      <c r="C49" s="230" t="s">
        <v>726</v>
      </c>
      <c r="D49" s="231" t="s">
        <v>706</v>
      </c>
      <c r="E49" s="227"/>
      <c r="F49" s="228"/>
    </row>
    <row r="50" spans="2:6" x14ac:dyDescent="0.35">
      <c r="B50" s="224">
        <v>38</v>
      </c>
      <c r="C50" s="225" t="s">
        <v>727</v>
      </c>
      <c r="D50" s="226" t="s">
        <v>706</v>
      </c>
      <c r="E50" s="227"/>
      <c r="F50" s="228"/>
    </row>
    <row r="51" spans="2:6" x14ac:dyDescent="0.35">
      <c r="B51" s="229">
        <v>39</v>
      </c>
      <c r="C51" s="230" t="s">
        <v>728</v>
      </c>
      <c r="D51" s="231" t="s">
        <v>689</v>
      </c>
      <c r="E51" s="227"/>
      <c r="F51" s="228"/>
    </row>
    <row r="52" spans="2:6" x14ac:dyDescent="0.35">
      <c r="B52" s="224">
        <v>40</v>
      </c>
      <c r="C52" s="225" t="s">
        <v>729</v>
      </c>
      <c r="D52" s="226" t="s">
        <v>706</v>
      </c>
      <c r="E52" s="227"/>
      <c r="F52" s="228"/>
    </row>
    <row r="53" spans="2:6" x14ac:dyDescent="0.35">
      <c r="B53" s="229">
        <v>41</v>
      </c>
      <c r="C53" s="230" t="s">
        <v>730</v>
      </c>
      <c r="D53" s="231" t="s">
        <v>689</v>
      </c>
      <c r="E53" s="227"/>
      <c r="F53" s="228"/>
    </row>
    <row r="54" spans="2:6" x14ac:dyDescent="0.35">
      <c r="B54" s="224">
        <v>42</v>
      </c>
      <c r="C54" s="225" t="s">
        <v>731</v>
      </c>
      <c r="D54" s="226" t="s">
        <v>706</v>
      </c>
      <c r="E54" s="227"/>
      <c r="F54" s="228"/>
    </row>
    <row r="55" spans="2:6" ht="15.6" thickBot="1" x14ac:dyDescent="0.4">
      <c r="B55" s="232">
        <v>43</v>
      </c>
      <c r="C55" s="233" t="s">
        <v>732</v>
      </c>
      <c r="D55" s="234" t="s">
        <v>706</v>
      </c>
      <c r="E55" s="235"/>
      <c r="F55" s="236"/>
    </row>
  </sheetData>
  <dataValidations count="2">
    <dataValidation type="textLength" operator="lessThanOrEqual" allowBlank="1" showInputMessage="1" showErrorMessage="1" errorTitle="Character Limit Exceeded" error="You have exceeded the number of characters in your response. Please limit your response to 700 Characters and click Retry." sqref="F13:F55" xr:uid="{25352F6E-98D8-4326-8372-E2AACA252ED6}">
      <formula1>700</formula1>
    </dataValidation>
    <dataValidation type="list" allowBlank="1" showInputMessage="1" sqref="E13:E55" xr:uid="{E19B3125-224B-4D87-B1B7-B453EF97343B}">
      <formula1>"Agree,Disagree"</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CB17F-075C-4E25-A807-CCCC6ECF1A00}">
  <sheetPr codeName="Sheet39"/>
  <dimension ref="B1:N20"/>
  <sheetViews>
    <sheetView workbookViewId="0"/>
  </sheetViews>
  <sheetFormatPr defaultColWidth="8.8984375" defaultRowHeight="15.6" x14ac:dyDescent="0.35"/>
  <cols>
    <col min="1" max="1" width="1.5" style="2" customWidth="1"/>
    <col min="2" max="2" width="24.3984375" style="2" customWidth="1"/>
    <col min="3" max="3" width="27.3984375" style="2" customWidth="1"/>
    <col min="4" max="4" width="42.59765625" style="2" customWidth="1"/>
    <col min="5" max="5" width="46.8984375" style="2" customWidth="1"/>
    <col min="6" max="6" width="30.09765625" style="2" customWidth="1"/>
    <col min="7" max="7" width="8.8984375" style="2" customWidth="1"/>
    <col min="8" max="8" width="9.09765625" style="2" customWidth="1"/>
    <col min="9" max="16384" width="8.8984375" style="2"/>
  </cols>
  <sheetData>
    <row r="1" spans="2:14" s="15" customFormat="1" ht="16.8" x14ac:dyDescent="0.35">
      <c r="B1" s="13" t="str">
        <f>INPUT!$C$3</f>
        <v>Albemarle County</v>
      </c>
    </row>
    <row r="2" spans="2:14" s="15" customFormat="1" ht="16.8" x14ac:dyDescent="0.35">
      <c r="B2" s="13" t="str">
        <f>INPUT!$D$11</f>
        <v>RFP&lt;ENTER RFP NUMBER&gt;</v>
      </c>
    </row>
    <row r="3" spans="2:14" s="15" customFormat="1" ht="16.8" x14ac:dyDescent="0.35">
      <c r="B3" s="13" t="str">
        <f>INPUT!$C$23</f>
        <v>PBM</v>
      </c>
    </row>
    <row r="4" spans="2:14" s="15" customFormat="1" ht="16.8" x14ac:dyDescent="0.35">
      <c r="B4" s="16" t="str">
        <f>INPUT!F73</f>
        <v>Price Proposal Form 2.13 - Recommended Cost Containment Programs</v>
      </c>
    </row>
    <row r="5" spans="2:14" ht="16.2" thickBot="1" x14ac:dyDescent="0.4"/>
    <row r="6" spans="2:14" ht="16.2" thickBot="1" x14ac:dyDescent="0.4">
      <c r="B6" s="9" t="s">
        <v>186</v>
      </c>
      <c r="C6" s="20">
        <f>'Instructions &amp; Info'!$C$44</f>
        <v>0</v>
      </c>
    </row>
    <row r="7" spans="2:14" x14ac:dyDescent="0.35">
      <c r="B7" s="46"/>
      <c r="C7" s="47"/>
    </row>
    <row r="8" spans="2:14" ht="16.2" thickBot="1" x14ac:dyDescent="0.4">
      <c r="B8" s="237" t="s">
        <v>733</v>
      </c>
      <c r="C8" s="238" t="s">
        <v>734</v>
      </c>
      <c r="D8" s="238" t="s">
        <v>735</v>
      </c>
      <c r="E8" s="238" t="s">
        <v>736</v>
      </c>
      <c r="F8" s="239" t="s">
        <v>737</v>
      </c>
    </row>
    <row r="9" spans="2:14" ht="16.2" thickTop="1" x14ac:dyDescent="0.35">
      <c r="B9" s="106"/>
      <c r="C9" s="75"/>
      <c r="D9" s="75"/>
      <c r="E9" s="75"/>
      <c r="F9" s="111"/>
    </row>
    <row r="10" spans="2:14" x14ac:dyDescent="0.35">
      <c r="B10" s="107"/>
      <c r="C10" s="74"/>
      <c r="D10" s="74"/>
      <c r="E10" s="74"/>
      <c r="F10" s="112"/>
      <c r="G10" s="11"/>
      <c r="H10" s="11"/>
      <c r="I10" s="11"/>
      <c r="J10" s="11"/>
      <c r="K10" s="11"/>
      <c r="L10" s="11"/>
      <c r="M10" s="11"/>
      <c r="N10" s="11"/>
    </row>
    <row r="11" spans="2:14" x14ac:dyDescent="0.35">
      <c r="B11" s="107"/>
      <c r="C11" s="74"/>
      <c r="D11" s="74"/>
      <c r="E11" s="74"/>
      <c r="F11" s="112"/>
      <c r="G11" s="11"/>
      <c r="H11" s="11"/>
      <c r="I11" s="11"/>
      <c r="J11" s="11"/>
      <c r="K11" s="11"/>
      <c r="L11" s="11"/>
      <c r="M11" s="11"/>
      <c r="N11" s="11"/>
    </row>
    <row r="12" spans="2:14" x14ac:dyDescent="0.35">
      <c r="B12" s="107"/>
      <c r="C12" s="74"/>
      <c r="D12" s="74"/>
      <c r="E12" s="74"/>
      <c r="F12" s="112"/>
      <c r="G12" s="11"/>
      <c r="H12" s="11"/>
      <c r="I12" s="11"/>
      <c r="J12" s="11"/>
      <c r="K12" s="11"/>
      <c r="L12" s="11"/>
      <c r="M12" s="11"/>
      <c r="N12" s="11"/>
    </row>
    <row r="13" spans="2:14" x14ac:dyDescent="0.35">
      <c r="B13" s="107"/>
      <c r="C13" s="74"/>
      <c r="D13" s="74"/>
      <c r="E13" s="74"/>
      <c r="F13" s="112"/>
      <c r="G13" s="11"/>
      <c r="H13" s="11"/>
      <c r="I13" s="11"/>
      <c r="J13" s="11"/>
      <c r="K13" s="11"/>
      <c r="L13" s="11"/>
      <c r="M13" s="11"/>
      <c r="N13" s="11"/>
    </row>
    <row r="14" spans="2:14" x14ac:dyDescent="0.35">
      <c r="B14" s="108"/>
      <c r="C14" s="3"/>
      <c r="D14" s="3"/>
      <c r="E14" s="3"/>
      <c r="F14" s="113"/>
    </row>
    <row r="15" spans="2:14" x14ac:dyDescent="0.35">
      <c r="B15" s="108"/>
      <c r="C15" s="3"/>
      <c r="D15" s="3"/>
      <c r="E15" s="3"/>
      <c r="F15" s="113"/>
    </row>
    <row r="16" spans="2:14" x14ac:dyDescent="0.35">
      <c r="B16" s="108"/>
      <c r="C16" s="3"/>
      <c r="D16" s="3"/>
      <c r="E16" s="3"/>
      <c r="F16" s="113"/>
    </row>
    <row r="17" spans="2:6" x14ac:dyDescent="0.35">
      <c r="B17" s="108"/>
      <c r="C17" s="3"/>
      <c r="D17" s="3"/>
      <c r="E17" s="3"/>
      <c r="F17" s="113"/>
    </row>
    <row r="18" spans="2:6" x14ac:dyDescent="0.35">
      <c r="B18" s="108"/>
      <c r="C18" s="3"/>
      <c r="D18" s="3"/>
      <c r="E18" s="3"/>
      <c r="F18" s="113"/>
    </row>
    <row r="19" spans="2:6" x14ac:dyDescent="0.35">
      <c r="B19" s="108"/>
      <c r="C19" s="3"/>
      <c r="D19" s="3"/>
      <c r="E19" s="3"/>
      <c r="F19" s="113"/>
    </row>
    <row r="20" spans="2:6" x14ac:dyDescent="0.35">
      <c r="B20" s="109"/>
      <c r="C20" s="110"/>
      <c r="D20" s="110"/>
      <c r="E20" s="110"/>
      <c r="F20" s="114"/>
    </row>
  </sheetData>
  <pageMargins left="0.2" right="0.2" top="0.25" bottom="0.5" header="0.3" footer="0.3"/>
  <pageSetup scale="53" orientation="portrait" r:id="rId1"/>
  <headerFooter>
    <oddFooter>&amp;L&amp;A&amp;CPage &amp;P of &amp;N</oddFooter>
  </headerFooter>
  <legacyDrawingHF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4E902-B935-4C24-B3A9-2BAAA32CF827}">
  <sheetPr codeName="Sheet40"/>
  <dimension ref="A1:O27"/>
  <sheetViews>
    <sheetView workbookViewId="0"/>
  </sheetViews>
  <sheetFormatPr defaultRowHeight="15.6" x14ac:dyDescent="0.35"/>
  <cols>
    <col min="1" max="1" width="46.19921875" customWidth="1"/>
    <col min="2" max="2" width="8.5" customWidth="1"/>
    <col min="3" max="3" width="21.09765625" customWidth="1"/>
    <col min="4" max="4" width="8.5" customWidth="1"/>
    <col min="5" max="5" width="21.09765625" customWidth="1"/>
  </cols>
  <sheetData>
    <row r="1" spans="1:15" ht="16.8" x14ac:dyDescent="0.35">
      <c r="A1" s="371" t="str">
        <f>INPUT!$C$3</f>
        <v>Albemarle County</v>
      </c>
    </row>
    <row r="2" spans="1:15" ht="16.8" x14ac:dyDescent="0.35">
      <c r="A2" s="371" t="str">
        <f>INPUT!$D$11</f>
        <v>RFP&lt;ENTER RFP NUMBER&gt;</v>
      </c>
    </row>
    <row r="3" spans="1:15" ht="16.8" x14ac:dyDescent="0.35">
      <c r="A3" s="371" t="str">
        <f>INPUT!$C$23</f>
        <v>PBM</v>
      </c>
    </row>
    <row r="4" spans="1:15" ht="16.8" x14ac:dyDescent="0.35">
      <c r="A4" s="372" t="s">
        <v>738</v>
      </c>
    </row>
    <row r="5" spans="1:15" ht="16.8" x14ac:dyDescent="0.35">
      <c r="A5" s="371"/>
    </row>
    <row r="8" spans="1:15" x14ac:dyDescent="0.35">
      <c r="A8" s="116" t="s">
        <v>739</v>
      </c>
    </row>
    <row r="10" spans="1:15" ht="48" customHeight="1" x14ac:dyDescent="0.35">
      <c r="A10" s="370" t="s">
        <v>740</v>
      </c>
      <c r="F10" s="538" t="s">
        <v>741</v>
      </c>
      <c r="G10" s="539"/>
      <c r="H10" s="539"/>
      <c r="I10" s="539"/>
      <c r="J10" s="539"/>
      <c r="K10" s="539"/>
      <c r="L10" s="539"/>
      <c r="M10" s="539"/>
      <c r="N10" s="539"/>
      <c r="O10" s="539"/>
    </row>
    <row r="12" spans="1:15" ht="48" x14ac:dyDescent="0.35">
      <c r="B12" s="540" t="s">
        <v>742</v>
      </c>
      <c r="C12" s="540"/>
      <c r="D12" s="540"/>
      <c r="E12" s="540"/>
      <c r="F12" s="369" t="s">
        <v>743</v>
      </c>
      <c r="G12" s="369" t="s">
        <v>744</v>
      </c>
      <c r="H12" s="369" t="s">
        <v>745</v>
      </c>
      <c r="I12" s="369" t="s">
        <v>746</v>
      </c>
      <c r="J12" s="369" t="s">
        <v>747</v>
      </c>
      <c r="K12" s="369" t="s">
        <v>748</v>
      </c>
      <c r="L12" s="369" t="s">
        <v>749</v>
      </c>
      <c r="M12" s="369" t="s">
        <v>750</v>
      </c>
      <c r="N12" s="369" t="s">
        <v>751</v>
      </c>
      <c r="O12" s="369" t="s">
        <v>752</v>
      </c>
    </row>
    <row r="13" spans="1:15" ht="46.8" x14ac:dyDescent="0.35">
      <c r="A13" s="368" t="s">
        <v>227</v>
      </c>
      <c r="B13" s="367" t="s">
        <v>753</v>
      </c>
      <c r="C13" s="367" t="s">
        <v>754</v>
      </c>
      <c r="D13" s="367" t="s">
        <v>755</v>
      </c>
      <c r="E13" s="367" t="s">
        <v>756</v>
      </c>
      <c r="F13" s="367" t="s">
        <v>757</v>
      </c>
      <c r="G13" s="367" t="s">
        <v>758</v>
      </c>
      <c r="H13" s="367" t="s">
        <v>759</v>
      </c>
      <c r="I13" s="367" t="s">
        <v>760</v>
      </c>
      <c r="J13" s="367" t="s">
        <v>761</v>
      </c>
      <c r="K13" s="367" t="s">
        <v>762</v>
      </c>
      <c r="L13" s="367" t="s">
        <v>763</v>
      </c>
      <c r="M13" s="367" t="s">
        <v>764</v>
      </c>
      <c r="N13" s="367" t="s">
        <v>765</v>
      </c>
      <c r="O13" s="367" t="s">
        <v>766</v>
      </c>
    </row>
    <row r="14" spans="1:15" ht="30" customHeight="1" x14ac:dyDescent="0.35">
      <c r="A14" s="536" t="s">
        <v>767</v>
      </c>
      <c r="B14" s="365" t="s">
        <v>768</v>
      </c>
      <c r="C14" s="366" t="s">
        <v>769</v>
      </c>
      <c r="D14" s="365" t="s">
        <v>770</v>
      </c>
      <c r="E14" s="365" t="s">
        <v>771</v>
      </c>
      <c r="F14" s="454"/>
      <c r="G14" s="454"/>
      <c r="H14" s="454"/>
      <c r="I14" s="454"/>
      <c r="J14" s="454"/>
      <c r="K14" s="454"/>
      <c r="L14" s="454"/>
      <c r="M14" s="454"/>
      <c r="N14" s="454"/>
      <c r="O14" s="454"/>
    </row>
    <row r="15" spans="1:15" ht="30" customHeight="1" x14ac:dyDescent="0.35">
      <c r="A15" s="537"/>
      <c r="B15" s="365" t="s">
        <v>768</v>
      </c>
      <c r="C15" s="366" t="s">
        <v>769</v>
      </c>
      <c r="D15" s="365" t="s">
        <v>772</v>
      </c>
      <c r="E15" s="365" t="s">
        <v>773</v>
      </c>
      <c r="F15" s="454"/>
      <c r="G15" s="454"/>
      <c r="H15" s="454"/>
      <c r="I15" s="454"/>
      <c r="J15" s="454"/>
      <c r="K15" s="454"/>
      <c r="L15" s="454"/>
      <c r="M15" s="454"/>
      <c r="N15" s="454"/>
      <c r="O15" s="454"/>
    </row>
    <row r="16" spans="1:15" ht="30" customHeight="1" x14ac:dyDescent="0.35">
      <c r="A16" s="537"/>
      <c r="B16" s="365" t="s">
        <v>768</v>
      </c>
      <c r="C16" s="366" t="s">
        <v>769</v>
      </c>
      <c r="D16" s="365" t="s">
        <v>774</v>
      </c>
      <c r="E16" s="365" t="s">
        <v>775</v>
      </c>
      <c r="F16" s="454"/>
      <c r="G16" s="454"/>
      <c r="H16" s="454"/>
      <c r="I16" s="454"/>
      <c r="J16" s="454"/>
      <c r="K16" s="454"/>
      <c r="L16" s="454"/>
      <c r="M16" s="454"/>
      <c r="N16" s="454"/>
      <c r="O16" s="454"/>
    </row>
    <row r="17" spans="1:15" ht="30" customHeight="1" x14ac:dyDescent="0.35">
      <c r="A17" s="537"/>
      <c r="B17" s="365" t="s">
        <v>776</v>
      </c>
      <c r="C17" s="366" t="s">
        <v>777</v>
      </c>
      <c r="D17" s="365" t="s">
        <v>770</v>
      </c>
      <c r="E17" s="365" t="s">
        <v>771</v>
      </c>
      <c r="F17" s="454"/>
      <c r="G17" s="454"/>
      <c r="H17" s="454"/>
      <c r="I17" s="454"/>
      <c r="J17" s="454"/>
      <c r="K17" s="454"/>
      <c r="L17" s="454"/>
      <c r="M17" s="454"/>
      <c r="N17" s="454"/>
      <c r="O17" s="454"/>
    </row>
    <row r="18" spans="1:15" ht="30" customHeight="1" x14ac:dyDescent="0.35">
      <c r="A18" s="537"/>
      <c r="B18" s="365" t="s">
        <v>776</v>
      </c>
      <c r="C18" s="366" t="s">
        <v>777</v>
      </c>
      <c r="D18" s="365" t="s">
        <v>772</v>
      </c>
      <c r="E18" s="365" t="s">
        <v>773</v>
      </c>
      <c r="F18" s="454"/>
      <c r="G18" s="454"/>
      <c r="H18" s="454"/>
      <c r="I18" s="454"/>
      <c r="J18" s="454"/>
      <c r="K18" s="454"/>
      <c r="L18" s="454"/>
      <c r="M18" s="454"/>
      <c r="N18" s="454"/>
      <c r="O18" s="454"/>
    </row>
    <row r="19" spans="1:15" ht="30" customHeight="1" x14ac:dyDescent="0.35">
      <c r="A19" s="537"/>
      <c r="B19" s="365" t="s">
        <v>776</v>
      </c>
      <c r="C19" s="366" t="s">
        <v>777</v>
      </c>
      <c r="D19" s="365" t="s">
        <v>774</v>
      </c>
      <c r="E19" s="365" t="s">
        <v>775</v>
      </c>
      <c r="F19" s="454"/>
      <c r="G19" s="454"/>
      <c r="H19" s="454"/>
      <c r="I19" s="454"/>
      <c r="J19" s="454"/>
      <c r="K19" s="454"/>
      <c r="L19" s="454"/>
      <c r="M19" s="454"/>
      <c r="N19" s="454"/>
      <c r="O19" s="454"/>
    </row>
    <row r="20" spans="1:15" ht="30" customHeight="1" x14ac:dyDescent="0.35">
      <c r="A20" s="537"/>
      <c r="B20" s="365" t="s">
        <v>778</v>
      </c>
      <c r="C20" s="366" t="s">
        <v>779</v>
      </c>
      <c r="D20" s="365" t="s">
        <v>770</v>
      </c>
      <c r="E20" s="365" t="s">
        <v>771</v>
      </c>
      <c r="F20" s="454"/>
      <c r="G20" s="454"/>
      <c r="H20" s="454"/>
      <c r="I20" s="454"/>
      <c r="J20" s="454"/>
      <c r="K20" s="454"/>
      <c r="L20" s="454"/>
      <c r="M20" s="454"/>
      <c r="N20" s="454"/>
      <c r="O20" s="454"/>
    </row>
    <row r="21" spans="1:15" ht="30" customHeight="1" x14ac:dyDescent="0.35">
      <c r="A21" s="537"/>
      <c r="B21" s="365" t="s">
        <v>778</v>
      </c>
      <c r="C21" s="366" t="s">
        <v>779</v>
      </c>
      <c r="D21" s="365" t="s">
        <v>772</v>
      </c>
      <c r="E21" s="365" t="s">
        <v>773</v>
      </c>
      <c r="F21" s="454"/>
      <c r="G21" s="454"/>
      <c r="H21" s="454"/>
      <c r="I21" s="454"/>
      <c r="J21" s="454"/>
      <c r="K21" s="454"/>
      <c r="L21" s="454"/>
      <c r="M21" s="454"/>
      <c r="N21" s="454"/>
      <c r="O21" s="454"/>
    </row>
    <row r="22" spans="1:15" ht="30" customHeight="1" x14ac:dyDescent="0.35">
      <c r="A22" s="537"/>
      <c r="B22" s="365" t="s">
        <v>778</v>
      </c>
      <c r="C22" s="366" t="s">
        <v>779</v>
      </c>
      <c r="D22" s="365" t="s">
        <v>774</v>
      </c>
      <c r="E22" s="365" t="s">
        <v>775</v>
      </c>
      <c r="F22" s="454"/>
      <c r="G22" s="454"/>
      <c r="H22" s="454"/>
      <c r="I22" s="454"/>
      <c r="J22" s="454"/>
      <c r="K22" s="454"/>
      <c r="L22" s="454"/>
      <c r="M22" s="454"/>
      <c r="N22" s="454"/>
      <c r="O22" s="454"/>
    </row>
    <row r="23" spans="1:15" ht="30" customHeight="1" x14ac:dyDescent="0.35">
      <c r="A23" s="537"/>
      <c r="B23" s="365" t="s">
        <v>780</v>
      </c>
      <c r="C23" s="366" t="s">
        <v>781</v>
      </c>
      <c r="D23" s="365" t="s">
        <v>770</v>
      </c>
      <c r="E23" s="365" t="s">
        <v>771</v>
      </c>
      <c r="F23" s="454"/>
      <c r="G23" s="454"/>
      <c r="H23" s="454"/>
      <c r="I23" s="454"/>
      <c r="J23" s="454"/>
      <c r="K23" s="454"/>
      <c r="L23" s="454"/>
      <c r="M23" s="454"/>
      <c r="N23" s="454"/>
      <c r="O23" s="454"/>
    </row>
    <row r="24" spans="1:15" ht="30" customHeight="1" x14ac:dyDescent="0.35">
      <c r="A24" s="537"/>
      <c r="B24" s="365" t="s">
        <v>780</v>
      </c>
      <c r="C24" s="366" t="s">
        <v>781</v>
      </c>
      <c r="D24" s="365" t="s">
        <v>772</v>
      </c>
      <c r="E24" s="365" t="s">
        <v>773</v>
      </c>
      <c r="F24" s="454"/>
      <c r="G24" s="454"/>
      <c r="H24" s="454"/>
      <c r="I24" s="454"/>
      <c r="J24" s="454"/>
      <c r="K24" s="454"/>
      <c r="L24" s="454"/>
      <c r="M24" s="454"/>
      <c r="N24" s="454"/>
      <c r="O24" s="454"/>
    </row>
    <row r="25" spans="1:15" ht="30" customHeight="1" x14ac:dyDescent="0.35">
      <c r="A25" s="537"/>
      <c r="B25" s="365" t="s">
        <v>780</v>
      </c>
      <c r="C25" s="366" t="s">
        <v>781</v>
      </c>
      <c r="D25" s="365" t="s">
        <v>774</v>
      </c>
      <c r="E25" s="365" t="s">
        <v>775</v>
      </c>
      <c r="F25" s="454"/>
      <c r="G25" s="454"/>
      <c r="H25" s="454"/>
      <c r="I25" s="454"/>
      <c r="J25" s="454"/>
      <c r="K25" s="454"/>
      <c r="L25" s="454"/>
      <c r="M25" s="454"/>
      <c r="N25" s="454"/>
      <c r="O25" s="454"/>
    </row>
    <row r="27" spans="1:15" x14ac:dyDescent="0.35">
      <c r="B27" s="364"/>
      <c r="C27" s="364"/>
      <c r="D27" s="364"/>
      <c r="E27" s="364"/>
    </row>
  </sheetData>
  <mergeCells count="3">
    <mergeCell ref="A14:A25"/>
    <mergeCell ref="F10:O10"/>
    <mergeCell ref="B12:E12"/>
  </mergeCells>
  <conditionalFormatting sqref="F14:O25">
    <cfRule type="cellIs" dxfId="1" priority="1" operator="equal">
      <formula>"Brand"</formula>
    </cfRule>
    <cfRule type="cellIs" dxfId="0" priority="2" operator="equal">
      <formula>"Generic"</formula>
    </cfRule>
  </conditionalFormatting>
  <dataValidations count="1">
    <dataValidation type="list" allowBlank="1" showInputMessage="1" showErrorMessage="1" error="Please enter &quot;Brand&quot; or &quot;Generic&quot;._x000a__x000a_Thank you!" sqref="F14:O25" xr:uid="{98640F29-BD30-4BC8-881D-2AE596119C0E}">
      <formula1>",Brand,Generic"</formula1>
    </dataValidation>
  </dataValidations>
  <pageMargins left="0.7" right="0.7" top="0.75" bottom="0.75" header="0.3" footer="0.3"/>
  <pageSetup orientation="portrait" horizontalDpi="0"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186BD-8F0E-450D-A5EC-B38AD4A946CA}">
  <sheetPr codeName="Sheet41"/>
  <dimension ref="A1:E79"/>
  <sheetViews>
    <sheetView workbookViewId="0">
      <pane ySplit="9" topLeftCell="A10" activePane="bottomLeft" state="frozen"/>
      <selection activeCell="A4" sqref="A4"/>
      <selection pane="bottomLeft"/>
    </sheetView>
  </sheetViews>
  <sheetFormatPr defaultRowHeight="15.6" x14ac:dyDescent="0.35"/>
  <cols>
    <col min="1" max="1" width="19" customWidth="1"/>
    <col min="2" max="2" width="6" customWidth="1"/>
    <col min="3" max="3" width="55.69921875" bestFit="1" customWidth="1"/>
    <col min="4" max="5" width="21" customWidth="1"/>
  </cols>
  <sheetData>
    <row r="1" spans="1:5" ht="16.8" x14ac:dyDescent="0.35">
      <c r="A1" s="371" t="str">
        <f>INPUT!$C$3</f>
        <v>Albemarle County</v>
      </c>
      <c r="B1" s="371"/>
    </row>
    <row r="2" spans="1:5" ht="16.8" x14ac:dyDescent="0.35">
      <c r="A2" s="371" t="str">
        <f>INPUT!$D$11</f>
        <v>RFP&lt;ENTER RFP NUMBER&gt;</v>
      </c>
      <c r="B2" s="371"/>
    </row>
    <row r="3" spans="1:5" ht="16.8" x14ac:dyDescent="0.35">
      <c r="A3" s="371" t="str">
        <f>INPUT!$C$23</f>
        <v>PBM</v>
      </c>
      <c r="B3" s="371"/>
    </row>
    <row r="4" spans="1:5" ht="16.8" x14ac:dyDescent="0.35">
      <c r="A4" s="372" t="s">
        <v>782</v>
      </c>
      <c r="B4" s="372"/>
    </row>
    <row r="5" spans="1:5" ht="16.8" x14ac:dyDescent="0.35">
      <c r="A5" s="371"/>
      <c r="B5" s="371"/>
    </row>
    <row r="8" spans="1:5" ht="23.25" customHeight="1" x14ac:dyDescent="0.35">
      <c r="D8" s="368" t="s">
        <v>783</v>
      </c>
      <c r="E8" s="368" t="s">
        <v>784</v>
      </c>
    </row>
    <row r="9" spans="1:5" ht="23.25" customHeight="1" x14ac:dyDescent="0.35">
      <c r="C9" s="368" t="s">
        <v>573</v>
      </c>
      <c r="D9" s="368" t="s">
        <v>785</v>
      </c>
      <c r="E9" s="368" t="s">
        <v>785</v>
      </c>
    </row>
    <row r="10" spans="1:5" x14ac:dyDescent="0.35">
      <c r="A10" s="541" t="s">
        <v>786</v>
      </c>
      <c r="B10" s="435" t="s">
        <v>787</v>
      </c>
      <c r="C10" s="374" t="s">
        <v>788</v>
      </c>
      <c r="D10" s="445"/>
      <c r="E10" s="445"/>
    </row>
    <row r="11" spans="1:5" x14ac:dyDescent="0.35">
      <c r="A11" s="541"/>
      <c r="B11" s="435" t="s">
        <v>789</v>
      </c>
      <c r="C11" s="374" t="s">
        <v>790</v>
      </c>
      <c r="D11" s="445"/>
      <c r="E11" s="445"/>
    </row>
    <row r="12" spans="1:5" x14ac:dyDescent="0.35">
      <c r="A12" s="541"/>
      <c r="B12" s="435" t="s">
        <v>791</v>
      </c>
      <c r="C12" s="374" t="s">
        <v>792</v>
      </c>
      <c r="D12" s="445"/>
      <c r="E12" s="445"/>
    </row>
    <row r="13" spans="1:5" x14ac:dyDescent="0.35">
      <c r="A13" s="541"/>
      <c r="B13" s="435" t="s">
        <v>793</v>
      </c>
      <c r="C13" s="374" t="s">
        <v>794</v>
      </c>
      <c r="D13" s="445"/>
      <c r="E13" s="445"/>
    </row>
    <row r="14" spans="1:5" ht="31.2" x14ac:dyDescent="0.35">
      <c r="A14" s="541"/>
      <c r="B14" s="435" t="s">
        <v>795</v>
      </c>
      <c r="C14" s="374" t="s">
        <v>796</v>
      </c>
      <c r="D14" s="445"/>
      <c r="E14" s="445"/>
    </row>
    <row r="15" spans="1:5" x14ac:dyDescent="0.35">
      <c r="A15" s="541"/>
      <c r="B15" s="435" t="s">
        <v>797</v>
      </c>
      <c r="C15" s="374" t="s">
        <v>798</v>
      </c>
      <c r="D15" s="445"/>
      <c r="E15" s="445"/>
    </row>
    <row r="16" spans="1:5" x14ac:dyDescent="0.35">
      <c r="A16" s="541"/>
      <c r="B16" s="435" t="s">
        <v>799</v>
      </c>
      <c r="C16" s="374" t="s">
        <v>800</v>
      </c>
      <c r="D16" s="445"/>
      <c r="E16" s="445"/>
    </row>
    <row r="17" spans="1:5" x14ac:dyDescent="0.35">
      <c r="A17" s="541"/>
      <c r="B17" s="435" t="s">
        <v>801</v>
      </c>
      <c r="C17" s="374" t="s">
        <v>802</v>
      </c>
      <c r="D17" s="445"/>
      <c r="E17" s="445"/>
    </row>
    <row r="18" spans="1:5" x14ac:dyDescent="0.35">
      <c r="A18" s="541"/>
      <c r="B18" s="435" t="s">
        <v>803</v>
      </c>
      <c r="C18" s="374" t="s">
        <v>804</v>
      </c>
      <c r="D18" s="445"/>
      <c r="E18" s="445"/>
    </row>
    <row r="19" spans="1:5" ht="46.8" x14ac:dyDescent="0.35">
      <c r="A19" s="541" t="s">
        <v>805</v>
      </c>
      <c r="B19" s="435" t="s">
        <v>806</v>
      </c>
      <c r="C19" s="374" t="s">
        <v>807</v>
      </c>
      <c r="D19" s="445"/>
      <c r="E19" s="445"/>
    </row>
    <row r="20" spans="1:5" x14ac:dyDescent="0.35">
      <c r="A20" s="541"/>
      <c r="B20" s="435" t="s">
        <v>808</v>
      </c>
      <c r="C20" s="374" t="s">
        <v>809</v>
      </c>
      <c r="D20" s="445"/>
      <c r="E20" s="445"/>
    </row>
    <row r="21" spans="1:5" ht="30" x14ac:dyDescent="0.3">
      <c r="A21" s="541" t="s">
        <v>810</v>
      </c>
      <c r="B21" s="435" t="s">
        <v>811</v>
      </c>
      <c r="C21" s="374" t="s">
        <v>812</v>
      </c>
      <c r="D21" s="445"/>
      <c r="E21" s="445"/>
    </row>
    <row r="22" spans="1:5" x14ac:dyDescent="0.3">
      <c r="A22" s="541"/>
      <c r="B22" s="435" t="s">
        <v>813</v>
      </c>
      <c r="C22" s="374" t="s">
        <v>814</v>
      </c>
      <c r="D22" s="445"/>
      <c r="E22" s="445"/>
    </row>
    <row r="23" spans="1:5" x14ac:dyDescent="0.3">
      <c r="A23" s="541"/>
      <c r="B23" s="435" t="s">
        <v>815</v>
      </c>
      <c r="C23" s="374" t="s">
        <v>816</v>
      </c>
      <c r="D23" s="445"/>
      <c r="E23" s="445"/>
    </row>
    <row r="24" spans="1:5" x14ac:dyDescent="0.3">
      <c r="A24" s="541"/>
      <c r="B24" s="435" t="s">
        <v>817</v>
      </c>
      <c r="C24" s="374" t="s">
        <v>620</v>
      </c>
      <c r="D24" s="445"/>
      <c r="E24" s="445"/>
    </row>
    <row r="25" spans="1:5" ht="30" x14ac:dyDescent="0.3">
      <c r="A25" s="541" t="s">
        <v>818</v>
      </c>
      <c r="B25" s="435" t="s">
        <v>819</v>
      </c>
      <c r="C25" s="374" t="s">
        <v>820</v>
      </c>
      <c r="D25" s="445"/>
      <c r="E25" s="445"/>
    </row>
    <row r="26" spans="1:5" x14ac:dyDescent="0.3">
      <c r="A26" s="541"/>
      <c r="B26" s="435" t="s">
        <v>821</v>
      </c>
      <c r="C26" s="374" t="s">
        <v>822</v>
      </c>
      <c r="D26" s="445"/>
      <c r="E26" s="445"/>
    </row>
    <row r="27" spans="1:5" x14ac:dyDescent="0.3">
      <c r="A27" s="541"/>
      <c r="B27" s="435" t="s">
        <v>823</v>
      </c>
      <c r="C27" s="374" t="s">
        <v>824</v>
      </c>
      <c r="D27" s="445"/>
      <c r="E27" s="445"/>
    </row>
    <row r="28" spans="1:5" x14ac:dyDescent="0.3">
      <c r="A28" s="541"/>
      <c r="B28" s="435" t="s">
        <v>825</v>
      </c>
      <c r="C28" s="374" t="s">
        <v>826</v>
      </c>
      <c r="D28" s="445"/>
      <c r="E28" s="445"/>
    </row>
    <row r="29" spans="1:5" x14ac:dyDescent="0.3">
      <c r="A29" s="541"/>
      <c r="B29" s="435" t="s">
        <v>827</v>
      </c>
      <c r="C29" s="374" t="s">
        <v>828</v>
      </c>
      <c r="D29" s="445"/>
      <c r="E29" s="445"/>
    </row>
    <row r="30" spans="1:5" x14ac:dyDescent="0.3">
      <c r="A30" s="541"/>
      <c r="B30" s="435" t="s">
        <v>829</v>
      </c>
      <c r="C30" s="374" t="s">
        <v>830</v>
      </c>
      <c r="D30" s="445"/>
      <c r="E30" s="445"/>
    </row>
    <row r="31" spans="1:5" ht="45" x14ac:dyDescent="0.3">
      <c r="A31" s="541"/>
      <c r="B31" s="435" t="s">
        <v>831</v>
      </c>
      <c r="C31" s="374" t="s">
        <v>832</v>
      </c>
      <c r="D31" s="445"/>
      <c r="E31" s="445"/>
    </row>
    <row r="32" spans="1:5" x14ac:dyDescent="0.3">
      <c r="A32" s="541"/>
      <c r="B32" s="435" t="s">
        <v>833</v>
      </c>
      <c r="C32" s="374" t="s">
        <v>834</v>
      </c>
      <c r="D32" s="445"/>
      <c r="E32" s="445"/>
    </row>
    <row r="33" spans="1:5" x14ac:dyDescent="0.3">
      <c r="A33" s="541" t="s">
        <v>835</v>
      </c>
      <c r="B33" s="435" t="s">
        <v>836</v>
      </c>
      <c r="C33" s="374" t="s">
        <v>837</v>
      </c>
      <c r="D33" s="445"/>
      <c r="E33" s="445"/>
    </row>
    <row r="34" spans="1:5" x14ac:dyDescent="0.3">
      <c r="A34" s="541"/>
      <c r="B34" s="435" t="s">
        <v>838</v>
      </c>
      <c r="C34" s="374" t="s">
        <v>839</v>
      </c>
      <c r="D34" s="445"/>
      <c r="E34" s="445"/>
    </row>
    <row r="35" spans="1:5" x14ac:dyDescent="0.3">
      <c r="A35" s="541"/>
      <c r="B35" s="435" t="s">
        <v>840</v>
      </c>
      <c r="C35" s="374" t="s">
        <v>841</v>
      </c>
      <c r="D35" s="445"/>
      <c r="E35" s="445"/>
    </row>
    <row r="36" spans="1:5" x14ac:dyDescent="0.3">
      <c r="A36" s="541"/>
      <c r="B36" s="435" t="s">
        <v>842</v>
      </c>
      <c r="C36" s="374" t="s">
        <v>843</v>
      </c>
      <c r="D36" s="445"/>
      <c r="E36" s="445"/>
    </row>
    <row r="37" spans="1:5" x14ac:dyDescent="0.3">
      <c r="A37" s="541"/>
      <c r="B37" s="435" t="s">
        <v>844</v>
      </c>
      <c r="C37" s="374" t="s">
        <v>845</v>
      </c>
      <c r="D37" s="445"/>
      <c r="E37" s="445"/>
    </row>
    <row r="38" spans="1:5" x14ac:dyDescent="0.3">
      <c r="A38" s="541" t="s">
        <v>846</v>
      </c>
      <c r="B38" s="435" t="s">
        <v>847</v>
      </c>
      <c r="C38" s="374" t="s">
        <v>848</v>
      </c>
      <c r="D38" s="445"/>
      <c r="E38" s="445"/>
    </row>
    <row r="39" spans="1:5" x14ac:dyDescent="0.3">
      <c r="A39" s="541"/>
      <c r="B39" s="435" t="s">
        <v>849</v>
      </c>
      <c r="C39" s="374" t="s">
        <v>850</v>
      </c>
      <c r="D39" s="445"/>
      <c r="E39" s="445"/>
    </row>
    <row r="40" spans="1:5" x14ac:dyDescent="0.3">
      <c r="A40" s="541"/>
      <c r="B40" s="435" t="s">
        <v>851</v>
      </c>
      <c r="C40" s="374" t="s">
        <v>852</v>
      </c>
      <c r="D40" s="445"/>
      <c r="E40" s="445"/>
    </row>
    <row r="41" spans="1:5" x14ac:dyDescent="0.3">
      <c r="A41" s="541"/>
      <c r="B41" s="435" t="s">
        <v>853</v>
      </c>
      <c r="C41" s="374" t="s">
        <v>854</v>
      </c>
      <c r="D41" s="445"/>
      <c r="E41" s="445"/>
    </row>
    <row r="42" spans="1:5" x14ac:dyDescent="0.3">
      <c r="A42" s="541"/>
      <c r="B42" s="435" t="s">
        <v>855</v>
      </c>
      <c r="C42" s="374" t="s">
        <v>856</v>
      </c>
      <c r="D42" s="445"/>
      <c r="E42" s="445"/>
    </row>
    <row r="43" spans="1:5" x14ac:dyDescent="0.3">
      <c r="A43" s="541"/>
      <c r="B43" s="435" t="s">
        <v>857</v>
      </c>
      <c r="C43" s="374" t="s">
        <v>858</v>
      </c>
      <c r="D43" s="445"/>
      <c r="E43" s="445"/>
    </row>
    <row r="44" spans="1:5" x14ac:dyDescent="0.3">
      <c r="A44" s="541" t="s">
        <v>859</v>
      </c>
      <c r="B44" s="435" t="s">
        <v>860</v>
      </c>
      <c r="C44" s="374" t="s">
        <v>861</v>
      </c>
      <c r="D44" s="445"/>
      <c r="E44" s="445"/>
    </row>
    <row r="45" spans="1:5" x14ac:dyDescent="0.3">
      <c r="A45" s="541"/>
      <c r="B45" s="435" t="s">
        <v>862</v>
      </c>
      <c r="C45" s="374" t="s">
        <v>863</v>
      </c>
      <c r="D45" s="445"/>
      <c r="E45" s="445"/>
    </row>
    <row r="46" spans="1:5" x14ac:dyDescent="0.3">
      <c r="A46" s="541"/>
      <c r="B46" s="435" t="s">
        <v>864</v>
      </c>
      <c r="C46" s="374" t="s">
        <v>865</v>
      </c>
      <c r="D46" s="445"/>
      <c r="E46" s="445"/>
    </row>
    <row r="47" spans="1:5" ht="30" x14ac:dyDescent="0.3">
      <c r="A47" s="541"/>
      <c r="B47" s="435" t="s">
        <v>866</v>
      </c>
      <c r="C47" s="374" t="s">
        <v>867</v>
      </c>
      <c r="D47" s="445"/>
      <c r="E47" s="445"/>
    </row>
    <row r="48" spans="1:5" x14ac:dyDescent="0.3">
      <c r="A48" s="541"/>
      <c r="B48" s="435" t="s">
        <v>868</v>
      </c>
      <c r="C48" s="374" t="s">
        <v>869</v>
      </c>
      <c r="D48" s="445"/>
      <c r="E48" s="445"/>
    </row>
    <row r="49" spans="1:5" x14ac:dyDescent="0.3">
      <c r="A49" s="541"/>
      <c r="B49" s="435" t="s">
        <v>870</v>
      </c>
      <c r="C49" s="374" t="s">
        <v>871</v>
      </c>
      <c r="D49" s="445"/>
      <c r="E49" s="445"/>
    </row>
    <row r="50" spans="1:5" x14ac:dyDescent="0.3">
      <c r="A50" s="541"/>
      <c r="B50" s="435" t="s">
        <v>872</v>
      </c>
      <c r="C50" s="374" t="s">
        <v>873</v>
      </c>
      <c r="D50" s="445"/>
      <c r="E50" s="445"/>
    </row>
    <row r="51" spans="1:5" x14ac:dyDescent="0.3">
      <c r="A51" s="541"/>
      <c r="B51" s="435" t="s">
        <v>874</v>
      </c>
      <c r="C51" s="374" t="s">
        <v>875</v>
      </c>
      <c r="D51" s="445"/>
      <c r="E51" s="445"/>
    </row>
    <row r="52" spans="1:5" x14ac:dyDescent="0.3">
      <c r="A52" s="542" t="s">
        <v>876</v>
      </c>
      <c r="B52" s="436" t="s">
        <v>877</v>
      </c>
      <c r="C52" s="374" t="s">
        <v>878</v>
      </c>
      <c r="D52" s="445"/>
      <c r="E52" s="445"/>
    </row>
    <row r="53" spans="1:5" x14ac:dyDescent="0.3">
      <c r="A53" s="543"/>
      <c r="B53" s="437" t="s">
        <v>879</v>
      </c>
      <c r="C53" s="374" t="s">
        <v>880</v>
      </c>
      <c r="D53" s="445"/>
      <c r="E53" s="445"/>
    </row>
    <row r="54" spans="1:5" ht="30" x14ac:dyDescent="0.3">
      <c r="A54" s="544"/>
      <c r="B54" s="438" t="s">
        <v>881</v>
      </c>
      <c r="C54" s="374" t="s">
        <v>882</v>
      </c>
      <c r="D54" s="445"/>
      <c r="E54" s="445"/>
    </row>
    <row r="55" spans="1:5" x14ac:dyDescent="0.3">
      <c r="A55" s="541" t="s">
        <v>883</v>
      </c>
      <c r="B55" s="435" t="s">
        <v>884</v>
      </c>
      <c r="C55" s="374" t="s">
        <v>758</v>
      </c>
      <c r="D55" s="445"/>
      <c r="E55" s="445"/>
    </row>
    <row r="56" spans="1:5" x14ac:dyDescent="0.3">
      <c r="A56" s="541"/>
      <c r="B56" s="435" t="s">
        <v>885</v>
      </c>
      <c r="C56" s="374" t="s">
        <v>759</v>
      </c>
      <c r="D56" s="445"/>
      <c r="E56" s="445"/>
    </row>
    <row r="57" spans="1:5" x14ac:dyDescent="0.3">
      <c r="A57" s="541"/>
      <c r="B57" s="435" t="s">
        <v>886</v>
      </c>
      <c r="C57" s="374" t="s">
        <v>760</v>
      </c>
      <c r="D57" s="445"/>
      <c r="E57" s="445"/>
    </row>
    <row r="58" spans="1:5" x14ac:dyDescent="0.3">
      <c r="A58" s="541"/>
      <c r="B58" s="435" t="s">
        <v>887</v>
      </c>
      <c r="C58" s="374" t="s">
        <v>761</v>
      </c>
      <c r="D58" s="445"/>
      <c r="E58" s="445"/>
    </row>
    <row r="59" spans="1:5" x14ac:dyDescent="0.3">
      <c r="A59" s="541"/>
      <c r="B59" s="435" t="s">
        <v>888</v>
      </c>
      <c r="C59" s="374" t="s">
        <v>762</v>
      </c>
      <c r="D59" s="445"/>
      <c r="E59" s="445"/>
    </row>
    <row r="60" spans="1:5" x14ac:dyDescent="0.3">
      <c r="A60" s="541"/>
      <c r="B60" s="435" t="s">
        <v>889</v>
      </c>
      <c r="C60" s="374" t="s">
        <v>763</v>
      </c>
      <c r="D60" s="445"/>
      <c r="E60" s="445"/>
    </row>
    <row r="61" spans="1:5" x14ac:dyDescent="0.3">
      <c r="A61" s="541"/>
      <c r="B61" s="435" t="s">
        <v>890</v>
      </c>
      <c r="C61" s="374" t="s">
        <v>764</v>
      </c>
      <c r="D61" s="445"/>
      <c r="E61" s="445"/>
    </row>
    <row r="62" spans="1:5" x14ac:dyDescent="0.3">
      <c r="A62" s="541"/>
      <c r="B62" s="435" t="s">
        <v>891</v>
      </c>
      <c r="C62" s="374" t="s">
        <v>765</v>
      </c>
      <c r="D62" s="445"/>
      <c r="E62" s="445"/>
    </row>
    <row r="63" spans="1:5" x14ac:dyDescent="0.3">
      <c r="A63" s="541"/>
      <c r="B63" s="435" t="s">
        <v>892</v>
      </c>
      <c r="C63" s="374" t="s">
        <v>766</v>
      </c>
      <c r="D63" s="445"/>
      <c r="E63" s="445"/>
    </row>
    <row r="64" spans="1:5" ht="30" x14ac:dyDescent="0.3">
      <c r="A64" s="541" t="s">
        <v>893</v>
      </c>
      <c r="B64" s="435" t="s">
        <v>894</v>
      </c>
      <c r="C64" s="374" t="s">
        <v>895</v>
      </c>
      <c r="D64" s="445"/>
      <c r="E64" s="445"/>
    </row>
    <row r="65" spans="1:5" ht="30" x14ac:dyDescent="0.3">
      <c r="A65" s="541"/>
      <c r="B65" s="435" t="s">
        <v>896</v>
      </c>
      <c r="C65" s="374" t="s">
        <v>897</v>
      </c>
      <c r="D65" s="445"/>
      <c r="E65" s="445"/>
    </row>
    <row r="66" spans="1:5" x14ac:dyDescent="0.3">
      <c r="A66" s="541" t="s">
        <v>898</v>
      </c>
      <c r="B66" s="435" t="s">
        <v>899</v>
      </c>
      <c r="C66" s="374" t="s">
        <v>900</v>
      </c>
      <c r="D66" s="445"/>
      <c r="E66" s="445"/>
    </row>
    <row r="67" spans="1:5" x14ac:dyDescent="0.3">
      <c r="A67" s="541"/>
      <c r="B67" s="435" t="s">
        <v>901</v>
      </c>
      <c r="C67" s="374" t="s">
        <v>902</v>
      </c>
      <c r="D67" s="445"/>
      <c r="E67" s="445"/>
    </row>
    <row r="68" spans="1:5" ht="30" x14ac:dyDescent="0.3">
      <c r="A68" s="545" t="s">
        <v>903</v>
      </c>
      <c r="B68" s="439" t="s">
        <v>904</v>
      </c>
      <c r="C68" s="374" t="s">
        <v>905</v>
      </c>
      <c r="D68" s="445"/>
      <c r="E68" s="445"/>
    </row>
    <row r="69" spans="1:5" x14ac:dyDescent="0.3">
      <c r="A69" s="546"/>
      <c r="B69" s="440" t="s">
        <v>906</v>
      </c>
      <c r="C69" s="374" t="s">
        <v>907</v>
      </c>
      <c r="D69" s="445"/>
      <c r="E69" s="445"/>
    </row>
    <row r="70" spans="1:5" x14ac:dyDescent="0.3">
      <c r="A70" s="541" t="s">
        <v>908</v>
      </c>
      <c r="B70" s="435" t="s">
        <v>909</v>
      </c>
      <c r="C70" s="374" t="s">
        <v>910</v>
      </c>
      <c r="D70" s="445"/>
      <c r="E70" s="445"/>
    </row>
    <row r="71" spans="1:5" x14ac:dyDescent="0.3">
      <c r="A71" s="541"/>
      <c r="B71" s="435" t="s">
        <v>911</v>
      </c>
      <c r="C71" s="374" t="s">
        <v>912</v>
      </c>
      <c r="D71" s="445"/>
      <c r="E71" s="445"/>
    </row>
    <row r="72" spans="1:5" x14ac:dyDescent="0.3">
      <c r="A72" s="541"/>
      <c r="B72" s="435" t="s">
        <v>913</v>
      </c>
      <c r="C72" s="374" t="s">
        <v>914</v>
      </c>
      <c r="D72" s="445"/>
      <c r="E72" s="445"/>
    </row>
    <row r="73" spans="1:5" x14ac:dyDescent="0.3">
      <c r="A73" s="541"/>
      <c r="B73" s="435" t="s">
        <v>915</v>
      </c>
      <c r="C73" s="374" t="s">
        <v>916</v>
      </c>
      <c r="D73" s="445"/>
      <c r="E73" s="445"/>
    </row>
    <row r="74" spans="1:5" ht="45" x14ac:dyDescent="0.3">
      <c r="A74" s="375" t="s">
        <v>917</v>
      </c>
      <c r="B74" s="435" t="s">
        <v>918</v>
      </c>
      <c r="C74" s="374" t="s">
        <v>596</v>
      </c>
      <c r="D74" s="445"/>
      <c r="E74" s="445"/>
    </row>
    <row r="75" spans="1:5" x14ac:dyDescent="0.3">
      <c r="A75" s="541" t="s">
        <v>919</v>
      </c>
      <c r="B75" s="435" t="s">
        <v>920</v>
      </c>
      <c r="C75" s="374" t="s">
        <v>921</v>
      </c>
      <c r="D75" s="445"/>
      <c r="E75" s="445"/>
    </row>
    <row r="76" spans="1:5" x14ac:dyDescent="0.3">
      <c r="A76" s="541"/>
      <c r="B76" s="435" t="s">
        <v>922</v>
      </c>
      <c r="C76" s="374" t="s">
        <v>923</v>
      </c>
      <c r="D76" s="445"/>
      <c r="E76" s="445"/>
    </row>
    <row r="77" spans="1:5" x14ac:dyDescent="0.3">
      <c r="A77" s="541"/>
      <c r="B77" s="435" t="s">
        <v>924</v>
      </c>
      <c r="C77" s="374" t="s">
        <v>925</v>
      </c>
      <c r="D77" s="445"/>
      <c r="E77" s="445"/>
    </row>
    <row r="78" spans="1:5" x14ac:dyDescent="0.3">
      <c r="A78" s="541"/>
      <c r="B78" s="435" t="s">
        <v>926</v>
      </c>
      <c r="C78" s="434" t="s">
        <v>927</v>
      </c>
      <c r="D78" s="445"/>
      <c r="E78" s="445"/>
    </row>
    <row r="79" spans="1:5" x14ac:dyDescent="0.3">
      <c r="A79" s="541"/>
      <c r="B79" s="435" t="s">
        <v>928</v>
      </c>
      <c r="C79" s="434" t="s">
        <v>929</v>
      </c>
      <c r="D79" s="445"/>
      <c r="E79" s="445"/>
    </row>
  </sheetData>
  <mergeCells count="14">
    <mergeCell ref="A75:A79"/>
    <mergeCell ref="A10:A18"/>
    <mergeCell ref="A19:A20"/>
    <mergeCell ref="A21:A24"/>
    <mergeCell ref="A25:A32"/>
    <mergeCell ref="A33:A37"/>
    <mergeCell ref="A38:A43"/>
    <mergeCell ref="A70:A73"/>
    <mergeCell ref="A44:A51"/>
    <mergeCell ref="A52:A54"/>
    <mergeCell ref="A55:A63"/>
    <mergeCell ref="A64:A65"/>
    <mergeCell ref="A66:A67"/>
    <mergeCell ref="A68:A69"/>
  </mergeCells>
  <dataValidations count="1">
    <dataValidation type="list" allowBlank="1" showInputMessage="1" showErrorMessage="1" error="Please enter &quot;Included&quot; or &quot;Excluded&quot;._x000a__x000a_Thank you!" sqref="D10:E79" xr:uid="{E92F120D-1DFE-456D-B66D-766766757958}">
      <formula1>"Included,Excluded"</formula1>
    </dataValidation>
  </dataValidations>
  <pageMargins left="0.7" right="0.7" top="0.75" bottom="0.75" header="0.3" footer="0.3"/>
  <pageSetup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DCE3F-3FAF-4F4A-9635-08907136560F}">
  <sheetPr codeName="Sheet42"/>
  <dimension ref="A1:L226"/>
  <sheetViews>
    <sheetView workbookViewId="0"/>
  </sheetViews>
  <sheetFormatPr defaultColWidth="9" defaultRowHeight="15.6" x14ac:dyDescent="0.35"/>
  <cols>
    <col min="1" max="1" width="9" style="376"/>
    <col min="2" max="2" width="14.5" style="376" customWidth="1"/>
    <col min="3" max="3" width="37.8984375" style="376" customWidth="1"/>
    <col min="4" max="4" width="15.09765625" style="376" customWidth="1"/>
    <col min="5" max="5" width="27.69921875" style="376" customWidth="1"/>
    <col min="6" max="6" width="6.3984375" style="376" customWidth="1"/>
    <col min="7" max="7" width="19" style="376" customWidth="1"/>
    <col min="8" max="8" width="32.09765625" style="376" customWidth="1"/>
    <col min="9" max="9" width="14.19921875" style="376" customWidth="1"/>
    <col min="10" max="10" width="27.09765625" style="376" customWidth="1"/>
    <col min="11" max="11" width="13.3984375" style="376" customWidth="1"/>
    <col min="12" max="12" width="26.59765625" style="376" customWidth="1"/>
    <col min="13" max="16384" width="9" style="376"/>
  </cols>
  <sheetData>
    <row r="1" spans="1:7" ht="16.8" x14ac:dyDescent="0.35">
      <c r="A1" s="371" t="str">
        <f>INPUT!$C$3</f>
        <v>Albemarle County</v>
      </c>
    </row>
    <row r="2" spans="1:7" ht="16.8" x14ac:dyDescent="0.35">
      <c r="A2" s="371" t="str">
        <f>INPUT!$D$11</f>
        <v>RFP&lt;ENTER RFP NUMBER&gt;</v>
      </c>
    </row>
    <row r="3" spans="1:7" ht="16.8" x14ac:dyDescent="0.35">
      <c r="A3" s="371" t="str">
        <f>INPUT!$C$23</f>
        <v>PBM</v>
      </c>
    </row>
    <row r="4" spans="1:7" ht="16.8" x14ac:dyDescent="0.35">
      <c r="A4" s="372" t="s">
        <v>930</v>
      </c>
    </row>
    <row r="5" spans="1:7" ht="16.8" x14ac:dyDescent="0.35">
      <c r="A5" s="371"/>
    </row>
    <row r="8" spans="1:7" x14ac:dyDescent="0.35">
      <c r="B8" s="385" t="s">
        <v>931</v>
      </c>
    </row>
    <row r="10" spans="1:7" x14ac:dyDescent="0.35">
      <c r="B10" s="381" t="s">
        <v>932</v>
      </c>
    </row>
    <row r="12" spans="1:7" x14ac:dyDescent="0.35">
      <c r="B12" s="548" t="s">
        <v>933</v>
      </c>
      <c r="C12" s="548"/>
      <c r="D12" s="549"/>
      <c r="E12" s="449" t="s">
        <v>934</v>
      </c>
    </row>
    <row r="13" spans="1:7" x14ac:dyDescent="0.35">
      <c r="B13" s="383"/>
      <c r="C13" s="383"/>
      <c r="D13" s="383"/>
    </row>
    <row r="14" spans="1:7" x14ac:dyDescent="0.35">
      <c r="B14" s="548" t="s">
        <v>935</v>
      </c>
      <c r="C14" s="548"/>
      <c r="D14" s="549"/>
      <c r="E14" s="451" t="s">
        <v>936</v>
      </c>
      <c r="G14" s="384" t="s">
        <v>937</v>
      </c>
    </row>
    <row r="15" spans="1:7" x14ac:dyDescent="0.35">
      <c r="B15" s="383"/>
      <c r="C15" s="383"/>
      <c r="D15" s="383"/>
    </row>
    <row r="16" spans="1:7" ht="51.75" customHeight="1" x14ac:dyDescent="0.35">
      <c r="B16" s="550" t="s">
        <v>938</v>
      </c>
      <c r="C16" s="550"/>
      <c r="D16" s="551"/>
      <c r="E16" s="452" t="s">
        <v>939</v>
      </c>
    </row>
    <row r="18" spans="1:12" x14ac:dyDescent="0.35">
      <c r="B18" s="379" t="s">
        <v>940</v>
      </c>
    </row>
    <row r="20" spans="1:12" ht="201" customHeight="1" x14ac:dyDescent="0.35">
      <c r="B20" s="382" t="s">
        <v>941</v>
      </c>
      <c r="C20" s="547" t="s">
        <v>942</v>
      </c>
      <c r="D20" s="547"/>
      <c r="E20" s="547"/>
    </row>
    <row r="22" spans="1:12" x14ac:dyDescent="0.35">
      <c r="B22" s="381" t="s">
        <v>943</v>
      </c>
    </row>
    <row r="24" spans="1:12" x14ac:dyDescent="0.35">
      <c r="B24" s="380" t="s">
        <v>944</v>
      </c>
      <c r="C24" s="378"/>
      <c r="D24" s="378"/>
      <c r="E24" s="378"/>
      <c r="F24" s="379"/>
      <c r="G24" s="380" t="s">
        <v>945</v>
      </c>
      <c r="H24" s="378"/>
      <c r="I24" s="378"/>
      <c r="J24" s="378"/>
      <c r="K24" s="378"/>
      <c r="L24" s="378"/>
    </row>
    <row r="25" spans="1:12" x14ac:dyDescent="0.35">
      <c r="B25" s="378"/>
      <c r="C25" s="378"/>
      <c r="D25" s="378"/>
      <c r="E25" s="378"/>
      <c r="F25" s="379"/>
      <c r="G25" s="378"/>
      <c r="H25" s="378"/>
      <c r="I25" s="378"/>
      <c r="J25" s="378"/>
      <c r="K25" s="378"/>
      <c r="L25" s="378"/>
    </row>
    <row r="26" spans="1:12" x14ac:dyDescent="0.35">
      <c r="B26" s="378" t="s">
        <v>946</v>
      </c>
      <c r="C26" s="378" t="s">
        <v>947</v>
      </c>
      <c r="D26" s="378" t="s">
        <v>169</v>
      </c>
      <c r="E26" s="378" t="s">
        <v>535</v>
      </c>
      <c r="F26" s="379"/>
      <c r="G26" s="378" t="s">
        <v>946</v>
      </c>
      <c r="H26" s="378" t="s">
        <v>48</v>
      </c>
      <c r="I26" s="378" t="s">
        <v>948</v>
      </c>
      <c r="J26" s="378" t="s">
        <v>949</v>
      </c>
      <c r="K26" s="378" t="s">
        <v>169</v>
      </c>
      <c r="L26" s="378" t="s">
        <v>535</v>
      </c>
    </row>
    <row r="27" spans="1:12" x14ac:dyDescent="0.35">
      <c r="A27" s="377">
        <v>1</v>
      </c>
      <c r="B27" s="453"/>
      <c r="C27" s="453"/>
      <c r="D27" s="453"/>
      <c r="E27" s="453"/>
      <c r="G27" s="453"/>
      <c r="H27" s="453"/>
      <c r="I27" s="453"/>
      <c r="J27" s="453"/>
      <c r="K27" s="453"/>
      <c r="L27" s="453"/>
    </row>
    <row r="28" spans="1:12" x14ac:dyDescent="0.35">
      <c r="A28" s="377">
        <v>2</v>
      </c>
      <c r="B28" s="453"/>
      <c r="C28" s="453"/>
      <c r="D28" s="453"/>
      <c r="E28" s="453"/>
      <c r="G28" s="453"/>
      <c r="H28" s="453"/>
      <c r="I28" s="453"/>
      <c r="J28" s="453"/>
      <c r="K28" s="453"/>
      <c r="L28" s="453"/>
    </row>
    <row r="29" spans="1:12" x14ac:dyDescent="0.35">
      <c r="A29" s="377">
        <v>3</v>
      </c>
      <c r="B29" s="453"/>
      <c r="C29" s="453"/>
      <c r="D29" s="453"/>
      <c r="E29" s="453"/>
      <c r="G29" s="453"/>
      <c r="H29" s="453"/>
      <c r="I29" s="453"/>
      <c r="J29" s="453"/>
      <c r="K29" s="453"/>
      <c r="L29" s="453"/>
    </row>
    <row r="30" spans="1:12" x14ac:dyDescent="0.35">
      <c r="A30" s="377">
        <v>4</v>
      </c>
      <c r="B30" s="453"/>
      <c r="C30" s="453"/>
      <c r="D30" s="453"/>
      <c r="E30" s="453"/>
      <c r="G30" s="453"/>
      <c r="H30" s="453"/>
      <c r="I30" s="453"/>
      <c r="J30" s="453"/>
      <c r="K30" s="453"/>
      <c r="L30" s="453"/>
    </row>
    <row r="31" spans="1:12" x14ac:dyDescent="0.35">
      <c r="A31" s="377">
        <v>5</v>
      </c>
      <c r="B31" s="453"/>
      <c r="C31" s="453"/>
      <c r="D31" s="453"/>
      <c r="E31" s="453"/>
      <c r="G31" s="453"/>
      <c r="H31" s="453"/>
      <c r="I31" s="453"/>
      <c r="J31" s="453"/>
      <c r="K31" s="453"/>
      <c r="L31" s="453"/>
    </row>
    <row r="32" spans="1:12" x14ac:dyDescent="0.35">
      <c r="A32" s="377">
        <v>6</v>
      </c>
      <c r="B32" s="453"/>
      <c r="C32" s="453"/>
      <c r="D32" s="453"/>
      <c r="E32" s="453"/>
      <c r="G32" s="453"/>
      <c r="H32" s="453"/>
      <c r="I32" s="453"/>
      <c r="J32" s="453"/>
      <c r="K32" s="453"/>
      <c r="L32" s="453"/>
    </row>
    <row r="33" spans="1:12" x14ac:dyDescent="0.35">
      <c r="A33" s="377">
        <v>7</v>
      </c>
      <c r="B33" s="453"/>
      <c r="C33" s="453"/>
      <c r="D33" s="453"/>
      <c r="E33" s="453"/>
      <c r="G33" s="453"/>
      <c r="H33" s="453"/>
      <c r="I33" s="453"/>
      <c r="J33" s="453"/>
      <c r="K33" s="453"/>
      <c r="L33" s="453"/>
    </row>
    <row r="34" spans="1:12" x14ac:dyDescent="0.35">
      <c r="A34" s="377">
        <v>8</v>
      </c>
      <c r="B34" s="453"/>
      <c r="C34" s="453"/>
      <c r="D34" s="453"/>
      <c r="E34" s="453"/>
      <c r="G34" s="453"/>
      <c r="H34" s="453"/>
      <c r="I34" s="453"/>
      <c r="J34" s="453"/>
      <c r="K34" s="453"/>
      <c r="L34" s="453"/>
    </row>
    <row r="35" spans="1:12" x14ac:dyDescent="0.35">
      <c r="A35" s="377">
        <v>9</v>
      </c>
      <c r="B35" s="453"/>
      <c r="C35" s="453"/>
      <c r="D35" s="453"/>
      <c r="E35" s="453"/>
      <c r="G35" s="453"/>
      <c r="H35" s="453"/>
      <c r="I35" s="453"/>
      <c r="J35" s="453"/>
      <c r="K35" s="453"/>
      <c r="L35" s="453"/>
    </row>
    <row r="36" spans="1:12" x14ac:dyDescent="0.35">
      <c r="A36" s="377">
        <v>10</v>
      </c>
      <c r="B36" s="453"/>
      <c r="C36" s="453"/>
      <c r="D36" s="453"/>
      <c r="E36" s="453"/>
      <c r="G36" s="453"/>
      <c r="H36" s="453"/>
      <c r="I36" s="453"/>
      <c r="J36" s="453"/>
      <c r="K36" s="453"/>
      <c r="L36" s="453"/>
    </row>
    <row r="37" spans="1:12" x14ac:dyDescent="0.35">
      <c r="A37" s="377">
        <v>11</v>
      </c>
      <c r="B37" s="453"/>
      <c r="C37" s="453"/>
      <c r="D37" s="453"/>
      <c r="E37" s="453"/>
      <c r="G37" s="453"/>
      <c r="H37" s="453"/>
      <c r="I37" s="453"/>
      <c r="J37" s="453"/>
      <c r="K37" s="453"/>
      <c r="L37" s="453"/>
    </row>
    <row r="38" spans="1:12" x14ac:dyDescent="0.35">
      <c r="A38" s="377">
        <v>12</v>
      </c>
      <c r="B38" s="453"/>
      <c r="C38" s="453"/>
      <c r="D38" s="453"/>
      <c r="E38" s="453"/>
      <c r="G38" s="453"/>
      <c r="H38" s="453"/>
      <c r="I38" s="453"/>
      <c r="J38" s="453"/>
      <c r="K38" s="453"/>
      <c r="L38" s="453"/>
    </row>
    <row r="39" spans="1:12" x14ac:dyDescent="0.35">
      <c r="A39" s="377">
        <v>13</v>
      </c>
      <c r="B39" s="453"/>
      <c r="C39" s="453"/>
      <c r="D39" s="453"/>
      <c r="E39" s="453"/>
      <c r="G39" s="453"/>
      <c r="H39" s="453"/>
      <c r="I39" s="453"/>
      <c r="J39" s="453"/>
      <c r="K39" s="453"/>
      <c r="L39" s="453"/>
    </row>
    <row r="40" spans="1:12" x14ac:dyDescent="0.35">
      <c r="A40" s="377">
        <v>14</v>
      </c>
      <c r="B40" s="453"/>
      <c r="C40" s="453"/>
      <c r="D40" s="453"/>
      <c r="E40" s="453"/>
      <c r="G40" s="453"/>
      <c r="H40" s="453"/>
      <c r="I40" s="453"/>
      <c r="J40" s="453"/>
      <c r="K40" s="453"/>
      <c r="L40" s="453"/>
    </row>
    <row r="41" spans="1:12" x14ac:dyDescent="0.35">
      <c r="A41" s="377">
        <v>15</v>
      </c>
      <c r="B41" s="453"/>
      <c r="C41" s="453"/>
      <c r="D41" s="453"/>
      <c r="E41" s="453"/>
      <c r="G41" s="453"/>
      <c r="H41" s="453"/>
      <c r="I41" s="453"/>
      <c r="J41" s="453"/>
      <c r="K41" s="453"/>
      <c r="L41" s="453"/>
    </row>
    <row r="42" spans="1:12" x14ac:dyDescent="0.35">
      <c r="A42" s="377">
        <v>16</v>
      </c>
      <c r="B42" s="453"/>
      <c r="C42" s="453"/>
      <c r="D42" s="453"/>
      <c r="E42" s="453"/>
      <c r="G42" s="453"/>
      <c r="H42" s="453"/>
      <c r="I42" s="453"/>
      <c r="J42" s="453"/>
      <c r="K42" s="453"/>
      <c r="L42" s="453"/>
    </row>
    <row r="43" spans="1:12" x14ac:dyDescent="0.35">
      <c r="A43" s="377">
        <v>17</v>
      </c>
      <c r="B43" s="453"/>
      <c r="C43" s="453"/>
      <c r="D43" s="453"/>
      <c r="E43" s="453"/>
      <c r="G43" s="453"/>
      <c r="H43" s="453"/>
      <c r="I43" s="453"/>
      <c r="J43" s="453"/>
      <c r="K43" s="453"/>
      <c r="L43" s="453"/>
    </row>
    <row r="44" spans="1:12" x14ac:dyDescent="0.35">
      <c r="A44" s="377">
        <v>18</v>
      </c>
      <c r="B44" s="453"/>
      <c r="C44" s="453"/>
      <c r="D44" s="453"/>
      <c r="E44" s="453"/>
      <c r="G44" s="453"/>
      <c r="H44" s="453"/>
      <c r="I44" s="453"/>
      <c r="J44" s="453"/>
      <c r="K44" s="453"/>
      <c r="L44" s="453"/>
    </row>
    <row r="45" spans="1:12" x14ac:dyDescent="0.35">
      <c r="A45" s="377">
        <v>19</v>
      </c>
      <c r="B45" s="453"/>
      <c r="C45" s="453"/>
      <c r="D45" s="453"/>
      <c r="E45" s="453"/>
      <c r="G45" s="453"/>
      <c r="H45" s="453"/>
      <c r="I45" s="453"/>
      <c r="J45" s="453"/>
      <c r="K45" s="453"/>
      <c r="L45" s="453"/>
    </row>
    <row r="46" spans="1:12" x14ac:dyDescent="0.35">
      <c r="A46" s="377">
        <v>20</v>
      </c>
      <c r="B46" s="453"/>
      <c r="C46" s="453"/>
      <c r="D46" s="453"/>
      <c r="E46" s="453"/>
      <c r="G46" s="453"/>
      <c r="H46" s="453"/>
      <c r="I46" s="453"/>
      <c r="J46" s="453"/>
      <c r="K46" s="453"/>
      <c r="L46" s="453"/>
    </row>
    <row r="47" spans="1:12" x14ac:dyDescent="0.35">
      <c r="A47" s="377">
        <v>21</v>
      </c>
      <c r="B47" s="453"/>
      <c r="C47" s="453"/>
      <c r="D47" s="453"/>
      <c r="E47" s="453"/>
      <c r="G47" s="453"/>
      <c r="H47" s="453"/>
      <c r="I47" s="453"/>
      <c r="J47" s="453"/>
      <c r="K47" s="453"/>
      <c r="L47" s="453"/>
    </row>
    <row r="48" spans="1:12" x14ac:dyDescent="0.35">
      <c r="A48" s="377">
        <v>22</v>
      </c>
      <c r="B48" s="453"/>
      <c r="C48" s="453"/>
      <c r="D48" s="453"/>
      <c r="E48" s="453"/>
      <c r="G48" s="453"/>
      <c r="H48" s="453"/>
      <c r="I48" s="453"/>
      <c r="J48" s="453"/>
      <c r="K48" s="453"/>
      <c r="L48" s="453"/>
    </row>
    <row r="49" spans="1:12" x14ac:dyDescent="0.35">
      <c r="A49" s="377">
        <v>23</v>
      </c>
      <c r="B49" s="453"/>
      <c r="C49" s="453"/>
      <c r="D49" s="453"/>
      <c r="E49" s="453"/>
      <c r="G49" s="453"/>
      <c r="H49" s="453"/>
      <c r="I49" s="453"/>
      <c r="J49" s="453"/>
      <c r="K49" s="453"/>
      <c r="L49" s="453"/>
    </row>
    <row r="50" spans="1:12" x14ac:dyDescent="0.35">
      <c r="A50" s="377">
        <v>24</v>
      </c>
      <c r="B50" s="453"/>
      <c r="C50" s="453"/>
      <c r="D50" s="453"/>
      <c r="E50" s="453"/>
      <c r="G50" s="453"/>
      <c r="H50" s="453"/>
      <c r="I50" s="453"/>
      <c r="J50" s="453"/>
      <c r="K50" s="453"/>
      <c r="L50" s="453"/>
    </row>
    <row r="51" spans="1:12" x14ac:dyDescent="0.35">
      <c r="A51" s="377">
        <v>25</v>
      </c>
      <c r="B51" s="453"/>
      <c r="C51" s="453"/>
      <c r="D51" s="453"/>
      <c r="E51" s="453"/>
      <c r="G51" s="453"/>
      <c r="H51" s="453"/>
      <c r="I51" s="453"/>
      <c r="J51" s="453"/>
      <c r="K51" s="453"/>
      <c r="L51" s="453"/>
    </row>
    <row r="52" spans="1:12" x14ac:dyDescent="0.35">
      <c r="A52" s="377">
        <v>26</v>
      </c>
      <c r="B52" s="453"/>
      <c r="C52" s="453"/>
      <c r="D52" s="453"/>
      <c r="E52" s="453"/>
      <c r="G52" s="453"/>
      <c r="H52" s="453"/>
      <c r="I52" s="453"/>
      <c r="J52" s="453"/>
      <c r="K52" s="453"/>
      <c r="L52" s="453"/>
    </row>
    <row r="53" spans="1:12" x14ac:dyDescent="0.35">
      <c r="A53" s="377">
        <v>27</v>
      </c>
      <c r="B53" s="453"/>
      <c r="C53" s="453"/>
      <c r="D53" s="453"/>
      <c r="E53" s="453"/>
      <c r="G53" s="453"/>
      <c r="H53" s="453"/>
      <c r="I53" s="453"/>
      <c r="J53" s="453"/>
      <c r="K53" s="453"/>
      <c r="L53" s="453"/>
    </row>
    <row r="54" spans="1:12" x14ac:dyDescent="0.35">
      <c r="A54" s="377">
        <v>28</v>
      </c>
      <c r="B54" s="453"/>
      <c r="C54" s="453"/>
      <c r="D54" s="453"/>
      <c r="E54" s="453"/>
      <c r="G54" s="453"/>
      <c r="H54" s="453"/>
      <c r="I54" s="453"/>
      <c r="J54" s="453"/>
      <c r="K54" s="453"/>
      <c r="L54" s="453"/>
    </row>
    <row r="55" spans="1:12" x14ac:dyDescent="0.35">
      <c r="A55" s="377">
        <v>29</v>
      </c>
      <c r="B55" s="453"/>
      <c r="C55" s="453"/>
      <c r="D55" s="453"/>
      <c r="E55" s="453"/>
      <c r="G55" s="453"/>
      <c r="H55" s="453"/>
      <c r="I55" s="453"/>
      <c r="J55" s="453"/>
      <c r="K55" s="453"/>
      <c r="L55" s="453"/>
    </row>
    <row r="56" spans="1:12" x14ac:dyDescent="0.35">
      <c r="A56" s="377">
        <v>30</v>
      </c>
      <c r="B56" s="453"/>
      <c r="C56" s="453"/>
      <c r="D56" s="453"/>
      <c r="E56" s="453"/>
      <c r="G56" s="453"/>
      <c r="H56" s="453"/>
      <c r="I56" s="453"/>
      <c r="J56" s="453"/>
      <c r="K56" s="453"/>
      <c r="L56" s="453"/>
    </row>
    <row r="57" spans="1:12" x14ac:dyDescent="0.35">
      <c r="A57" s="377">
        <v>31</v>
      </c>
      <c r="B57" s="453"/>
      <c r="C57" s="453"/>
      <c r="D57" s="453"/>
      <c r="E57" s="453"/>
      <c r="G57" s="453"/>
      <c r="H57" s="453"/>
      <c r="I57" s="453"/>
      <c r="J57" s="453"/>
      <c r="K57" s="453"/>
      <c r="L57" s="453"/>
    </row>
    <row r="58" spans="1:12" x14ac:dyDescent="0.35">
      <c r="A58" s="377">
        <v>32</v>
      </c>
      <c r="B58" s="453"/>
      <c r="C58" s="453"/>
      <c r="D58" s="453"/>
      <c r="E58" s="453"/>
      <c r="G58" s="453"/>
      <c r="H58" s="453"/>
      <c r="I58" s="453"/>
      <c r="J58" s="453"/>
      <c r="K58" s="453"/>
      <c r="L58" s="453"/>
    </row>
    <row r="59" spans="1:12" x14ac:dyDescent="0.35">
      <c r="A59" s="377">
        <v>33</v>
      </c>
      <c r="B59" s="453"/>
      <c r="C59" s="453"/>
      <c r="D59" s="453"/>
      <c r="E59" s="453"/>
      <c r="G59" s="453"/>
      <c r="H59" s="453"/>
      <c r="I59" s="453"/>
      <c r="J59" s="453"/>
      <c r="K59" s="453"/>
      <c r="L59" s="453"/>
    </row>
    <row r="60" spans="1:12" x14ac:dyDescent="0.35">
      <c r="A60" s="377">
        <v>34</v>
      </c>
      <c r="B60" s="453"/>
      <c r="C60" s="453"/>
      <c r="D60" s="453"/>
      <c r="E60" s="453"/>
      <c r="G60" s="453"/>
      <c r="H60" s="453"/>
      <c r="I60" s="453"/>
      <c r="J60" s="453"/>
      <c r="K60" s="453"/>
      <c r="L60" s="453"/>
    </row>
    <row r="61" spans="1:12" x14ac:dyDescent="0.35">
      <c r="A61" s="377">
        <v>35</v>
      </c>
      <c r="B61" s="453"/>
      <c r="C61" s="453"/>
      <c r="D61" s="453"/>
      <c r="E61" s="453"/>
      <c r="G61" s="453"/>
      <c r="H61" s="453"/>
      <c r="I61" s="453"/>
      <c r="J61" s="453"/>
      <c r="K61" s="453"/>
      <c r="L61" s="453"/>
    </row>
    <row r="62" spans="1:12" x14ac:dyDescent="0.35">
      <c r="A62" s="377">
        <v>36</v>
      </c>
      <c r="B62" s="453"/>
      <c r="C62" s="453"/>
      <c r="D62" s="453"/>
      <c r="E62" s="453"/>
      <c r="G62" s="453"/>
      <c r="H62" s="453"/>
      <c r="I62" s="453"/>
      <c r="J62" s="453"/>
      <c r="K62" s="453"/>
      <c r="L62" s="453"/>
    </row>
    <row r="63" spans="1:12" x14ac:dyDescent="0.35">
      <c r="A63" s="377">
        <v>37</v>
      </c>
      <c r="B63" s="453"/>
      <c r="C63" s="453"/>
      <c r="D63" s="453"/>
      <c r="E63" s="453"/>
      <c r="G63" s="453"/>
      <c r="H63" s="453"/>
      <c r="I63" s="453"/>
      <c r="J63" s="453"/>
      <c r="K63" s="453"/>
      <c r="L63" s="453"/>
    </row>
    <row r="64" spans="1:12" x14ac:dyDescent="0.35">
      <c r="A64" s="377">
        <v>38</v>
      </c>
      <c r="B64" s="453"/>
      <c r="C64" s="453"/>
      <c r="D64" s="453"/>
      <c r="E64" s="453"/>
      <c r="G64" s="453"/>
      <c r="H64" s="453"/>
      <c r="I64" s="453"/>
      <c r="J64" s="453"/>
      <c r="K64" s="453"/>
      <c r="L64" s="453"/>
    </row>
    <row r="65" spans="1:12" x14ac:dyDescent="0.35">
      <c r="A65" s="377">
        <v>39</v>
      </c>
      <c r="B65" s="453"/>
      <c r="C65" s="453"/>
      <c r="D65" s="453"/>
      <c r="E65" s="453"/>
      <c r="G65" s="453"/>
      <c r="H65" s="453"/>
      <c r="I65" s="453"/>
      <c r="J65" s="453"/>
      <c r="K65" s="453"/>
      <c r="L65" s="453"/>
    </row>
    <row r="66" spans="1:12" x14ac:dyDescent="0.35">
      <c r="A66" s="377">
        <v>40</v>
      </c>
      <c r="B66" s="453"/>
      <c r="C66" s="453"/>
      <c r="D66" s="453"/>
      <c r="E66" s="453"/>
      <c r="G66" s="453"/>
      <c r="H66" s="453"/>
      <c r="I66" s="453"/>
      <c r="J66" s="453"/>
      <c r="K66" s="453"/>
      <c r="L66" s="453"/>
    </row>
    <row r="67" spans="1:12" x14ac:dyDescent="0.35">
      <c r="A67" s="377">
        <v>41</v>
      </c>
      <c r="B67" s="453"/>
      <c r="C67" s="453"/>
      <c r="D67" s="453"/>
      <c r="E67" s="453"/>
      <c r="G67" s="453"/>
      <c r="H67" s="453"/>
      <c r="I67" s="453"/>
      <c r="J67" s="453"/>
      <c r="K67" s="453"/>
      <c r="L67" s="453"/>
    </row>
    <row r="68" spans="1:12" x14ac:dyDescent="0.35">
      <c r="A68" s="377">
        <v>42</v>
      </c>
      <c r="B68" s="453"/>
      <c r="C68" s="453"/>
      <c r="D68" s="453"/>
      <c r="E68" s="453"/>
      <c r="G68" s="453"/>
      <c r="H68" s="453"/>
      <c r="I68" s="453"/>
      <c r="J68" s="453"/>
      <c r="K68" s="453"/>
      <c r="L68" s="453"/>
    </row>
    <row r="69" spans="1:12" x14ac:dyDescent="0.35">
      <c r="A69" s="377">
        <v>43</v>
      </c>
      <c r="B69" s="453"/>
      <c r="C69" s="453"/>
      <c r="D69" s="453"/>
      <c r="E69" s="453"/>
      <c r="G69" s="453"/>
      <c r="H69" s="453"/>
      <c r="I69" s="453"/>
      <c r="J69" s="453"/>
      <c r="K69" s="453"/>
      <c r="L69" s="453"/>
    </row>
    <row r="70" spans="1:12" x14ac:dyDescent="0.35">
      <c r="A70" s="377">
        <v>44</v>
      </c>
      <c r="B70" s="453"/>
      <c r="C70" s="453"/>
      <c r="D70" s="453"/>
      <c r="E70" s="453"/>
      <c r="G70" s="453"/>
      <c r="H70" s="453"/>
      <c r="I70" s="453"/>
      <c r="J70" s="453"/>
      <c r="K70" s="453"/>
      <c r="L70" s="453"/>
    </row>
    <row r="71" spans="1:12" x14ac:dyDescent="0.35">
      <c r="A71" s="377">
        <v>45</v>
      </c>
      <c r="B71" s="453"/>
      <c r="C71" s="453"/>
      <c r="D71" s="453"/>
      <c r="E71" s="453"/>
      <c r="G71" s="453"/>
      <c r="H71" s="453"/>
      <c r="I71" s="453"/>
      <c r="J71" s="453"/>
      <c r="K71" s="453"/>
      <c r="L71" s="453"/>
    </row>
    <row r="72" spans="1:12" x14ac:dyDescent="0.35">
      <c r="A72" s="377">
        <v>46</v>
      </c>
      <c r="B72" s="453"/>
      <c r="C72" s="453"/>
      <c r="D72" s="453"/>
      <c r="E72" s="453"/>
      <c r="G72" s="453"/>
      <c r="H72" s="453"/>
      <c r="I72" s="453"/>
      <c r="J72" s="453"/>
      <c r="K72" s="453"/>
      <c r="L72" s="453"/>
    </row>
    <row r="73" spans="1:12" x14ac:dyDescent="0.35">
      <c r="A73" s="377">
        <v>47</v>
      </c>
      <c r="B73" s="453"/>
      <c r="C73" s="453"/>
      <c r="D73" s="453"/>
      <c r="E73" s="453"/>
      <c r="G73" s="453"/>
      <c r="H73" s="453"/>
      <c r="I73" s="453"/>
      <c r="J73" s="453"/>
      <c r="K73" s="453"/>
      <c r="L73" s="453"/>
    </row>
    <row r="74" spans="1:12" x14ac:dyDescent="0.35">
      <c r="A74" s="377">
        <v>48</v>
      </c>
      <c r="B74" s="453"/>
      <c r="C74" s="453"/>
      <c r="D74" s="453"/>
      <c r="E74" s="453"/>
      <c r="G74" s="453"/>
      <c r="H74" s="453"/>
      <c r="I74" s="453"/>
      <c r="J74" s="453"/>
      <c r="K74" s="453"/>
      <c r="L74" s="453"/>
    </row>
    <row r="75" spans="1:12" x14ac:dyDescent="0.35">
      <c r="A75" s="377">
        <v>49</v>
      </c>
      <c r="B75" s="453"/>
      <c r="C75" s="453"/>
      <c r="D75" s="453"/>
      <c r="E75" s="453"/>
      <c r="G75" s="453"/>
      <c r="H75" s="453"/>
      <c r="I75" s="453"/>
      <c r="J75" s="453"/>
      <c r="K75" s="453"/>
      <c r="L75" s="453"/>
    </row>
    <row r="76" spans="1:12" x14ac:dyDescent="0.35">
      <c r="A76" s="377">
        <v>50</v>
      </c>
      <c r="B76" s="453"/>
      <c r="C76" s="453"/>
      <c r="D76" s="453"/>
      <c r="E76" s="453"/>
      <c r="G76" s="453"/>
      <c r="H76" s="453"/>
      <c r="I76" s="453"/>
      <c r="J76" s="453"/>
      <c r="K76" s="453"/>
      <c r="L76" s="453"/>
    </row>
    <row r="77" spans="1:12" x14ac:dyDescent="0.35">
      <c r="A77" s="377">
        <v>51</v>
      </c>
      <c r="B77" s="453"/>
      <c r="C77" s="453"/>
      <c r="D77" s="453"/>
      <c r="E77" s="453"/>
      <c r="G77" s="453"/>
      <c r="H77" s="453"/>
      <c r="I77" s="453"/>
      <c r="J77" s="453"/>
      <c r="K77" s="453"/>
      <c r="L77" s="453"/>
    </row>
    <row r="78" spans="1:12" x14ac:dyDescent="0.35">
      <c r="A78" s="377">
        <v>52</v>
      </c>
      <c r="B78" s="453"/>
      <c r="C78" s="453"/>
      <c r="D78" s="453"/>
      <c r="E78" s="453"/>
      <c r="G78" s="453"/>
      <c r="H78" s="453"/>
      <c r="I78" s="453"/>
      <c r="J78" s="453"/>
      <c r="K78" s="453"/>
      <c r="L78" s="453"/>
    </row>
    <row r="79" spans="1:12" x14ac:dyDescent="0.35">
      <c r="A79" s="377">
        <v>53</v>
      </c>
      <c r="B79" s="453"/>
      <c r="C79" s="453"/>
      <c r="D79" s="453"/>
      <c r="E79" s="453"/>
      <c r="G79" s="453"/>
      <c r="H79" s="453"/>
      <c r="I79" s="453"/>
      <c r="J79" s="453"/>
      <c r="K79" s="453"/>
      <c r="L79" s="453"/>
    </row>
    <row r="80" spans="1:12" x14ac:dyDescent="0.35">
      <c r="A80" s="377">
        <v>54</v>
      </c>
      <c r="B80" s="453"/>
      <c r="C80" s="453"/>
      <c r="D80" s="453"/>
      <c r="E80" s="453"/>
      <c r="G80" s="453"/>
      <c r="H80" s="453"/>
      <c r="I80" s="453"/>
      <c r="J80" s="453"/>
      <c r="K80" s="453"/>
      <c r="L80" s="453"/>
    </row>
    <row r="81" spans="1:12" x14ac:dyDescent="0.35">
      <c r="A81" s="377">
        <v>55</v>
      </c>
      <c r="B81" s="453"/>
      <c r="C81" s="453"/>
      <c r="D81" s="453"/>
      <c r="E81" s="453"/>
      <c r="G81" s="453"/>
      <c r="H81" s="453"/>
      <c r="I81" s="453"/>
      <c r="J81" s="453"/>
      <c r="K81" s="453"/>
      <c r="L81" s="453"/>
    </row>
    <row r="82" spans="1:12" x14ac:dyDescent="0.35">
      <c r="A82" s="377">
        <v>56</v>
      </c>
      <c r="B82" s="453"/>
      <c r="C82" s="453"/>
      <c r="D82" s="453"/>
      <c r="E82" s="453"/>
      <c r="G82" s="453"/>
      <c r="H82" s="453"/>
      <c r="I82" s="453"/>
      <c r="J82" s="453"/>
      <c r="K82" s="453"/>
      <c r="L82" s="453"/>
    </row>
    <row r="83" spans="1:12" x14ac:dyDescent="0.35">
      <c r="A83" s="377">
        <v>57</v>
      </c>
      <c r="B83" s="453"/>
      <c r="C83" s="453"/>
      <c r="D83" s="453"/>
      <c r="E83" s="453"/>
      <c r="G83" s="453"/>
      <c r="H83" s="453"/>
      <c r="I83" s="453"/>
      <c r="J83" s="453"/>
      <c r="K83" s="453"/>
      <c r="L83" s="453"/>
    </row>
    <row r="84" spans="1:12" x14ac:dyDescent="0.35">
      <c r="A84" s="377">
        <v>58</v>
      </c>
      <c r="B84" s="453"/>
      <c r="C84" s="453"/>
      <c r="D84" s="453"/>
      <c r="E84" s="453"/>
      <c r="G84" s="453"/>
      <c r="H84" s="453"/>
      <c r="I84" s="453"/>
      <c r="J84" s="453"/>
      <c r="K84" s="453"/>
      <c r="L84" s="453"/>
    </row>
    <row r="85" spans="1:12" x14ac:dyDescent="0.35">
      <c r="A85" s="377">
        <v>59</v>
      </c>
      <c r="B85" s="453"/>
      <c r="C85" s="453"/>
      <c r="D85" s="453"/>
      <c r="E85" s="453"/>
      <c r="G85" s="453"/>
      <c r="H85" s="453"/>
      <c r="I85" s="453"/>
      <c r="J85" s="453"/>
      <c r="K85" s="453"/>
      <c r="L85" s="453"/>
    </row>
    <row r="86" spans="1:12" x14ac:dyDescent="0.35">
      <c r="A86" s="377">
        <v>60</v>
      </c>
      <c r="B86" s="453"/>
      <c r="C86" s="453"/>
      <c r="D86" s="453"/>
      <c r="E86" s="453"/>
      <c r="G86" s="453"/>
      <c r="H86" s="453"/>
      <c r="I86" s="453"/>
      <c r="J86" s="453"/>
      <c r="K86" s="453"/>
      <c r="L86" s="453"/>
    </row>
    <row r="87" spans="1:12" x14ac:dyDescent="0.35">
      <c r="A87" s="377">
        <v>61</v>
      </c>
      <c r="B87" s="453"/>
      <c r="C87" s="453"/>
      <c r="D87" s="453"/>
      <c r="E87" s="453"/>
      <c r="G87" s="453"/>
      <c r="H87" s="453"/>
      <c r="I87" s="453"/>
      <c r="J87" s="453"/>
      <c r="K87" s="453"/>
      <c r="L87" s="453"/>
    </row>
    <row r="88" spans="1:12" x14ac:dyDescent="0.35">
      <c r="A88" s="377">
        <v>62</v>
      </c>
      <c r="B88" s="453"/>
      <c r="C88" s="453"/>
      <c r="D88" s="453"/>
      <c r="E88" s="453"/>
      <c r="G88" s="453"/>
      <c r="H88" s="453"/>
      <c r="I88" s="453"/>
      <c r="J88" s="453"/>
      <c r="K88" s="453"/>
      <c r="L88" s="453"/>
    </row>
    <row r="89" spans="1:12" x14ac:dyDescent="0.35">
      <c r="A89" s="377">
        <v>63</v>
      </c>
      <c r="B89" s="453"/>
      <c r="C89" s="453"/>
      <c r="D89" s="453"/>
      <c r="E89" s="453"/>
      <c r="G89" s="453"/>
      <c r="H89" s="453"/>
      <c r="I89" s="453"/>
      <c r="J89" s="453"/>
      <c r="K89" s="453"/>
      <c r="L89" s="453"/>
    </row>
    <row r="90" spans="1:12" x14ac:dyDescent="0.35">
      <c r="A90" s="377">
        <v>64</v>
      </c>
      <c r="B90" s="453"/>
      <c r="C90" s="453"/>
      <c r="D90" s="453"/>
      <c r="E90" s="453"/>
      <c r="G90" s="453"/>
      <c r="H90" s="453"/>
      <c r="I90" s="453"/>
      <c r="J90" s="453"/>
      <c r="K90" s="453"/>
      <c r="L90" s="453"/>
    </row>
    <row r="91" spans="1:12" x14ac:dyDescent="0.35">
      <c r="A91" s="377">
        <v>65</v>
      </c>
      <c r="B91" s="453"/>
      <c r="C91" s="453"/>
      <c r="D91" s="453"/>
      <c r="E91" s="453"/>
      <c r="G91" s="453"/>
      <c r="H91" s="453"/>
      <c r="I91" s="453"/>
      <c r="J91" s="453"/>
      <c r="K91" s="453"/>
      <c r="L91" s="453"/>
    </row>
    <row r="92" spans="1:12" x14ac:dyDescent="0.35">
      <c r="A92" s="377">
        <v>66</v>
      </c>
      <c r="B92" s="453"/>
      <c r="C92" s="453"/>
      <c r="D92" s="453"/>
      <c r="E92" s="453"/>
      <c r="G92" s="453"/>
      <c r="H92" s="453"/>
      <c r="I92" s="453"/>
      <c r="J92" s="453"/>
      <c r="K92" s="453"/>
      <c r="L92" s="453"/>
    </row>
    <row r="93" spans="1:12" x14ac:dyDescent="0.35">
      <c r="A93" s="377">
        <v>67</v>
      </c>
      <c r="B93" s="453"/>
      <c r="C93" s="453"/>
      <c r="D93" s="453"/>
      <c r="E93" s="453"/>
      <c r="G93" s="453"/>
      <c r="H93" s="453"/>
      <c r="I93" s="453"/>
      <c r="J93" s="453"/>
      <c r="K93" s="453"/>
      <c r="L93" s="453"/>
    </row>
    <row r="94" spans="1:12" x14ac:dyDescent="0.35">
      <c r="A94" s="377">
        <v>68</v>
      </c>
      <c r="B94" s="453"/>
      <c r="C94" s="453"/>
      <c r="D94" s="453"/>
      <c r="E94" s="453"/>
      <c r="G94" s="453"/>
      <c r="H94" s="453"/>
      <c r="I94" s="453"/>
      <c r="J94" s="453"/>
      <c r="K94" s="453"/>
      <c r="L94" s="453"/>
    </row>
    <row r="95" spans="1:12" x14ac:dyDescent="0.35">
      <c r="A95" s="377">
        <v>69</v>
      </c>
      <c r="B95" s="453"/>
      <c r="C95" s="453"/>
      <c r="D95" s="453"/>
      <c r="E95" s="453"/>
      <c r="G95" s="453"/>
      <c r="H95" s="453"/>
      <c r="I95" s="453"/>
      <c r="J95" s="453"/>
      <c r="K95" s="453"/>
      <c r="L95" s="453"/>
    </row>
    <row r="96" spans="1:12" x14ac:dyDescent="0.35">
      <c r="A96" s="377">
        <v>70</v>
      </c>
      <c r="B96" s="453"/>
      <c r="C96" s="453"/>
      <c r="D96" s="453"/>
      <c r="E96" s="453"/>
      <c r="G96" s="453"/>
      <c r="H96" s="453"/>
      <c r="I96" s="453"/>
      <c r="J96" s="453"/>
      <c r="K96" s="453"/>
      <c r="L96" s="453"/>
    </row>
    <row r="97" spans="1:12" x14ac:dyDescent="0.35">
      <c r="A97" s="377">
        <v>71</v>
      </c>
      <c r="B97" s="453"/>
      <c r="C97" s="453"/>
      <c r="D97" s="453"/>
      <c r="E97" s="453"/>
      <c r="G97" s="453"/>
      <c r="H97" s="453"/>
      <c r="I97" s="453"/>
      <c r="J97" s="453"/>
      <c r="K97" s="453"/>
      <c r="L97" s="453"/>
    </row>
    <row r="98" spans="1:12" x14ac:dyDescent="0.35">
      <c r="A98" s="377">
        <v>72</v>
      </c>
      <c r="B98" s="453"/>
      <c r="C98" s="453"/>
      <c r="D98" s="453"/>
      <c r="E98" s="453"/>
      <c r="G98" s="453"/>
      <c r="H98" s="453"/>
      <c r="I98" s="453"/>
      <c r="J98" s="453"/>
      <c r="K98" s="453"/>
      <c r="L98" s="453"/>
    </row>
    <row r="99" spans="1:12" x14ac:dyDescent="0.35">
      <c r="A99" s="377">
        <v>73</v>
      </c>
      <c r="B99" s="453"/>
      <c r="C99" s="453"/>
      <c r="D99" s="453"/>
      <c r="E99" s="453"/>
      <c r="G99" s="453"/>
      <c r="H99" s="453"/>
      <c r="I99" s="453"/>
      <c r="J99" s="453"/>
      <c r="K99" s="453"/>
      <c r="L99" s="453"/>
    </row>
    <row r="100" spans="1:12" x14ac:dyDescent="0.35">
      <c r="A100" s="377">
        <v>74</v>
      </c>
      <c r="B100" s="453"/>
      <c r="C100" s="453"/>
      <c r="D100" s="453"/>
      <c r="E100" s="453"/>
      <c r="G100" s="453"/>
      <c r="H100" s="453"/>
      <c r="I100" s="453"/>
      <c r="J100" s="453"/>
      <c r="K100" s="453"/>
      <c r="L100" s="453"/>
    </row>
    <row r="101" spans="1:12" x14ac:dyDescent="0.35">
      <c r="A101" s="377">
        <v>75</v>
      </c>
      <c r="B101" s="453"/>
      <c r="C101" s="453"/>
      <c r="D101" s="453"/>
      <c r="E101" s="453"/>
      <c r="G101" s="453"/>
      <c r="H101" s="453"/>
      <c r="I101" s="453"/>
      <c r="J101" s="453"/>
      <c r="K101" s="453"/>
      <c r="L101" s="453"/>
    </row>
    <row r="102" spans="1:12" x14ac:dyDescent="0.35">
      <c r="A102" s="377">
        <v>76</v>
      </c>
      <c r="B102" s="453"/>
      <c r="C102" s="453"/>
      <c r="D102" s="453"/>
      <c r="E102" s="453"/>
      <c r="G102" s="453"/>
      <c r="H102" s="453"/>
      <c r="I102" s="453"/>
      <c r="J102" s="453"/>
      <c r="K102" s="453"/>
      <c r="L102" s="453"/>
    </row>
    <row r="103" spans="1:12" x14ac:dyDescent="0.35">
      <c r="A103" s="377">
        <v>77</v>
      </c>
      <c r="B103" s="453"/>
      <c r="C103" s="453"/>
      <c r="D103" s="453"/>
      <c r="E103" s="453"/>
      <c r="G103" s="453"/>
      <c r="H103" s="453"/>
      <c r="I103" s="453"/>
      <c r="J103" s="453"/>
      <c r="K103" s="453"/>
      <c r="L103" s="453"/>
    </row>
    <row r="104" spans="1:12" x14ac:dyDescent="0.35">
      <c r="A104" s="377">
        <v>78</v>
      </c>
      <c r="B104" s="453"/>
      <c r="C104" s="453"/>
      <c r="D104" s="453"/>
      <c r="E104" s="453"/>
      <c r="G104" s="453"/>
      <c r="H104" s="453"/>
      <c r="I104" s="453"/>
      <c r="J104" s="453"/>
      <c r="K104" s="453"/>
      <c r="L104" s="453"/>
    </row>
    <row r="105" spans="1:12" x14ac:dyDescent="0.35">
      <c r="A105" s="377">
        <v>79</v>
      </c>
      <c r="B105" s="453"/>
      <c r="C105" s="453"/>
      <c r="D105" s="453"/>
      <c r="E105" s="453"/>
      <c r="G105" s="453"/>
      <c r="H105" s="453"/>
      <c r="I105" s="453"/>
      <c r="J105" s="453"/>
      <c r="K105" s="453"/>
      <c r="L105" s="453"/>
    </row>
    <row r="106" spans="1:12" x14ac:dyDescent="0.35">
      <c r="A106" s="377">
        <v>80</v>
      </c>
      <c r="B106" s="453"/>
      <c r="C106" s="453"/>
      <c r="D106" s="453"/>
      <c r="E106" s="453"/>
      <c r="G106" s="453"/>
      <c r="H106" s="453"/>
      <c r="I106" s="453"/>
      <c r="J106" s="453"/>
      <c r="K106" s="453"/>
      <c r="L106" s="453"/>
    </row>
    <row r="107" spans="1:12" x14ac:dyDescent="0.35">
      <c r="A107" s="377">
        <v>81</v>
      </c>
      <c r="B107" s="453"/>
      <c r="C107" s="453"/>
      <c r="D107" s="453"/>
      <c r="E107" s="453"/>
      <c r="G107" s="453"/>
      <c r="H107" s="453"/>
      <c r="I107" s="453"/>
      <c r="J107" s="453"/>
      <c r="K107" s="453"/>
      <c r="L107" s="453"/>
    </row>
    <row r="108" spans="1:12" x14ac:dyDescent="0.35">
      <c r="A108" s="377">
        <v>82</v>
      </c>
      <c r="B108" s="453"/>
      <c r="C108" s="453"/>
      <c r="D108" s="453"/>
      <c r="E108" s="453"/>
      <c r="G108" s="453"/>
      <c r="H108" s="453"/>
      <c r="I108" s="453"/>
      <c r="J108" s="453"/>
      <c r="K108" s="453"/>
      <c r="L108" s="453"/>
    </row>
    <row r="109" spans="1:12" x14ac:dyDescent="0.35">
      <c r="A109" s="377">
        <v>83</v>
      </c>
      <c r="B109" s="453"/>
      <c r="C109" s="453"/>
      <c r="D109" s="453"/>
      <c r="E109" s="453"/>
      <c r="G109" s="453"/>
      <c r="H109" s="453"/>
      <c r="I109" s="453"/>
      <c r="J109" s="453"/>
      <c r="K109" s="453"/>
      <c r="L109" s="453"/>
    </row>
    <row r="110" spans="1:12" x14ac:dyDescent="0.35">
      <c r="A110" s="377">
        <v>84</v>
      </c>
      <c r="B110" s="453"/>
      <c r="C110" s="453"/>
      <c r="D110" s="453"/>
      <c r="E110" s="453"/>
      <c r="G110" s="453"/>
      <c r="H110" s="453"/>
      <c r="I110" s="453"/>
      <c r="J110" s="453"/>
      <c r="K110" s="453"/>
      <c r="L110" s="453"/>
    </row>
    <row r="111" spans="1:12" x14ac:dyDescent="0.35">
      <c r="A111" s="377">
        <v>85</v>
      </c>
      <c r="B111" s="453"/>
      <c r="C111" s="453"/>
      <c r="D111" s="453"/>
      <c r="E111" s="453"/>
      <c r="G111" s="453"/>
      <c r="H111" s="453"/>
      <c r="I111" s="453"/>
      <c r="J111" s="453"/>
      <c r="K111" s="453"/>
      <c r="L111" s="453"/>
    </row>
    <row r="112" spans="1:12" x14ac:dyDescent="0.35">
      <c r="A112" s="377">
        <v>86</v>
      </c>
      <c r="B112" s="453"/>
      <c r="C112" s="453"/>
      <c r="D112" s="453"/>
      <c r="E112" s="453"/>
      <c r="G112" s="453"/>
      <c r="H112" s="453"/>
      <c r="I112" s="453"/>
      <c r="J112" s="453"/>
      <c r="K112" s="453"/>
      <c r="L112" s="453"/>
    </row>
    <row r="113" spans="1:12" x14ac:dyDescent="0.35">
      <c r="A113" s="377">
        <v>87</v>
      </c>
      <c r="B113" s="453"/>
      <c r="C113" s="453"/>
      <c r="D113" s="453"/>
      <c r="E113" s="453"/>
      <c r="G113" s="453"/>
      <c r="H113" s="453"/>
      <c r="I113" s="453"/>
      <c r="J113" s="453"/>
      <c r="K113" s="453"/>
      <c r="L113" s="453"/>
    </row>
    <row r="114" spans="1:12" x14ac:dyDescent="0.35">
      <c r="A114" s="377">
        <v>88</v>
      </c>
      <c r="B114" s="453"/>
      <c r="C114" s="453"/>
      <c r="D114" s="453"/>
      <c r="E114" s="453"/>
      <c r="G114" s="453"/>
      <c r="H114" s="453"/>
      <c r="I114" s="453"/>
      <c r="J114" s="453"/>
      <c r="K114" s="453"/>
      <c r="L114" s="453"/>
    </row>
    <row r="115" spans="1:12" x14ac:dyDescent="0.35">
      <c r="A115" s="377">
        <v>89</v>
      </c>
      <c r="B115" s="453"/>
      <c r="C115" s="453"/>
      <c r="D115" s="453"/>
      <c r="E115" s="453"/>
      <c r="G115" s="453"/>
      <c r="H115" s="453"/>
      <c r="I115" s="453"/>
      <c r="J115" s="453"/>
      <c r="K115" s="453"/>
      <c r="L115" s="453"/>
    </row>
    <row r="116" spans="1:12" x14ac:dyDescent="0.35">
      <c r="A116" s="377">
        <v>90</v>
      </c>
      <c r="B116" s="453"/>
      <c r="C116" s="453"/>
      <c r="D116" s="453"/>
      <c r="E116" s="453"/>
      <c r="G116" s="453"/>
      <c r="H116" s="453"/>
      <c r="I116" s="453"/>
      <c r="J116" s="453"/>
      <c r="K116" s="453"/>
      <c r="L116" s="453"/>
    </row>
    <row r="117" spans="1:12" x14ac:dyDescent="0.35">
      <c r="A117" s="377">
        <v>91</v>
      </c>
      <c r="B117" s="453"/>
      <c r="C117" s="453"/>
      <c r="D117" s="453"/>
      <c r="E117" s="453"/>
      <c r="G117" s="453"/>
      <c r="H117" s="453"/>
      <c r="I117" s="453"/>
      <c r="J117" s="453"/>
      <c r="K117" s="453"/>
      <c r="L117" s="453"/>
    </row>
    <row r="118" spans="1:12" x14ac:dyDescent="0.35">
      <c r="A118" s="377">
        <v>92</v>
      </c>
      <c r="B118" s="453"/>
      <c r="C118" s="453"/>
      <c r="D118" s="453"/>
      <c r="E118" s="453"/>
      <c r="G118" s="453"/>
      <c r="H118" s="453"/>
      <c r="I118" s="453"/>
      <c r="J118" s="453"/>
      <c r="K118" s="453"/>
      <c r="L118" s="453"/>
    </row>
    <row r="119" spans="1:12" x14ac:dyDescent="0.35">
      <c r="A119" s="377">
        <v>93</v>
      </c>
      <c r="B119" s="453"/>
      <c r="C119" s="453"/>
      <c r="D119" s="453"/>
      <c r="E119" s="453"/>
      <c r="G119" s="453"/>
      <c r="H119" s="453"/>
      <c r="I119" s="453"/>
      <c r="J119" s="453"/>
      <c r="K119" s="453"/>
      <c r="L119" s="453"/>
    </row>
    <row r="120" spans="1:12" x14ac:dyDescent="0.35">
      <c r="A120" s="377">
        <v>94</v>
      </c>
      <c r="B120" s="453"/>
      <c r="C120" s="453"/>
      <c r="D120" s="453"/>
      <c r="E120" s="453"/>
      <c r="G120" s="453"/>
      <c r="H120" s="453"/>
      <c r="I120" s="453"/>
      <c r="J120" s="453"/>
      <c r="K120" s="453"/>
      <c r="L120" s="453"/>
    </row>
    <row r="121" spans="1:12" x14ac:dyDescent="0.35">
      <c r="A121" s="377">
        <v>95</v>
      </c>
      <c r="B121" s="453"/>
      <c r="C121" s="453"/>
      <c r="D121" s="453"/>
      <c r="E121" s="453"/>
      <c r="G121" s="453"/>
      <c r="H121" s="453"/>
      <c r="I121" s="453"/>
      <c r="J121" s="453"/>
      <c r="K121" s="453"/>
      <c r="L121" s="453"/>
    </row>
    <row r="122" spans="1:12" x14ac:dyDescent="0.35">
      <c r="A122" s="377">
        <v>96</v>
      </c>
      <c r="B122" s="453"/>
      <c r="C122" s="453"/>
      <c r="D122" s="453"/>
      <c r="E122" s="453"/>
      <c r="G122" s="453"/>
      <c r="H122" s="453"/>
      <c r="I122" s="453"/>
      <c r="J122" s="453"/>
      <c r="K122" s="453"/>
      <c r="L122" s="453"/>
    </row>
    <row r="123" spans="1:12" x14ac:dyDescent="0.35">
      <c r="A123" s="377">
        <v>97</v>
      </c>
      <c r="B123" s="453"/>
      <c r="C123" s="453"/>
      <c r="D123" s="453"/>
      <c r="E123" s="453"/>
      <c r="G123" s="453"/>
      <c r="H123" s="453"/>
      <c r="I123" s="453"/>
      <c r="J123" s="453"/>
      <c r="K123" s="453"/>
      <c r="L123" s="453"/>
    </row>
    <row r="124" spans="1:12" x14ac:dyDescent="0.35">
      <c r="A124" s="377">
        <v>98</v>
      </c>
      <c r="B124" s="453"/>
      <c r="C124" s="453"/>
      <c r="D124" s="453"/>
      <c r="E124" s="453"/>
      <c r="G124" s="453"/>
      <c r="H124" s="453"/>
      <c r="I124" s="453"/>
      <c r="J124" s="453"/>
      <c r="K124" s="453"/>
      <c r="L124" s="453"/>
    </row>
    <row r="125" spans="1:12" x14ac:dyDescent="0.35">
      <c r="A125" s="377">
        <v>99</v>
      </c>
      <c r="B125" s="453"/>
      <c r="C125" s="453"/>
      <c r="D125" s="453"/>
      <c r="E125" s="453"/>
      <c r="G125" s="453"/>
      <c r="H125" s="453"/>
      <c r="I125" s="453"/>
      <c r="J125" s="453"/>
      <c r="K125" s="453"/>
      <c r="L125" s="453"/>
    </row>
    <row r="126" spans="1:12" x14ac:dyDescent="0.35">
      <c r="A126" s="377">
        <v>100</v>
      </c>
      <c r="B126" s="453"/>
      <c r="C126" s="453"/>
      <c r="D126" s="453"/>
      <c r="E126" s="453"/>
      <c r="G126" s="453"/>
      <c r="H126" s="453"/>
      <c r="I126" s="453"/>
      <c r="J126" s="453"/>
      <c r="K126" s="453"/>
      <c r="L126" s="453"/>
    </row>
    <row r="127" spans="1:12" x14ac:dyDescent="0.35">
      <c r="A127" s="377">
        <v>101</v>
      </c>
      <c r="B127" s="453"/>
      <c r="C127" s="453"/>
      <c r="D127" s="453"/>
      <c r="E127" s="453"/>
      <c r="G127" s="453"/>
      <c r="H127" s="453"/>
      <c r="I127" s="453"/>
      <c r="J127" s="453"/>
      <c r="K127" s="453"/>
      <c r="L127" s="453"/>
    </row>
    <row r="128" spans="1:12" x14ac:dyDescent="0.35">
      <c r="A128" s="377">
        <v>102</v>
      </c>
      <c r="B128" s="453"/>
      <c r="C128" s="453"/>
      <c r="D128" s="453"/>
      <c r="E128" s="453"/>
      <c r="G128" s="453"/>
      <c r="H128" s="453"/>
      <c r="I128" s="453"/>
      <c r="J128" s="453"/>
      <c r="K128" s="453"/>
      <c r="L128" s="453"/>
    </row>
    <row r="129" spans="1:12" x14ac:dyDescent="0.35">
      <c r="A129" s="377">
        <v>103</v>
      </c>
      <c r="B129" s="453"/>
      <c r="C129" s="453"/>
      <c r="D129" s="453"/>
      <c r="E129" s="453"/>
      <c r="G129" s="453"/>
      <c r="H129" s="453"/>
      <c r="I129" s="453"/>
      <c r="J129" s="453"/>
      <c r="K129" s="453"/>
      <c r="L129" s="453"/>
    </row>
    <row r="130" spans="1:12" x14ac:dyDescent="0.35">
      <c r="A130" s="377">
        <v>104</v>
      </c>
      <c r="B130" s="453"/>
      <c r="C130" s="453"/>
      <c r="D130" s="453"/>
      <c r="E130" s="453"/>
      <c r="G130" s="453"/>
      <c r="H130" s="453"/>
      <c r="I130" s="453"/>
      <c r="J130" s="453"/>
      <c r="K130" s="453"/>
      <c r="L130" s="453"/>
    </row>
    <row r="131" spans="1:12" x14ac:dyDescent="0.35">
      <c r="A131" s="377">
        <v>105</v>
      </c>
      <c r="B131" s="453"/>
      <c r="C131" s="453"/>
      <c r="D131" s="453"/>
      <c r="E131" s="453"/>
      <c r="G131" s="453"/>
      <c r="H131" s="453"/>
      <c r="I131" s="453"/>
      <c r="J131" s="453"/>
      <c r="K131" s="453"/>
      <c r="L131" s="453"/>
    </row>
    <row r="132" spans="1:12" x14ac:dyDescent="0.35">
      <c r="A132" s="377">
        <v>106</v>
      </c>
      <c r="B132" s="453"/>
      <c r="C132" s="453"/>
      <c r="D132" s="453"/>
      <c r="E132" s="453"/>
      <c r="G132" s="453"/>
      <c r="H132" s="453"/>
      <c r="I132" s="453"/>
      <c r="J132" s="453"/>
      <c r="K132" s="453"/>
      <c r="L132" s="453"/>
    </row>
    <row r="133" spans="1:12" x14ac:dyDescent="0.35">
      <c r="A133" s="377">
        <v>107</v>
      </c>
      <c r="B133" s="453"/>
      <c r="C133" s="453"/>
      <c r="D133" s="453"/>
      <c r="E133" s="453"/>
      <c r="G133" s="453"/>
      <c r="H133" s="453"/>
      <c r="I133" s="453"/>
      <c r="J133" s="453"/>
      <c r="K133" s="453"/>
      <c r="L133" s="453"/>
    </row>
    <row r="134" spans="1:12" x14ac:dyDescent="0.35">
      <c r="A134" s="377">
        <v>108</v>
      </c>
      <c r="B134" s="453"/>
      <c r="C134" s="453"/>
      <c r="D134" s="453"/>
      <c r="E134" s="453"/>
      <c r="G134" s="453"/>
      <c r="H134" s="453"/>
      <c r="I134" s="453"/>
      <c r="J134" s="453"/>
      <c r="K134" s="453"/>
      <c r="L134" s="453"/>
    </row>
    <row r="135" spans="1:12" x14ac:dyDescent="0.35">
      <c r="A135" s="377">
        <v>109</v>
      </c>
      <c r="B135" s="453"/>
      <c r="C135" s="453"/>
      <c r="D135" s="453"/>
      <c r="E135" s="453"/>
      <c r="G135" s="453"/>
      <c r="H135" s="453"/>
      <c r="I135" s="453"/>
      <c r="J135" s="453"/>
      <c r="K135" s="453"/>
      <c r="L135" s="453"/>
    </row>
    <row r="136" spans="1:12" x14ac:dyDescent="0.35">
      <c r="A136" s="377">
        <v>110</v>
      </c>
      <c r="B136" s="453"/>
      <c r="C136" s="453"/>
      <c r="D136" s="453"/>
      <c r="E136" s="453"/>
      <c r="G136" s="453"/>
      <c r="H136" s="453"/>
      <c r="I136" s="453"/>
      <c r="J136" s="453"/>
      <c r="K136" s="453"/>
      <c r="L136" s="453"/>
    </row>
    <row r="137" spans="1:12" x14ac:dyDescent="0.35">
      <c r="A137" s="377">
        <v>111</v>
      </c>
      <c r="B137" s="453"/>
      <c r="C137" s="453"/>
      <c r="D137" s="453"/>
      <c r="E137" s="453"/>
      <c r="G137" s="453"/>
      <c r="H137" s="453"/>
      <c r="I137" s="453"/>
      <c r="J137" s="453"/>
      <c r="K137" s="453"/>
      <c r="L137" s="453"/>
    </row>
    <row r="138" spans="1:12" x14ac:dyDescent="0.35">
      <c r="A138" s="377">
        <v>112</v>
      </c>
      <c r="B138" s="453"/>
      <c r="C138" s="453"/>
      <c r="D138" s="453"/>
      <c r="E138" s="453"/>
      <c r="G138" s="453"/>
      <c r="H138" s="453"/>
      <c r="I138" s="453"/>
      <c r="J138" s="453"/>
      <c r="K138" s="453"/>
      <c r="L138" s="453"/>
    </row>
    <row r="139" spans="1:12" x14ac:dyDescent="0.35">
      <c r="A139" s="377">
        <v>113</v>
      </c>
      <c r="B139" s="453"/>
      <c r="C139" s="453"/>
      <c r="D139" s="453"/>
      <c r="E139" s="453"/>
      <c r="G139" s="453"/>
      <c r="H139" s="453"/>
      <c r="I139" s="453"/>
      <c r="J139" s="453"/>
      <c r="K139" s="453"/>
      <c r="L139" s="453"/>
    </row>
    <row r="140" spans="1:12" x14ac:dyDescent="0.35">
      <c r="A140" s="377">
        <v>114</v>
      </c>
      <c r="B140" s="453"/>
      <c r="C140" s="453"/>
      <c r="D140" s="453"/>
      <c r="E140" s="453"/>
      <c r="G140" s="453"/>
      <c r="H140" s="453"/>
      <c r="I140" s="453"/>
      <c r="J140" s="453"/>
      <c r="K140" s="453"/>
      <c r="L140" s="453"/>
    </row>
    <row r="141" spans="1:12" x14ac:dyDescent="0.35">
      <c r="A141" s="377">
        <v>115</v>
      </c>
      <c r="B141" s="453"/>
      <c r="C141" s="453"/>
      <c r="D141" s="453"/>
      <c r="E141" s="453"/>
      <c r="G141" s="453"/>
      <c r="H141" s="453"/>
      <c r="I141" s="453"/>
      <c r="J141" s="453"/>
      <c r="K141" s="453"/>
      <c r="L141" s="453"/>
    </row>
    <row r="142" spans="1:12" x14ac:dyDescent="0.35">
      <c r="A142" s="377">
        <v>116</v>
      </c>
      <c r="B142" s="453"/>
      <c r="C142" s="453"/>
      <c r="D142" s="453"/>
      <c r="E142" s="453"/>
      <c r="G142" s="453"/>
      <c r="H142" s="453"/>
      <c r="I142" s="453"/>
      <c r="J142" s="453"/>
      <c r="K142" s="453"/>
      <c r="L142" s="453"/>
    </row>
    <row r="143" spans="1:12" x14ac:dyDescent="0.35">
      <c r="A143" s="377">
        <v>117</v>
      </c>
      <c r="B143" s="453"/>
      <c r="C143" s="453"/>
      <c r="D143" s="453"/>
      <c r="E143" s="453"/>
      <c r="G143" s="453"/>
      <c r="H143" s="453"/>
      <c r="I143" s="453"/>
      <c r="J143" s="453"/>
      <c r="K143" s="453"/>
      <c r="L143" s="453"/>
    </row>
    <row r="144" spans="1:12" x14ac:dyDescent="0.35">
      <c r="A144" s="377">
        <v>118</v>
      </c>
      <c r="B144" s="453"/>
      <c r="C144" s="453"/>
      <c r="D144" s="453"/>
      <c r="E144" s="453"/>
      <c r="G144" s="453"/>
      <c r="H144" s="453"/>
      <c r="I144" s="453"/>
      <c r="J144" s="453"/>
      <c r="K144" s="453"/>
      <c r="L144" s="453"/>
    </row>
    <row r="145" spans="1:12" x14ac:dyDescent="0.35">
      <c r="A145" s="377">
        <v>119</v>
      </c>
      <c r="B145" s="453"/>
      <c r="C145" s="453"/>
      <c r="D145" s="453"/>
      <c r="E145" s="453"/>
      <c r="G145" s="453"/>
      <c r="H145" s="453"/>
      <c r="I145" s="453"/>
      <c r="J145" s="453"/>
      <c r="K145" s="453"/>
      <c r="L145" s="453"/>
    </row>
    <row r="146" spans="1:12" x14ac:dyDescent="0.35">
      <c r="A146" s="377">
        <v>120</v>
      </c>
      <c r="B146" s="453"/>
      <c r="C146" s="453"/>
      <c r="D146" s="453"/>
      <c r="E146" s="453"/>
      <c r="G146" s="453"/>
      <c r="H146" s="453"/>
      <c r="I146" s="453"/>
      <c r="J146" s="453"/>
      <c r="K146" s="453"/>
      <c r="L146" s="453"/>
    </row>
    <row r="147" spans="1:12" x14ac:dyDescent="0.35">
      <c r="A147" s="377">
        <v>121</v>
      </c>
      <c r="B147" s="453"/>
      <c r="C147" s="453"/>
      <c r="D147" s="453"/>
      <c r="E147" s="453"/>
      <c r="G147" s="453"/>
      <c r="H147" s="453"/>
      <c r="I147" s="453"/>
      <c r="J147" s="453"/>
      <c r="K147" s="453"/>
      <c r="L147" s="453"/>
    </row>
    <row r="148" spans="1:12" x14ac:dyDescent="0.35">
      <c r="A148" s="377">
        <v>122</v>
      </c>
      <c r="B148" s="453"/>
      <c r="C148" s="453"/>
      <c r="D148" s="453"/>
      <c r="E148" s="453"/>
      <c r="G148" s="453"/>
      <c r="H148" s="453"/>
      <c r="I148" s="453"/>
      <c r="J148" s="453"/>
      <c r="K148" s="453"/>
      <c r="L148" s="453"/>
    </row>
    <row r="149" spans="1:12" x14ac:dyDescent="0.35">
      <c r="A149" s="377">
        <v>123</v>
      </c>
      <c r="B149" s="453"/>
      <c r="C149" s="453"/>
      <c r="D149" s="453"/>
      <c r="E149" s="453"/>
      <c r="G149" s="453"/>
      <c r="H149" s="453"/>
      <c r="I149" s="453"/>
      <c r="J149" s="453"/>
      <c r="K149" s="453"/>
      <c r="L149" s="453"/>
    </row>
    <row r="150" spans="1:12" x14ac:dyDescent="0.35">
      <c r="A150" s="377">
        <v>124</v>
      </c>
      <c r="B150" s="453"/>
      <c r="C150" s="453"/>
      <c r="D150" s="453"/>
      <c r="E150" s="453"/>
      <c r="G150" s="453"/>
      <c r="H150" s="453"/>
      <c r="I150" s="453"/>
      <c r="J150" s="453"/>
      <c r="K150" s="453"/>
      <c r="L150" s="453"/>
    </row>
    <row r="151" spans="1:12" x14ac:dyDescent="0.35">
      <c r="A151" s="377">
        <v>125</v>
      </c>
      <c r="B151" s="453"/>
      <c r="C151" s="453"/>
      <c r="D151" s="453"/>
      <c r="E151" s="453"/>
      <c r="G151" s="453"/>
      <c r="H151" s="453"/>
      <c r="I151" s="453"/>
      <c r="J151" s="453"/>
      <c r="K151" s="453"/>
      <c r="L151" s="453"/>
    </row>
    <row r="152" spans="1:12" x14ac:dyDescent="0.35">
      <c r="A152" s="377">
        <v>126</v>
      </c>
      <c r="B152" s="453"/>
      <c r="C152" s="453"/>
      <c r="D152" s="453"/>
      <c r="E152" s="453"/>
      <c r="G152" s="453"/>
      <c r="H152" s="453"/>
      <c r="I152" s="453"/>
      <c r="J152" s="453"/>
      <c r="K152" s="453"/>
      <c r="L152" s="453"/>
    </row>
    <row r="153" spans="1:12" x14ac:dyDescent="0.35">
      <c r="A153" s="377">
        <v>127</v>
      </c>
      <c r="B153" s="453"/>
      <c r="C153" s="453"/>
      <c r="D153" s="453"/>
      <c r="E153" s="453"/>
      <c r="G153" s="453"/>
      <c r="H153" s="453"/>
      <c r="I153" s="453"/>
      <c r="J153" s="453"/>
      <c r="K153" s="453"/>
      <c r="L153" s="453"/>
    </row>
    <row r="154" spans="1:12" x14ac:dyDescent="0.35">
      <c r="A154" s="377">
        <v>128</v>
      </c>
      <c r="B154" s="453"/>
      <c r="C154" s="453"/>
      <c r="D154" s="453"/>
      <c r="E154" s="453"/>
      <c r="G154" s="453"/>
      <c r="H154" s="453"/>
      <c r="I154" s="453"/>
      <c r="J154" s="453"/>
      <c r="K154" s="453"/>
      <c r="L154" s="453"/>
    </row>
    <row r="155" spans="1:12" x14ac:dyDescent="0.35">
      <c r="A155" s="377">
        <v>129</v>
      </c>
      <c r="B155" s="453"/>
      <c r="C155" s="453"/>
      <c r="D155" s="453"/>
      <c r="E155" s="453"/>
      <c r="G155" s="453"/>
      <c r="H155" s="453"/>
      <c r="I155" s="453"/>
      <c r="J155" s="453"/>
      <c r="K155" s="453"/>
      <c r="L155" s="453"/>
    </row>
    <row r="156" spans="1:12" x14ac:dyDescent="0.35">
      <c r="A156" s="377">
        <v>130</v>
      </c>
      <c r="B156" s="453"/>
      <c r="C156" s="453"/>
      <c r="D156" s="453"/>
      <c r="E156" s="453"/>
      <c r="G156" s="453"/>
      <c r="H156" s="453"/>
      <c r="I156" s="453"/>
      <c r="J156" s="453"/>
      <c r="K156" s="453"/>
      <c r="L156" s="453"/>
    </row>
    <row r="157" spans="1:12" x14ac:dyDescent="0.35">
      <c r="A157" s="377">
        <v>131</v>
      </c>
      <c r="B157" s="453"/>
      <c r="C157" s="453"/>
      <c r="D157" s="453"/>
      <c r="E157" s="453"/>
      <c r="G157" s="453"/>
      <c r="H157" s="453"/>
      <c r="I157" s="453"/>
      <c r="J157" s="453"/>
      <c r="K157" s="453"/>
      <c r="L157" s="453"/>
    </row>
    <row r="158" spans="1:12" x14ac:dyDescent="0.35">
      <c r="A158" s="377">
        <v>132</v>
      </c>
      <c r="B158" s="453"/>
      <c r="C158" s="453"/>
      <c r="D158" s="453"/>
      <c r="E158" s="453"/>
      <c r="G158" s="453"/>
      <c r="H158" s="453"/>
      <c r="I158" s="453"/>
      <c r="J158" s="453"/>
      <c r="K158" s="453"/>
      <c r="L158" s="453"/>
    </row>
    <row r="159" spans="1:12" x14ac:dyDescent="0.35">
      <c r="A159" s="377">
        <v>133</v>
      </c>
      <c r="B159" s="453"/>
      <c r="C159" s="453"/>
      <c r="D159" s="453"/>
      <c r="E159" s="453"/>
      <c r="G159" s="453"/>
      <c r="H159" s="453"/>
      <c r="I159" s="453"/>
      <c r="J159" s="453"/>
      <c r="K159" s="453"/>
      <c r="L159" s="453"/>
    </row>
    <row r="160" spans="1:12" x14ac:dyDescent="0.35">
      <c r="A160" s="377">
        <v>134</v>
      </c>
      <c r="B160" s="453"/>
      <c r="C160" s="453"/>
      <c r="D160" s="453"/>
      <c r="E160" s="453"/>
      <c r="G160" s="453"/>
      <c r="H160" s="453"/>
      <c r="I160" s="453"/>
      <c r="J160" s="453"/>
      <c r="K160" s="453"/>
      <c r="L160" s="453"/>
    </row>
    <row r="161" spans="1:12" x14ac:dyDescent="0.35">
      <c r="A161" s="377">
        <v>135</v>
      </c>
      <c r="B161" s="453"/>
      <c r="C161" s="453"/>
      <c r="D161" s="453"/>
      <c r="E161" s="453"/>
      <c r="G161" s="453"/>
      <c r="H161" s="453"/>
      <c r="I161" s="453"/>
      <c r="J161" s="453"/>
      <c r="K161" s="453"/>
      <c r="L161" s="453"/>
    </row>
    <row r="162" spans="1:12" x14ac:dyDescent="0.35">
      <c r="A162" s="377">
        <v>136</v>
      </c>
      <c r="B162" s="453"/>
      <c r="C162" s="453"/>
      <c r="D162" s="453"/>
      <c r="E162" s="453"/>
      <c r="G162" s="453"/>
      <c r="H162" s="453"/>
      <c r="I162" s="453"/>
      <c r="J162" s="453"/>
      <c r="K162" s="453"/>
      <c r="L162" s="453"/>
    </row>
    <row r="163" spans="1:12" x14ac:dyDescent="0.35">
      <c r="A163" s="377">
        <v>137</v>
      </c>
      <c r="B163" s="453"/>
      <c r="C163" s="453"/>
      <c r="D163" s="453"/>
      <c r="E163" s="453"/>
      <c r="G163" s="453"/>
      <c r="H163" s="453"/>
      <c r="I163" s="453"/>
      <c r="J163" s="453"/>
      <c r="K163" s="453"/>
      <c r="L163" s="453"/>
    </row>
    <row r="164" spans="1:12" x14ac:dyDescent="0.35">
      <c r="A164" s="377">
        <v>138</v>
      </c>
      <c r="B164" s="453"/>
      <c r="C164" s="453"/>
      <c r="D164" s="453"/>
      <c r="E164" s="453"/>
      <c r="G164" s="453"/>
      <c r="H164" s="453"/>
      <c r="I164" s="453"/>
      <c r="J164" s="453"/>
      <c r="K164" s="453"/>
      <c r="L164" s="453"/>
    </row>
    <row r="165" spans="1:12" x14ac:dyDescent="0.35">
      <c r="A165" s="377">
        <v>139</v>
      </c>
      <c r="B165" s="453"/>
      <c r="C165" s="453"/>
      <c r="D165" s="453"/>
      <c r="E165" s="453"/>
      <c r="G165" s="453"/>
      <c r="H165" s="453"/>
      <c r="I165" s="453"/>
      <c r="J165" s="453"/>
      <c r="K165" s="453"/>
      <c r="L165" s="453"/>
    </row>
    <row r="166" spans="1:12" x14ac:dyDescent="0.35">
      <c r="A166" s="377">
        <v>140</v>
      </c>
      <c r="B166" s="453"/>
      <c r="C166" s="453"/>
      <c r="D166" s="453"/>
      <c r="E166" s="453"/>
      <c r="G166" s="453"/>
      <c r="H166" s="453"/>
      <c r="I166" s="453"/>
      <c r="J166" s="453"/>
      <c r="K166" s="453"/>
      <c r="L166" s="453"/>
    </row>
    <row r="167" spans="1:12" x14ac:dyDescent="0.35">
      <c r="A167" s="377">
        <v>141</v>
      </c>
      <c r="B167" s="453"/>
      <c r="C167" s="453"/>
      <c r="D167" s="453"/>
      <c r="E167" s="453"/>
      <c r="G167" s="453"/>
      <c r="H167" s="453"/>
      <c r="I167" s="453"/>
      <c r="J167" s="453"/>
      <c r="K167" s="453"/>
      <c r="L167" s="453"/>
    </row>
    <row r="168" spans="1:12" x14ac:dyDescent="0.35">
      <c r="A168" s="377">
        <v>142</v>
      </c>
      <c r="B168" s="453"/>
      <c r="C168" s="453"/>
      <c r="D168" s="453"/>
      <c r="E168" s="453"/>
      <c r="G168" s="453"/>
      <c r="H168" s="453"/>
      <c r="I168" s="453"/>
      <c r="J168" s="453"/>
      <c r="K168" s="453"/>
      <c r="L168" s="453"/>
    </row>
    <row r="169" spans="1:12" x14ac:dyDescent="0.35">
      <c r="A169" s="377">
        <v>143</v>
      </c>
      <c r="B169" s="453"/>
      <c r="C169" s="453"/>
      <c r="D169" s="453"/>
      <c r="E169" s="453"/>
      <c r="G169" s="453"/>
      <c r="H169" s="453"/>
      <c r="I169" s="453"/>
      <c r="J169" s="453"/>
      <c r="K169" s="453"/>
      <c r="L169" s="453"/>
    </row>
    <row r="170" spans="1:12" x14ac:dyDescent="0.35">
      <c r="A170" s="377">
        <v>144</v>
      </c>
      <c r="B170" s="453"/>
      <c r="C170" s="453"/>
      <c r="D170" s="453"/>
      <c r="E170" s="453"/>
      <c r="G170" s="453"/>
      <c r="H170" s="453"/>
      <c r="I170" s="453"/>
      <c r="J170" s="453"/>
      <c r="K170" s="453"/>
      <c r="L170" s="453"/>
    </row>
    <row r="171" spans="1:12" x14ac:dyDescent="0.35">
      <c r="A171" s="377">
        <v>145</v>
      </c>
      <c r="B171" s="453"/>
      <c r="C171" s="453"/>
      <c r="D171" s="453"/>
      <c r="E171" s="453"/>
      <c r="G171" s="453"/>
      <c r="H171" s="453"/>
      <c r="I171" s="453"/>
      <c r="J171" s="453"/>
      <c r="K171" s="453"/>
      <c r="L171" s="453"/>
    </row>
    <row r="172" spans="1:12" x14ac:dyDescent="0.35">
      <c r="A172" s="377">
        <v>146</v>
      </c>
      <c r="B172" s="453"/>
      <c r="C172" s="453"/>
      <c r="D172" s="453"/>
      <c r="E172" s="453"/>
      <c r="G172" s="453"/>
      <c r="H172" s="453"/>
      <c r="I172" s="453"/>
      <c r="J172" s="453"/>
      <c r="K172" s="453"/>
      <c r="L172" s="453"/>
    </row>
    <row r="173" spans="1:12" x14ac:dyDescent="0.35">
      <c r="A173" s="377">
        <v>147</v>
      </c>
      <c r="B173" s="453"/>
      <c r="C173" s="453"/>
      <c r="D173" s="453"/>
      <c r="E173" s="453"/>
      <c r="G173" s="453"/>
      <c r="H173" s="453"/>
      <c r="I173" s="453"/>
      <c r="J173" s="453"/>
      <c r="K173" s="453"/>
      <c r="L173" s="453"/>
    </row>
    <row r="174" spans="1:12" x14ac:dyDescent="0.35">
      <c r="A174" s="377">
        <v>148</v>
      </c>
      <c r="B174" s="453"/>
      <c r="C174" s="453"/>
      <c r="D174" s="453"/>
      <c r="E174" s="453"/>
      <c r="G174" s="453"/>
      <c r="H174" s="453"/>
      <c r="I174" s="453"/>
      <c r="J174" s="453"/>
      <c r="K174" s="453"/>
      <c r="L174" s="453"/>
    </row>
    <row r="175" spans="1:12" x14ac:dyDescent="0.35">
      <c r="A175" s="377">
        <v>149</v>
      </c>
      <c r="B175" s="453"/>
      <c r="C175" s="453"/>
      <c r="D175" s="453"/>
      <c r="E175" s="453"/>
      <c r="G175" s="453"/>
      <c r="H175" s="453"/>
      <c r="I175" s="453"/>
      <c r="J175" s="453"/>
      <c r="K175" s="453"/>
      <c r="L175" s="453"/>
    </row>
    <row r="176" spans="1:12" x14ac:dyDescent="0.35">
      <c r="A176" s="377">
        <v>150</v>
      </c>
      <c r="B176" s="453"/>
      <c r="C176" s="453"/>
      <c r="D176" s="453"/>
      <c r="E176" s="453"/>
      <c r="G176" s="453"/>
      <c r="H176" s="453"/>
      <c r="I176" s="453"/>
      <c r="J176" s="453"/>
      <c r="K176" s="453"/>
      <c r="L176" s="453"/>
    </row>
    <row r="177" spans="1:12" x14ac:dyDescent="0.35">
      <c r="A177" s="377">
        <v>151</v>
      </c>
      <c r="B177" s="453"/>
      <c r="C177" s="453"/>
      <c r="D177" s="453"/>
      <c r="E177" s="453"/>
      <c r="G177" s="453"/>
      <c r="H177" s="453"/>
      <c r="I177" s="453"/>
      <c r="J177" s="453"/>
      <c r="K177" s="453"/>
      <c r="L177" s="453"/>
    </row>
    <row r="178" spans="1:12" x14ac:dyDescent="0.35">
      <c r="A178" s="377">
        <v>152</v>
      </c>
      <c r="B178" s="453"/>
      <c r="C178" s="453"/>
      <c r="D178" s="453"/>
      <c r="E178" s="453"/>
      <c r="G178" s="453"/>
      <c r="H178" s="453"/>
      <c r="I178" s="453"/>
      <c r="J178" s="453"/>
      <c r="K178" s="453"/>
      <c r="L178" s="453"/>
    </row>
    <row r="179" spans="1:12" x14ac:dyDescent="0.35">
      <c r="A179" s="377">
        <v>153</v>
      </c>
      <c r="B179" s="453"/>
      <c r="C179" s="453"/>
      <c r="D179" s="453"/>
      <c r="E179" s="453"/>
      <c r="G179" s="453"/>
      <c r="H179" s="453"/>
      <c r="I179" s="453"/>
      <c r="J179" s="453"/>
      <c r="K179" s="453"/>
      <c r="L179" s="453"/>
    </row>
    <row r="180" spans="1:12" x14ac:dyDescent="0.35">
      <c r="A180" s="377">
        <v>154</v>
      </c>
      <c r="B180" s="453"/>
      <c r="C180" s="453"/>
      <c r="D180" s="453"/>
      <c r="E180" s="453"/>
      <c r="G180" s="453"/>
      <c r="H180" s="453"/>
      <c r="I180" s="453"/>
      <c r="J180" s="453"/>
      <c r="K180" s="453"/>
      <c r="L180" s="453"/>
    </row>
    <row r="181" spans="1:12" x14ac:dyDescent="0.35">
      <c r="A181" s="377">
        <v>155</v>
      </c>
      <c r="B181" s="453"/>
      <c r="C181" s="453"/>
      <c r="D181" s="453"/>
      <c r="E181" s="453"/>
      <c r="G181" s="453"/>
      <c r="H181" s="453"/>
      <c r="I181" s="453"/>
      <c r="J181" s="453"/>
      <c r="K181" s="453"/>
      <c r="L181" s="453"/>
    </row>
    <row r="182" spans="1:12" x14ac:dyDescent="0.35">
      <c r="A182" s="377">
        <v>156</v>
      </c>
      <c r="B182" s="453"/>
      <c r="C182" s="453"/>
      <c r="D182" s="453"/>
      <c r="E182" s="453"/>
      <c r="G182" s="453"/>
      <c r="H182" s="453"/>
      <c r="I182" s="453"/>
      <c r="J182" s="453"/>
      <c r="K182" s="453"/>
      <c r="L182" s="453"/>
    </row>
    <row r="183" spans="1:12" x14ac:dyDescent="0.35">
      <c r="A183" s="377">
        <v>157</v>
      </c>
      <c r="B183" s="453"/>
      <c r="C183" s="453"/>
      <c r="D183" s="453"/>
      <c r="E183" s="453"/>
      <c r="G183" s="453"/>
      <c r="H183" s="453"/>
      <c r="I183" s="453"/>
      <c r="J183" s="453"/>
      <c r="K183" s="453"/>
      <c r="L183" s="453"/>
    </row>
    <row r="184" spans="1:12" x14ac:dyDescent="0.35">
      <c r="A184" s="377">
        <v>158</v>
      </c>
      <c r="B184" s="453"/>
      <c r="C184" s="453"/>
      <c r="D184" s="453"/>
      <c r="E184" s="453"/>
      <c r="G184" s="453"/>
      <c r="H184" s="453"/>
      <c r="I184" s="453"/>
      <c r="J184" s="453"/>
      <c r="K184" s="453"/>
      <c r="L184" s="453"/>
    </row>
    <row r="185" spans="1:12" x14ac:dyDescent="0.35">
      <c r="A185" s="377">
        <v>159</v>
      </c>
      <c r="B185" s="453"/>
      <c r="C185" s="453"/>
      <c r="D185" s="453"/>
      <c r="E185" s="453"/>
      <c r="G185" s="453"/>
      <c r="H185" s="453"/>
      <c r="I185" s="453"/>
      <c r="J185" s="453"/>
      <c r="K185" s="453"/>
      <c r="L185" s="453"/>
    </row>
    <row r="186" spans="1:12" x14ac:dyDescent="0.35">
      <c r="A186" s="377">
        <v>160</v>
      </c>
      <c r="B186" s="453"/>
      <c r="C186" s="453"/>
      <c r="D186" s="453"/>
      <c r="E186" s="453"/>
      <c r="G186" s="453"/>
      <c r="H186" s="453"/>
      <c r="I186" s="453"/>
      <c r="J186" s="453"/>
      <c r="K186" s="453"/>
      <c r="L186" s="453"/>
    </row>
    <row r="187" spans="1:12" x14ac:dyDescent="0.35">
      <c r="A187" s="377">
        <v>161</v>
      </c>
      <c r="B187" s="453"/>
      <c r="C187" s="453"/>
      <c r="D187" s="453"/>
      <c r="E187" s="453"/>
      <c r="G187" s="453"/>
      <c r="H187" s="453"/>
      <c r="I187" s="453"/>
      <c r="J187" s="453"/>
      <c r="K187" s="453"/>
      <c r="L187" s="453"/>
    </row>
    <row r="188" spans="1:12" x14ac:dyDescent="0.35">
      <c r="A188" s="377">
        <v>162</v>
      </c>
      <c r="B188" s="453"/>
      <c r="C188" s="453"/>
      <c r="D188" s="453"/>
      <c r="E188" s="453"/>
      <c r="G188" s="453"/>
      <c r="H188" s="453"/>
      <c r="I188" s="453"/>
      <c r="J188" s="453"/>
      <c r="K188" s="453"/>
      <c r="L188" s="453"/>
    </row>
    <row r="189" spans="1:12" x14ac:dyDescent="0.35">
      <c r="A189" s="377">
        <v>163</v>
      </c>
      <c r="B189" s="453"/>
      <c r="C189" s="453"/>
      <c r="D189" s="453"/>
      <c r="E189" s="453"/>
      <c r="G189" s="453"/>
      <c r="H189" s="453"/>
      <c r="I189" s="453"/>
      <c r="J189" s="453"/>
      <c r="K189" s="453"/>
      <c r="L189" s="453"/>
    </row>
    <row r="190" spans="1:12" x14ac:dyDescent="0.35">
      <c r="A190" s="377">
        <v>164</v>
      </c>
      <c r="B190" s="453"/>
      <c r="C190" s="453"/>
      <c r="D190" s="453"/>
      <c r="E190" s="453"/>
      <c r="G190" s="453"/>
      <c r="H190" s="453"/>
      <c r="I190" s="453"/>
      <c r="J190" s="453"/>
      <c r="K190" s="453"/>
      <c r="L190" s="453"/>
    </row>
    <row r="191" spans="1:12" x14ac:dyDescent="0.35">
      <c r="A191" s="377">
        <v>165</v>
      </c>
      <c r="B191" s="453"/>
      <c r="C191" s="453"/>
      <c r="D191" s="453"/>
      <c r="E191" s="453"/>
      <c r="G191" s="453"/>
      <c r="H191" s="453"/>
      <c r="I191" s="453"/>
      <c r="J191" s="453"/>
      <c r="K191" s="453"/>
      <c r="L191" s="453"/>
    </row>
    <row r="192" spans="1:12" x14ac:dyDescent="0.35">
      <c r="A192" s="377">
        <v>166</v>
      </c>
      <c r="B192" s="453"/>
      <c r="C192" s="453"/>
      <c r="D192" s="453"/>
      <c r="E192" s="453"/>
      <c r="G192" s="453"/>
      <c r="H192" s="453"/>
      <c r="I192" s="453"/>
      <c r="J192" s="453"/>
      <c r="K192" s="453"/>
      <c r="L192" s="453"/>
    </row>
    <row r="193" spans="1:12" x14ac:dyDescent="0.35">
      <c r="A193" s="377">
        <v>167</v>
      </c>
      <c r="B193" s="453"/>
      <c r="C193" s="453"/>
      <c r="D193" s="453"/>
      <c r="E193" s="453"/>
      <c r="G193" s="453"/>
      <c r="H193" s="453"/>
      <c r="I193" s="453"/>
      <c r="J193" s="453"/>
      <c r="K193" s="453"/>
      <c r="L193" s="453"/>
    </row>
    <row r="194" spans="1:12" x14ac:dyDescent="0.35">
      <c r="A194" s="377">
        <v>168</v>
      </c>
      <c r="B194" s="453"/>
      <c r="C194" s="453"/>
      <c r="D194" s="453"/>
      <c r="E194" s="453"/>
      <c r="G194" s="453"/>
      <c r="H194" s="453"/>
      <c r="I194" s="453"/>
      <c r="J194" s="453"/>
      <c r="K194" s="453"/>
      <c r="L194" s="453"/>
    </row>
    <row r="195" spans="1:12" x14ac:dyDescent="0.35">
      <c r="A195" s="377">
        <v>169</v>
      </c>
      <c r="B195" s="453"/>
      <c r="C195" s="453"/>
      <c r="D195" s="453"/>
      <c r="E195" s="453"/>
      <c r="G195" s="453"/>
      <c r="H195" s="453"/>
      <c r="I195" s="453"/>
      <c r="J195" s="453"/>
      <c r="K195" s="453"/>
      <c r="L195" s="453"/>
    </row>
    <row r="196" spans="1:12" x14ac:dyDescent="0.35">
      <c r="A196" s="377">
        <v>170</v>
      </c>
      <c r="B196" s="453"/>
      <c r="C196" s="453"/>
      <c r="D196" s="453"/>
      <c r="E196" s="453"/>
      <c r="G196" s="453"/>
      <c r="H196" s="453"/>
      <c r="I196" s="453"/>
      <c r="J196" s="453"/>
      <c r="K196" s="453"/>
      <c r="L196" s="453"/>
    </row>
    <row r="197" spans="1:12" x14ac:dyDescent="0.35">
      <c r="A197" s="377">
        <v>171</v>
      </c>
      <c r="B197" s="453"/>
      <c r="C197" s="453"/>
      <c r="D197" s="453"/>
      <c r="E197" s="453"/>
      <c r="G197" s="453"/>
      <c r="H197" s="453"/>
      <c r="I197" s="453"/>
      <c r="J197" s="453"/>
      <c r="K197" s="453"/>
      <c r="L197" s="453"/>
    </row>
    <row r="198" spans="1:12" x14ac:dyDescent="0.35">
      <c r="A198" s="377">
        <v>172</v>
      </c>
      <c r="B198" s="453"/>
      <c r="C198" s="453"/>
      <c r="D198" s="453"/>
      <c r="E198" s="453"/>
      <c r="G198" s="453"/>
      <c r="H198" s="453"/>
      <c r="I198" s="453"/>
      <c r="J198" s="453"/>
      <c r="K198" s="453"/>
      <c r="L198" s="453"/>
    </row>
    <row r="199" spans="1:12" x14ac:dyDescent="0.35">
      <c r="A199" s="377">
        <v>173</v>
      </c>
      <c r="B199" s="453"/>
      <c r="C199" s="453"/>
      <c r="D199" s="453"/>
      <c r="E199" s="453"/>
      <c r="G199" s="453"/>
      <c r="H199" s="453"/>
      <c r="I199" s="453"/>
      <c r="J199" s="453"/>
      <c r="K199" s="453"/>
      <c r="L199" s="453"/>
    </row>
    <row r="200" spans="1:12" x14ac:dyDescent="0.35">
      <c r="A200" s="377">
        <v>174</v>
      </c>
      <c r="B200" s="453"/>
      <c r="C200" s="453"/>
      <c r="D200" s="453"/>
      <c r="E200" s="453"/>
      <c r="G200" s="453"/>
      <c r="H200" s="453"/>
      <c r="I200" s="453"/>
      <c r="J200" s="453"/>
      <c r="K200" s="453"/>
      <c r="L200" s="453"/>
    </row>
    <row r="201" spans="1:12" x14ac:dyDescent="0.35">
      <c r="A201" s="377">
        <v>175</v>
      </c>
      <c r="B201" s="453"/>
      <c r="C201" s="453"/>
      <c r="D201" s="453"/>
      <c r="E201" s="453"/>
      <c r="G201" s="453"/>
      <c r="H201" s="453"/>
      <c r="I201" s="453"/>
      <c r="J201" s="453"/>
      <c r="K201" s="453"/>
      <c r="L201" s="453"/>
    </row>
    <row r="202" spans="1:12" x14ac:dyDescent="0.35">
      <c r="A202" s="377">
        <v>176</v>
      </c>
      <c r="B202" s="453"/>
      <c r="C202" s="453"/>
      <c r="D202" s="453"/>
      <c r="E202" s="453"/>
      <c r="G202" s="453"/>
      <c r="H202" s="453"/>
      <c r="I202" s="453"/>
      <c r="J202" s="453"/>
      <c r="K202" s="453"/>
      <c r="L202" s="453"/>
    </row>
    <row r="203" spans="1:12" x14ac:dyDescent="0.35">
      <c r="A203" s="377">
        <v>177</v>
      </c>
      <c r="B203" s="453"/>
      <c r="C203" s="453"/>
      <c r="D203" s="453"/>
      <c r="E203" s="453"/>
      <c r="G203" s="453"/>
      <c r="H203" s="453"/>
      <c r="I203" s="453"/>
      <c r="J203" s="453"/>
      <c r="K203" s="453"/>
      <c r="L203" s="453"/>
    </row>
    <row r="204" spans="1:12" x14ac:dyDescent="0.35">
      <c r="A204" s="377">
        <v>178</v>
      </c>
      <c r="B204" s="453"/>
      <c r="C204" s="453"/>
      <c r="D204" s="453"/>
      <c r="E204" s="453"/>
      <c r="G204" s="453"/>
      <c r="H204" s="453"/>
      <c r="I204" s="453"/>
      <c r="J204" s="453"/>
      <c r="K204" s="453"/>
      <c r="L204" s="453"/>
    </row>
    <row r="205" spans="1:12" x14ac:dyDescent="0.35">
      <c r="A205" s="377">
        <v>179</v>
      </c>
      <c r="B205" s="453"/>
      <c r="C205" s="453"/>
      <c r="D205" s="453"/>
      <c r="E205" s="453"/>
      <c r="G205" s="453"/>
      <c r="H205" s="453"/>
      <c r="I205" s="453"/>
      <c r="J205" s="453"/>
      <c r="K205" s="453"/>
      <c r="L205" s="453"/>
    </row>
    <row r="206" spans="1:12" x14ac:dyDescent="0.35">
      <c r="A206" s="377">
        <v>180</v>
      </c>
      <c r="B206" s="453"/>
      <c r="C206" s="453"/>
      <c r="D206" s="453"/>
      <c r="E206" s="453"/>
      <c r="G206" s="453"/>
      <c r="H206" s="453"/>
      <c r="I206" s="453"/>
      <c r="J206" s="453"/>
      <c r="K206" s="453"/>
      <c r="L206" s="453"/>
    </row>
    <row r="207" spans="1:12" x14ac:dyDescent="0.35">
      <c r="A207" s="377">
        <v>181</v>
      </c>
      <c r="B207" s="453"/>
      <c r="C207" s="453"/>
      <c r="D207" s="453"/>
      <c r="E207" s="453"/>
      <c r="G207" s="453"/>
      <c r="H207" s="453"/>
      <c r="I207" s="453"/>
      <c r="J207" s="453"/>
      <c r="K207" s="453"/>
      <c r="L207" s="453"/>
    </row>
    <row r="208" spans="1:12" x14ac:dyDescent="0.35">
      <c r="A208" s="377">
        <v>182</v>
      </c>
      <c r="B208" s="453"/>
      <c r="C208" s="453"/>
      <c r="D208" s="453"/>
      <c r="E208" s="453"/>
      <c r="G208" s="453"/>
      <c r="H208" s="453"/>
      <c r="I208" s="453"/>
      <c r="J208" s="453"/>
      <c r="K208" s="453"/>
      <c r="L208" s="453"/>
    </row>
    <row r="209" spans="1:12" x14ac:dyDescent="0.35">
      <c r="A209" s="377">
        <v>183</v>
      </c>
      <c r="B209" s="453"/>
      <c r="C209" s="453"/>
      <c r="D209" s="453"/>
      <c r="E209" s="453"/>
      <c r="G209" s="453"/>
      <c r="H209" s="453"/>
      <c r="I209" s="453"/>
      <c r="J209" s="453"/>
      <c r="K209" s="453"/>
      <c r="L209" s="453"/>
    </row>
    <row r="210" spans="1:12" x14ac:dyDescent="0.35">
      <c r="A210" s="377">
        <v>184</v>
      </c>
      <c r="B210" s="453"/>
      <c r="C210" s="453"/>
      <c r="D210" s="453"/>
      <c r="E210" s="453"/>
      <c r="G210" s="453"/>
      <c r="H210" s="453"/>
      <c r="I210" s="453"/>
      <c r="J210" s="453"/>
      <c r="K210" s="453"/>
      <c r="L210" s="453"/>
    </row>
    <row r="211" spans="1:12" x14ac:dyDescent="0.35">
      <c r="A211" s="377">
        <v>185</v>
      </c>
      <c r="B211" s="453"/>
      <c r="C211" s="453"/>
      <c r="D211" s="453"/>
      <c r="E211" s="453"/>
      <c r="G211" s="453"/>
      <c r="H211" s="453"/>
      <c r="I211" s="453"/>
      <c r="J211" s="453"/>
      <c r="K211" s="453"/>
      <c r="L211" s="453"/>
    </row>
    <row r="212" spans="1:12" x14ac:dyDescent="0.35">
      <c r="A212" s="377">
        <v>186</v>
      </c>
      <c r="B212" s="453"/>
      <c r="C212" s="453"/>
      <c r="D212" s="453"/>
      <c r="E212" s="453"/>
      <c r="G212" s="453"/>
      <c r="H212" s="453"/>
      <c r="I212" s="453"/>
      <c r="J212" s="453"/>
      <c r="K212" s="453"/>
      <c r="L212" s="453"/>
    </row>
    <row r="213" spans="1:12" x14ac:dyDescent="0.35">
      <c r="A213" s="377">
        <v>187</v>
      </c>
      <c r="B213" s="453"/>
      <c r="C213" s="453"/>
      <c r="D213" s="453"/>
      <c r="E213" s="453"/>
      <c r="G213" s="453"/>
      <c r="H213" s="453"/>
      <c r="I213" s="453"/>
      <c r="J213" s="453"/>
      <c r="K213" s="453"/>
      <c r="L213" s="453"/>
    </row>
    <row r="214" spans="1:12" x14ac:dyDescent="0.35">
      <c r="A214" s="377">
        <v>188</v>
      </c>
      <c r="B214" s="453"/>
      <c r="C214" s="453"/>
      <c r="D214" s="453"/>
      <c r="E214" s="453"/>
      <c r="G214" s="453"/>
      <c r="H214" s="453"/>
      <c r="I214" s="453"/>
      <c r="J214" s="453"/>
      <c r="K214" s="453"/>
      <c r="L214" s="453"/>
    </row>
    <row r="215" spans="1:12" x14ac:dyDescent="0.35">
      <c r="A215" s="377">
        <v>189</v>
      </c>
      <c r="B215" s="453"/>
      <c r="C215" s="453"/>
      <c r="D215" s="453"/>
      <c r="E215" s="453"/>
      <c r="G215" s="453"/>
      <c r="H215" s="453"/>
      <c r="I215" s="453"/>
      <c r="J215" s="453"/>
      <c r="K215" s="453"/>
      <c r="L215" s="453"/>
    </row>
    <row r="216" spans="1:12" x14ac:dyDescent="0.35">
      <c r="A216" s="377">
        <v>190</v>
      </c>
      <c r="B216" s="453"/>
      <c r="C216" s="453"/>
      <c r="D216" s="453"/>
      <c r="E216" s="453"/>
      <c r="G216" s="453"/>
      <c r="H216" s="453"/>
      <c r="I216" s="453"/>
      <c r="J216" s="453"/>
      <c r="K216" s="453"/>
      <c r="L216" s="453"/>
    </row>
    <row r="217" spans="1:12" x14ac:dyDescent="0.35">
      <c r="A217" s="377">
        <v>191</v>
      </c>
      <c r="B217" s="453"/>
      <c r="C217" s="453"/>
      <c r="D217" s="453"/>
      <c r="E217" s="453"/>
      <c r="G217" s="453"/>
      <c r="H217" s="453"/>
      <c r="I217" s="453"/>
      <c r="J217" s="453"/>
      <c r="K217" s="453"/>
      <c r="L217" s="453"/>
    </row>
    <row r="218" spans="1:12" x14ac:dyDescent="0.35">
      <c r="A218" s="377">
        <v>192</v>
      </c>
      <c r="B218" s="453"/>
      <c r="C218" s="453"/>
      <c r="D218" s="453"/>
      <c r="E218" s="453"/>
      <c r="G218" s="453"/>
      <c r="H218" s="453"/>
      <c r="I218" s="453"/>
      <c r="J218" s="453"/>
      <c r="K218" s="453"/>
      <c r="L218" s="453"/>
    </row>
    <row r="219" spans="1:12" x14ac:dyDescent="0.35">
      <c r="A219" s="377">
        <v>193</v>
      </c>
      <c r="B219" s="453"/>
      <c r="C219" s="453"/>
      <c r="D219" s="453"/>
      <c r="E219" s="453"/>
      <c r="G219" s="453"/>
      <c r="H219" s="453"/>
      <c r="I219" s="453"/>
      <c r="J219" s="453"/>
      <c r="K219" s="453"/>
      <c r="L219" s="453"/>
    </row>
    <row r="220" spans="1:12" x14ac:dyDescent="0.35">
      <c r="A220" s="377">
        <v>194</v>
      </c>
      <c r="B220" s="453"/>
      <c r="C220" s="453"/>
      <c r="D220" s="453"/>
      <c r="E220" s="453"/>
      <c r="G220" s="453"/>
      <c r="H220" s="453"/>
      <c r="I220" s="453"/>
      <c r="J220" s="453"/>
      <c r="K220" s="453"/>
      <c r="L220" s="453"/>
    </row>
    <row r="221" spans="1:12" x14ac:dyDescent="0.35">
      <c r="A221" s="377">
        <v>195</v>
      </c>
      <c r="B221" s="453"/>
      <c r="C221" s="453"/>
      <c r="D221" s="453"/>
      <c r="E221" s="453"/>
      <c r="G221" s="453"/>
      <c r="H221" s="453"/>
      <c r="I221" s="453"/>
      <c r="J221" s="453"/>
      <c r="K221" s="453"/>
      <c r="L221" s="453"/>
    </row>
    <row r="222" spans="1:12" x14ac:dyDescent="0.35">
      <c r="A222" s="377">
        <v>196</v>
      </c>
      <c r="B222" s="453"/>
      <c r="C222" s="453"/>
      <c r="D222" s="453"/>
      <c r="E222" s="453"/>
      <c r="G222" s="453"/>
      <c r="H222" s="453"/>
      <c r="I222" s="453"/>
      <c r="J222" s="453"/>
      <c r="K222" s="453"/>
      <c r="L222" s="453"/>
    </row>
    <row r="223" spans="1:12" x14ac:dyDescent="0.35">
      <c r="A223" s="377">
        <v>197</v>
      </c>
      <c r="B223" s="453"/>
      <c r="C223" s="453"/>
      <c r="D223" s="453"/>
      <c r="E223" s="453"/>
      <c r="G223" s="453"/>
      <c r="H223" s="453"/>
      <c r="I223" s="453"/>
      <c r="J223" s="453"/>
      <c r="K223" s="453"/>
      <c r="L223" s="453"/>
    </row>
    <row r="224" spans="1:12" x14ac:dyDescent="0.35">
      <c r="A224" s="377">
        <v>198</v>
      </c>
      <c r="B224" s="453"/>
      <c r="C224" s="453"/>
      <c r="D224" s="453"/>
      <c r="E224" s="453"/>
      <c r="G224" s="453"/>
      <c r="H224" s="453"/>
      <c r="I224" s="453"/>
      <c r="J224" s="453"/>
      <c r="K224" s="453"/>
      <c r="L224" s="453"/>
    </row>
    <row r="225" spans="1:12" x14ac:dyDescent="0.35">
      <c r="A225" s="377">
        <v>199</v>
      </c>
      <c r="B225" s="453"/>
      <c r="C225" s="453"/>
      <c r="D225" s="453"/>
      <c r="E225" s="453"/>
      <c r="G225" s="453"/>
      <c r="H225" s="453"/>
      <c r="I225" s="453"/>
      <c r="J225" s="453"/>
      <c r="K225" s="453"/>
      <c r="L225" s="453"/>
    </row>
    <row r="226" spans="1:12" x14ac:dyDescent="0.35">
      <c r="A226" s="377">
        <v>200</v>
      </c>
      <c r="B226" s="453"/>
      <c r="C226" s="453"/>
      <c r="D226" s="453"/>
      <c r="E226" s="453"/>
      <c r="G226" s="453"/>
      <c r="H226" s="453"/>
      <c r="I226" s="453"/>
      <c r="J226" s="453"/>
      <c r="K226" s="453"/>
      <c r="L226" s="453"/>
    </row>
  </sheetData>
  <mergeCells count="4">
    <mergeCell ref="C20:E20"/>
    <mergeCell ref="B12:D12"/>
    <mergeCell ref="B14:D14"/>
    <mergeCell ref="B16:D16"/>
  </mergeCells>
  <dataValidations count="1">
    <dataValidation type="list" allowBlank="1" showInputMessage="1" showErrorMessage="1" sqref="E12" xr:uid="{7BB4429C-162E-4247-BB75-7343188A506E}">
      <formula1>"Select,Yes,No"</formula1>
    </dataValidation>
  </dataValidations>
  <pageMargins left="0.7" right="0.7" top="0.75" bottom="0.75" header="0.3" footer="0.3"/>
  <pageSetup orientation="portrait" horizontalDpi="0"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CB101-D71F-4AFD-8771-65C4ED4CED3C}">
  <sheetPr codeName="Sheet43"/>
  <dimension ref="A1:O233"/>
  <sheetViews>
    <sheetView workbookViewId="0"/>
  </sheetViews>
  <sheetFormatPr defaultColWidth="9" defaultRowHeight="15.6" x14ac:dyDescent="0.35"/>
  <cols>
    <col min="1" max="2" width="9" style="386"/>
    <col min="3" max="3" width="27.8984375" style="386" customWidth="1"/>
    <col min="4" max="4" width="17.19921875" style="386" customWidth="1"/>
    <col min="5" max="12" width="9" style="386"/>
    <col min="13" max="13" width="12.5" style="386" customWidth="1"/>
    <col min="14" max="14" width="17.3984375" style="376" customWidth="1"/>
    <col min="15" max="15" width="15.69921875" style="376" customWidth="1"/>
    <col min="16" max="16384" width="9" style="376"/>
  </cols>
  <sheetData>
    <row r="1" spans="1:15" ht="16.8" x14ac:dyDescent="0.35">
      <c r="A1" s="371" t="str">
        <f>INPUT!$C$3</f>
        <v>Albemarle County</v>
      </c>
    </row>
    <row r="2" spans="1:15" ht="16.8" x14ac:dyDescent="0.35">
      <c r="A2" s="371" t="str">
        <f>INPUT!$D$11</f>
        <v>RFP&lt;ENTER RFP NUMBER&gt;</v>
      </c>
    </row>
    <row r="3" spans="1:15" ht="16.8" x14ac:dyDescent="0.35">
      <c r="A3" s="371" t="str">
        <f>INPUT!$C$23</f>
        <v>PBM</v>
      </c>
    </row>
    <row r="4" spans="1:15" ht="16.8" x14ac:dyDescent="0.35">
      <c r="A4" s="372" t="s">
        <v>950</v>
      </c>
    </row>
    <row r="5" spans="1:15" ht="16.8" x14ac:dyDescent="0.35">
      <c r="A5" s="371"/>
    </row>
    <row r="8" spans="1:15" x14ac:dyDescent="0.35">
      <c r="B8" s="379" t="s">
        <v>951</v>
      </c>
      <c r="C8" s="376"/>
      <c r="D8" s="376"/>
      <c r="E8" s="376"/>
      <c r="F8" s="376"/>
      <c r="G8" s="376"/>
      <c r="H8" s="376"/>
      <c r="I8" s="376"/>
      <c r="J8" s="376"/>
      <c r="K8" s="376"/>
      <c r="L8" s="376"/>
      <c r="M8" s="376"/>
    </row>
    <row r="9" spans="1:15" x14ac:dyDescent="0.35">
      <c r="B9" s="376"/>
      <c r="C9" s="376"/>
      <c r="D9" s="376"/>
      <c r="E9" s="376"/>
      <c r="F9" s="376"/>
      <c r="G9" s="376"/>
      <c r="H9" s="376"/>
      <c r="I9" s="376"/>
      <c r="J9" s="376"/>
      <c r="K9" s="376"/>
      <c r="L9" s="376"/>
      <c r="M9" s="376"/>
    </row>
    <row r="10" spans="1:15" x14ac:dyDescent="0.35">
      <c r="B10" s="390" t="s">
        <v>952</v>
      </c>
      <c r="C10" s="390"/>
      <c r="D10" s="390"/>
      <c r="E10" s="390"/>
      <c r="F10" s="390"/>
      <c r="G10" s="390"/>
      <c r="H10" s="390"/>
      <c r="I10" s="390"/>
      <c r="J10" s="390"/>
      <c r="K10" s="390"/>
      <c r="L10" s="390"/>
      <c r="M10" s="390"/>
      <c r="N10" s="390"/>
      <c r="O10" s="390"/>
    </row>
    <row r="11" spans="1:15" x14ac:dyDescent="0.35">
      <c r="B11" s="376"/>
      <c r="C11" s="376"/>
      <c r="D11" s="376"/>
      <c r="E11" s="376"/>
      <c r="F11" s="376"/>
      <c r="G11" s="376"/>
      <c r="H11" s="376"/>
      <c r="I11" s="376"/>
      <c r="J11" s="376"/>
      <c r="K11" s="376"/>
      <c r="L11" s="376"/>
      <c r="M11" s="376"/>
    </row>
    <row r="12" spans="1:15" x14ac:dyDescent="0.35">
      <c r="B12" s="388" t="s">
        <v>953</v>
      </c>
      <c r="C12" s="376"/>
      <c r="D12" s="376"/>
      <c r="E12" s="376"/>
      <c r="F12" s="376"/>
      <c r="G12" s="376"/>
      <c r="H12" s="376"/>
      <c r="I12" s="376"/>
      <c r="J12" s="376"/>
      <c r="K12" s="376"/>
      <c r="L12" s="376"/>
      <c r="M12" s="376"/>
    </row>
    <row r="13" spans="1:15" x14ac:dyDescent="0.35">
      <c r="B13" s="388"/>
      <c r="C13" s="376"/>
      <c r="D13" s="376"/>
      <c r="E13" s="376"/>
      <c r="F13" s="376"/>
      <c r="G13" s="376"/>
      <c r="H13" s="376"/>
      <c r="I13" s="376"/>
      <c r="J13" s="376"/>
      <c r="K13" s="376"/>
      <c r="L13" s="376"/>
      <c r="M13" s="376"/>
    </row>
    <row r="14" spans="1:15" ht="18" customHeight="1" x14ac:dyDescent="0.35">
      <c r="B14" s="552" t="s">
        <v>954</v>
      </c>
      <c r="C14" s="552"/>
      <c r="D14" s="376"/>
      <c r="E14" s="376"/>
      <c r="F14" s="367" t="s">
        <v>955</v>
      </c>
      <c r="G14" s="376"/>
      <c r="H14" s="367" t="s">
        <v>956</v>
      </c>
      <c r="I14" s="376"/>
      <c r="J14" s="367" t="s">
        <v>957</v>
      </c>
      <c r="K14" s="376"/>
      <c r="L14" s="376"/>
      <c r="M14" s="376"/>
    </row>
    <row r="15" spans="1:15" x14ac:dyDescent="0.35">
      <c r="B15" s="388"/>
      <c r="C15" s="376"/>
      <c r="D15" s="376"/>
      <c r="E15" s="376"/>
      <c r="F15" s="376"/>
      <c r="G15" s="376"/>
      <c r="H15" s="376"/>
      <c r="I15" s="376"/>
      <c r="J15" s="376"/>
      <c r="K15" s="376"/>
      <c r="L15" s="376"/>
      <c r="M15" s="376"/>
    </row>
    <row r="16" spans="1:15" x14ac:dyDescent="0.35">
      <c r="B16" s="376" t="s">
        <v>958</v>
      </c>
      <c r="C16" s="376"/>
      <c r="D16" s="376"/>
      <c r="E16" s="387" t="s">
        <v>959</v>
      </c>
      <c r="F16" s="443"/>
      <c r="H16" s="443"/>
      <c r="J16" s="443"/>
      <c r="K16" s="376"/>
      <c r="L16" s="376"/>
      <c r="M16" s="376"/>
    </row>
    <row r="17" spans="2:15" x14ac:dyDescent="0.35">
      <c r="B17" s="376" t="s">
        <v>960</v>
      </c>
      <c r="C17" s="376"/>
      <c r="D17" s="376"/>
      <c r="E17" s="387" t="s">
        <v>959</v>
      </c>
      <c r="F17" s="443"/>
      <c r="H17" s="443"/>
      <c r="J17" s="443"/>
      <c r="K17" s="376"/>
      <c r="L17" s="376"/>
      <c r="M17" s="376"/>
    </row>
    <row r="18" spans="2:15" x14ac:dyDescent="0.35">
      <c r="B18" s="376" t="s">
        <v>726</v>
      </c>
      <c r="C18" s="376"/>
      <c r="D18" s="376"/>
      <c r="E18" s="387" t="s">
        <v>961</v>
      </c>
      <c r="F18" s="444"/>
      <c r="G18" s="389"/>
      <c r="H18" s="444"/>
      <c r="I18" s="389"/>
      <c r="J18" s="444"/>
      <c r="K18" s="376"/>
      <c r="L18" s="376"/>
      <c r="M18" s="376"/>
    </row>
    <row r="19" spans="2:15" x14ac:dyDescent="0.35">
      <c r="B19" s="388"/>
      <c r="C19" s="376"/>
      <c r="D19" s="376"/>
      <c r="E19" s="376"/>
      <c r="K19" s="376"/>
      <c r="L19" s="376"/>
      <c r="M19" s="376"/>
    </row>
    <row r="20" spans="2:15" x14ac:dyDescent="0.35">
      <c r="B20" s="381" t="s">
        <v>962</v>
      </c>
      <c r="C20" s="376"/>
      <c r="D20" s="376"/>
      <c r="E20" s="376"/>
      <c r="K20" s="376"/>
      <c r="L20" s="376"/>
      <c r="M20" s="376"/>
    </row>
    <row r="21" spans="2:15" x14ac:dyDescent="0.35">
      <c r="B21" s="388" t="s">
        <v>963</v>
      </c>
      <c r="C21" s="376"/>
      <c r="D21" s="376"/>
      <c r="E21" s="387" t="s">
        <v>959</v>
      </c>
      <c r="F21" s="443"/>
      <c r="H21" s="443"/>
      <c r="J21" s="443"/>
      <c r="K21" s="376"/>
      <c r="L21" s="376"/>
      <c r="M21" s="376"/>
    </row>
    <row r="22" spans="2:15" x14ac:dyDescent="0.35">
      <c r="B22" s="388" t="s">
        <v>964</v>
      </c>
      <c r="D22" s="376"/>
      <c r="E22" s="387" t="s">
        <v>959</v>
      </c>
      <c r="F22" s="443"/>
      <c r="H22" s="443"/>
      <c r="J22" s="443"/>
      <c r="K22" s="376"/>
      <c r="L22" s="376"/>
      <c r="M22" s="376"/>
    </row>
    <row r="23" spans="2:15" x14ac:dyDescent="0.35">
      <c r="B23" s="388" t="s">
        <v>965</v>
      </c>
      <c r="D23" s="376"/>
      <c r="E23" s="387" t="s">
        <v>959</v>
      </c>
      <c r="F23" s="443"/>
      <c r="H23" s="443"/>
      <c r="J23" s="443"/>
      <c r="K23" s="376"/>
      <c r="L23" s="376"/>
      <c r="M23" s="376"/>
    </row>
    <row r="24" spans="2:15" x14ac:dyDescent="0.3">
      <c r="B24" s="376" t="s">
        <v>966</v>
      </c>
      <c r="D24" s="376"/>
      <c r="E24" s="387" t="s">
        <v>959</v>
      </c>
      <c r="F24" s="443"/>
      <c r="H24" s="443"/>
      <c r="J24" s="443"/>
      <c r="K24" s="376"/>
      <c r="L24" s="376"/>
      <c r="M24" s="376"/>
    </row>
    <row r="25" spans="2:15" x14ac:dyDescent="0.3">
      <c r="B25" s="388"/>
      <c r="C25" s="376"/>
      <c r="D25" s="376"/>
      <c r="E25" s="376"/>
      <c r="K25" s="376"/>
      <c r="L25" s="376"/>
      <c r="M25" s="376"/>
    </row>
    <row r="26" spans="2:15" x14ac:dyDescent="0.3">
      <c r="B26" s="388"/>
      <c r="C26" s="376"/>
      <c r="D26" s="376"/>
      <c r="E26" s="376"/>
      <c r="K26" s="376"/>
      <c r="L26" s="376"/>
      <c r="M26" s="376"/>
    </row>
    <row r="27" spans="2:15" x14ac:dyDescent="0.3">
      <c r="B27" s="388" t="s">
        <v>967</v>
      </c>
      <c r="C27" s="376"/>
      <c r="D27" s="376"/>
      <c r="E27" s="387" t="s">
        <v>968</v>
      </c>
      <c r="F27" s="444"/>
      <c r="G27" s="389"/>
      <c r="H27" s="444"/>
      <c r="I27" s="389"/>
      <c r="J27" s="444"/>
      <c r="K27" s="376"/>
      <c r="L27" s="376"/>
      <c r="M27" s="376"/>
    </row>
    <row r="28" spans="2:15" x14ac:dyDescent="0.3">
      <c r="B28" s="388" t="s">
        <v>969</v>
      </c>
      <c r="C28" s="376"/>
      <c r="D28" s="376"/>
      <c r="E28" s="387" t="s">
        <v>968</v>
      </c>
      <c r="F28" s="444"/>
      <c r="G28" s="389"/>
      <c r="H28" s="444"/>
      <c r="I28" s="389"/>
      <c r="J28" s="444"/>
      <c r="K28" s="376"/>
      <c r="L28" s="376"/>
      <c r="M28" s="376"/>
    </row>
    <row r="29" spans="2:15" x14ac:dyDescent="0.3">
      <c r="B29" s="376"/>
      <c r="C29" s="376"/>
      <c r="D29" s="376"/>
      <c r="E29" s="376"/>
      <c r="F29" s="376"/>
      <c r="G29" s="376"/>
      <c r="H29" s="376"/>
      <c r="I29" s="376"/>
      <c r="J29" s="376"/>
      <c r="K29" s="376"/>
      <c r="L29" s="376"/>
      <c r="M29" s="376"/>
    </row>
    <row r="30" spans="2:15" x14ac:dyDescent="0.3">
      <c r="B30" s="376"/>
      <c r="C30" s="376"/>
      <c r="D30" s="376"/>
      <c r="E30" s="376"/>
      <c r="F30" s="376"/>
      <c r="G30" s="376"/>
      <c r="H30" s="376"/>
      <c r="I30" s="376"/>
      <c r="J30" s="376"/>
      <c r="K30" s="376"/>
      <c r="L30" s="376"/>
      <c r="M30" s="376"/>
    </row>
    <row r="31" spans="2:15" ht="22.5" customHeight="1" x14ac:dyDescent="0.3">
      <c r="B31" s="552" t="s">
        <v>970</v>
      </c>
      <c r="C31" s="552"/>
      <c r="D31" s="552"/>
      <c r="E31" s="552"/>
      <c r="F31" s="552"/>
      <c r="G31" s="552"/>
      <c r="H31" s="552"/>
      <c r="I31" s="552"/>
      <c r="J31" s="552"/>
      <c r="K31" s="552"/>
      <c r="L31" s="552"/>
      <c r="M31" s="552"/>
      <c r="N31" s="552"/>
      <c r="O31" s="552"/>
    </row>
    <row r="32" spans="2:15" x14ac:dyDescent="0.3">
      <c r="B32" s="376"/>
      <c r="C32" s="376"/>
      <c r="D32" s="376"/>
      <c r="E32" s="376"/>
      <c r="F32" s="376"/>
      <c r="G32" s="376"/>
      <c r="H32" s="376"/>
      <c r="I32" s="376"/>
      <c r="J32" s="376"/>
      <c r="K32" s="376"/>
      <c r="L32" s="376"/>
      <c r="M32" s="376"/>
    </row>
    <row r="33" spans="1:15" ht="75" x14ac:dyDescent="0.3">
      <c r="B33" s="367" t="s">
        <v>971</v>
      </c>
      <c r="C33" s="367" t="s">
        <v>972</v>
      </c>
      <c r="D33" s="367" t="s">
        <v>973</v>
      </c>
      <c r="E33" s="367" t="s">
        <v>974</v>
      </c>
      <c r="F33" s="367" t="s">
        <v>975</v>
      </c>
      <c r="G33" s="367" t="s">
        <v>976</v>
      </c>
      <c r="H33" s="367" t="s">
        <v>977</v>
      </c>
      <c r="I33" s="367" t="s">
        <v>978</v>
      </c>
      <c r="J33" s="367" t="s">
        <v>979</v>
      </c>
      <c r="K33" s="367" t="s">
        <v>980</v>
      </c>
      <c r="L33" s="367" t="s">
        <v>981</v>
      </c>
      <c r="M33" s="367" t="s">
        <v>982</v>
      </c>
      <c r="N33" s="367" t="s">
        <v>983</v>
      </c>
      <c r="O33" s="367" t="s">
        <v>984</v>
      </c>
    </row>
    <row r="34" spans="1:15" x14ac:dyDescent="0.3">
      <c r="A34" s="386">
        <v>1</v>
      </c>
      <c r="B34" s="445"/>
      <c r="C34" s="445"/>
      <c r="D34" s="445"/>
      <c r="E34" s="445"/>
      <c r="F34" s="445"/>
      <c r="G34" s="445"/>
      <c r="H34" s="445"/>
      <c r="I34" s="445"/>
      <c r="J34" s="445"/>
      <c r="K34" s="445"/>
      <c r="L34" s="445"/>
      <c r="M34" s="445"/>
      <c r="N34" s="445"/>
      <c r="O34" s="445"/>
    </row>
    <row r="35" spans="1:15" x14ac:dyDescent="0.3">
      <c r="A35" s="386">
        <f t="shared" ref="A35:A66" si="0">+A34+1</f>
        <v>2</v>
      </c>
      <c r="B35" s="445"/>
      <c r="C35" s="445"/>
      <c r="D35" s="445"/>
      <c r="E35" s="445"/>
      <c r="F35" s="445"/>
      <c r="G35" s="445"/>
      <c r="H35" s="445"/>
      <c r="I35" s="445"/>
      <c r="J35" s="445"/>
      <c r="K35" s="445"/>
      <c r="L35" s="445"/>
      <c r="M35" s="445"/>
      <c r="N35" s="445"/>
      <c r="O35" s="445"/>
    </row>
    <row r="36" spans="1:15" x14ac:dyDescent="0.3">
      <c r="A36" s="386">
        <f t="shared" si="0"/>
        <v>3</v>
      </c>
      <c r="B36" s="445"/>
      <c r="C36" s="445"/>
      <c r="D36" s="445"/>
      <c r="E36" s="445"/>
      <c r="F36" s="445"/>
      <c r="G36" s="445"/>
      <c r="H36" s="445"/>
      <c r="I36" s="445"/>
      <c r="J36" s="445"/>
      <c r="K36" s="445"/>
      <c r="L36" s="445"/>
      <c r="M36" s="445"/>
      <c r="N36" s="445"/>
      <c r="O36" s="445"/>
    </row>
    <row r="37" spans="1:15" x14ac:dyDescent="0.3">
      <c r="A37" s="386">
        <f t="shared" si="0"/>
        <v>4</v>
      </c>
      <c r="B37" s="445"/>
      <c r="C37" s="445"/>
      <c r="D37" s="445"/>
      <c r="E37" s="445"/>
      <c r="F37" s="445"/>
      <c r="G37" s="445"/>
      <c r="H37" s="445"/>
      <c r="I37" s="445"/>
      <c r="J37" s="445"/>
      <c r="K37" s="445"/>
      <c r="L37" s="445"/>
      <c r="M37" s="445"/>
      <c r="N37" s="445"/>
      <c r="O37" s="445"/>
    </row>
    <row r="38" spans="1:15" x14ac:dyDescent="0.3">
      <c r="A38" s="386">
        <f t="shared" si="0"/>
        <v>5</v>
      </c>
      <c r="B38" s="445"/>
      <c r="C38" s="445"/>
      <c r="D38" s="445"/>
      <c r="E38" s="445"/>
      <c r="F38" s="445"/>
      <c r="G38" s="445"/>
      <c r="H38" s="445"/>
      <c r="I38" s="445"/>
      <c r="J38" s="445"/>
      <c r="K38" s="445"/>
      <c r="L38" s="445"/>
      <c r="M38" s="445"/>
      <c r="N38" s="445"/>
      <c r="O38" s="445"/>
    </row>
    <row r="39" spans="1:15" x14ac:dyDescent="0.3">
      <c r="A39" s="386">
        <f t="shared" si="0"/>
        <v>6</v>
      </c>
      <c r="B39" s="445"/>
      <c r="C39" s="445"/>
      <c r="D39" s="445"/>
      <c r="E39" s="445"/>
      <c r="F39" s="445"/>
      <c r="G39" s="445"/>
      <c r="H39" s="445"/>
      <c r="I39" s="445"/>
      <c r="J39" s="445"/>
      <c r="K39" s="445"/>
      <c r="L39" s="445"/>
      <c r="M39" s="445"/>
      <c r="N39" s="445"/>
      <c r="O39" s="445"/>
    </row>
    <row r="40" spans="1:15" x14ac:dyDescent="0.3">
      <c r="A40" s="386">
        <f t="shared" si="0"/>
        <v>7</v>
      </c>
      <c r="B40" s="445"/>
      <c r="C40" s="445"/>
      <c r="D40" s="445"/>
      <c r="E40" s="445"/>
      <c r="F40" s="445"/>
      <c r="G40" s="445"/>
      <c r="H40" s="445"/>
      <c r="I40" s="445"/>
      <c r="J40" s="445"/>
      <c r="K40" s="445"/>
      <c r="L40" s="445"/>
      <c r="M40" s="445"/>
      <c r="N40" s="445"/>
      <c r="O40" s="445"/>
    </row>
    <row r="41" spans="1:15" x14ac:dyDescent="0.3">
      <c r="A41" s="386">
        <f t="shared" si="0"/>
        <v>8</v>
      </c>
      <c r="B41" s="445"/>
      <c r="C41" s="445"/>
      <c r="D41" s="445"/>
      <c r="E41" s="445"/>
      <c r="F41" s="445"/>
      <c r="G41" s="445"/>
      <c r="H41" s="445"/>
      <c r="I41" s="445"/>
      <c r="J41" s="445"/>
      <c r="K41" s="445"/>
      <c r="L41" s="445"/>
      <c r="M41" s="445"/>
      <c r="N41" s="445"/>
      <c r="O41" s="445"/>
    </row>
    <row r="42" spans="1:15" x14ac:dyDescent="0.3">
      <c r="A42" s="386">
        <f t="shared" si="0"/>
        <v>9</v>
      </c>
      <c r="B42" s="445"/>
      <c r="C42" s="445"/>
      <c r="D42" s="445"/>
      <c r="E42" s="445"/>
      <c r="F42" s="445"/>
      <c r="G42" s="445"/>
      <c r="H42" s="445"/>
      <c r="I42" s="445"/>
      <c r="J42" s="445"/>
      <c r="K42" s="445"/>
      <c r="L42" s="445"/>
      <c r="M42" s="445"/>
      <c r="N42" s="445"/>
      <c r="O42" s="445"/>
    </row>
    <row r="43" spans="1:15" x14ac:dyDescent="0.3">
      <c r="A43" s="386">
        <f t="shared" si="0"/>
        <v>10</v>
      </c>
      <c r="B43" s="445"/>
      <c r="C43" s="445"/>
      <c r="D43" s="445"/>
      <c r="E43" s="445"/>
      <c r="F43" s="445"/>
      <c r="G43" s="445"/>
      <c r="H43" s="445"/>
      <c r="I43" s="445"/>
      <c r="J43" s="445"/>
      <c r="K43" s="445"/>
      <c r="L43" s="445"/>
      <c r="M43" s="445"/>
      <c r="N43" s="445"/>
      <c r="O43" s="445"/>
    </row>
    <row r="44" spans="1:15" x14ac:dyDescent="0.3">
      <c r="A44" s="386">
        <f t="shared" si="0"/>
        <v>11</v>
      </c>
      <c r="B44" s="445"/>
      <c r="C44" s="445"/>
      <c r="D44" s="445"/>
      <c r="E44" s="445"/>
      <c r="F44" s="445"/>
      <c r="G44" s="445"/>
      <c r="H44" s="445"/>
      <c r="I44" s="445"/>
      <c r="J44" s="445"/>
      <c r="K44" s="445"/>
      <c r="L44" s="445"/>
      <c r="M44" s="445"/>
      <c r="N44" s="445"/>
      <c r="O44" s="445"/>
    </row>
    <row r="45" spans="1:15" x14ac:dyDescent="0.3">
      <c r="A45" s="386">
        <f t="shared" si="0"/>
        <v>12</v>
      </c>
      <c r="B45" s="445"/>
      <c r="C45" s="445"/>
      <c r="D45" s="445"/>
      <c r="E45" s="445"/>
      <c r="F45" s="445"/>
      <c r="G45" s="445"/>
      <c r="H45" s="445"/>
      <c r="I45" s="445"/>
      <c r="J45" s="445"/>
      <c r="K45" s="445"/>
      <c r="L45" s="445"/>
      <c r="M45" s="445"/>
      <c r="N45" s="445"/>
      <c r="O45" s="445"/>
    </row>
    <row r="46" spans="1:15" x14ac:dyDescent="0.3">
      <c r="A46" s="386">
        <f t="shared" si="0"/>
        <v>13</v>
      </c>
      <c r="B46" s="445"/>
      <c r="C46" s="445"/>
      <c r="D46" s="445"/>
      <c r="E46" s="445"/>
      <c r="F46" s="445"/>
      <c r="G46" s="445"/>
      <c r="H46" s="445"/>
      <c r="I46" s="445"/>
      <c r="J46" s="445"/>
      <c r="K46" s="445"/>
      <c r="L46" s="445"/>
      <c r="M46" s="445"/>
      <c r="N46" s="445"/>
      <c r="O46" s="445"/>
    </row>
    <row r="47" spans="1:15" x14ac:dyDescent="0.3">
      <c r="A47" s="386">
        <f t="shared" si="0"/>
        <v>14</v>
      </c>
      <c r="B47" s="445"/>
      <c r="C47" s="445"/>
      <c r="D47" s="445"/>
      <c r="E47" s="445"/>
      <c r="F47" s="445"/>
      <c r="G47" s="445"/>
      <c r="H47" s="445"/>
      <c r="I47" s="445"/>
      <c r="J47" s="445"/>
      <c r="K47" s="445"/>
      <c r="L47" s="445"/>
      <c r="M47" s="445"/>
      <c r="N47" s="445"/>
      <c r="O47" s="445"/>
    </row>
    <row r="48" spans="1:15" x14ac:dyDescent="0.3">
      <c r="A48" s="386">
        <f t="shared" si="0"/>
        <v>15</v>
      </c>
      <c r="B48" s="445"/>
      <c r="C48" s="445"/>
      <c r="D48" s="445"/>
      <c r="E48" s="445"/>
      <c r="F48" s="445"/>
      <c r="G48" s="445"/>
      <c r="H48" s="445"/>
      <c r="I48" s="445"/>
      <c r="J48" s="445"/>
      <c r="K48" s="445"/>
      <c r="L48" s="445"/>
      <c r="M48" s="445"/>
      <c r="N48" s="445"/>
      <c r="O48" s="445"/>
    </row>
    <row r="49" spans="1:15" x14ac:dyDescent="0.3">
      <c r="A49" s="386">
        <f t="shared" si="0"/>
        <v>16</v>
      </c>
      <c r="B49" s="445"/>
      <c r="C49" s="445"/>
      <c r="D49" s="445"/>
      <c r="E49" s="445"/>
      <c r="F49" s="445"/>
      <c r="G49" s="445"/>
      <c r="H49" s="445"/>
      <c r="I49" s="445"/>
      <c r="J49" s="445"/>
      <c r="K49" s="445"/>
      <c r="L49" s="445"/>
      <c r="M49" s="445"/>
      <c r="N49" s="445"/>
      <c r="O49" s="445"/>
    </row>
    <row r="50" spans="1:15" x14ac:dyDescent="0.3">
      <c r="A50" s="386">
        <f t="shared" si="0"/>
        <v>17</v>
      </c>
      <c r="B50" s="445"/>
      <c r="C50" s="445"/>
      <c r="D50" s="445"/>
      <c r="E50" s="445"/>
      <c r="F50" s="445"/>
      <c r="G50" s="445"/>
      <c r="H50" s="445"/>
      <c r="I50" s="445"/>
      <c r="J50" s="445"/>
      <c r="K50" s="445"/>
      <c r="L50" s="445"/>
      <c r="M50" s="445"/>
      <c r="N50" s="445"/>
      <c r="O50" s="445"/>
    </row>
    <row r="51" spans="1:15" x14ac:dyDescent="0.3">
      <c r="A51" s="386">
        <f t="shared" si="0"/>
        <v>18</v>
      </c>
      <c r="B51" s="445"/>
      <c r="C51" s="445"/>
      <c r="D51" s="445"/>
      <c r="E51" s="445"/>
      <c r="F51" s="445"/>
      <c r="G51" s="445"/>
      <c r="H51" s="445"/>
      <c r="I51" s="445"/>
      <c r="J51" s="445"/>
      <c r="K51" s="445"/>
      <c r="L51" s="445"/>
      <c r="M51" s="445"/>
      <c r="N51" s="445"/>
      <c r="O51" s="445"/>
    </row>
    <row r="52" spans="1:15" x14ac:dyDescent="0.3">
      <c r="A52" s="386">
        <f t="shared" si="0"/>
        <v>19</v>
      </c>
      <c r="B52" s="445"/>
      <c r="C52" s="445"/>
      <c r="D52" s="445"/>
      <c r="E52" s="445"/>
      <c r="F52" s="445"/>
      <c r="G52" s="445"/>
      <c r="H52" s="445"/>
      <c r="I52" s="445"/>
      <c r="J52" s="445"/>
      <c r="K52" s="445"/>
      <c r="L52" s="445"/>
      <c r="M52" s="445"/>
      <c r="N52" s="445"/>
      <c r="O52" s="445"/>
    </row>
    <row r="53" spans="1:15" x14ac:dyDescent="0.3">
      <c r="A53" s="386">
        <f t="shared" si="0"/>
        <v>20</v>
      </c>
      <c r="B53" s="445"/>
      <c r="C53" s="445"/>
      <c r="D53" s="445"/>
      <c r="E53" s="445"/>
      <c r="F53" s="445"/>
      <c r="G53" s="445"/>
      <c r="H53" s="445"/>
      <c r="I53" s="445"/>
      <c r="J53" s="445"/>
      <c r="K53" s="445"/>
      <c r="L53" s="445"/>
      <c r="M53" s="445"/>
      <c r="N53" s="445"/>
      <c r="O53" s="445"/>
    </row>
    <row r="54" spans="1:15" x14ac:dyDescent="0.3">
      <c r="A54" s="386">
        <f t="shared" si="0"/>
        <v>21</v>
      </c>
      <c r="B54" s="445"/>
      <c r="C54" s="445"/>
      <c r="D54" s="445"/>
      <c r="E54" s="445"/>
      <c r="F54" s="445"/>
      <c r="G54" s="445"/>
      <c r="H54" s="445"/>
      <c r="I54" s="445"/>
      <c r="J54" s="445"/>
      <c r="K54" s="445"/>
      <c r="L54" s="445"/>
      <c r="M54" s="445"/>
      <c r="N54" s="445"/>
      <c r="O54" s="445"/>
    </row>
    <row r="55" spans="1:15" x14ac:dyDescent="0.3">
      <c r="A55" s="386">
        <f t="shared" si="0"/>
        <v>22</v>
      </c>
      <c r="B55" s="445"/>
      <c r="C55" s="445"/>
      <c r="D55" s="445"/>
      <c r="E55" s="445"/>
      <c r="F55" s="445"/>
      <c r="G55" s="445"/>
      <c r="H55" s="445"/>
      <c r="I55" s="445"/>
      <c r="J55" s="445"/>
      <c r="K55" s="445"/>
      <c r="L55" s="445"/>
      <c r="M55" s="445"/>
      <c r="N55" s="445"/>
      <c r="O55" s="445"/>
    </row>
    <row r="56" spans="1:15" x14ac:dyDescent="0.3">
      <c r="A56" s="386">
        <f t="shared" si="0"/>
        <v>23</v>
      </c>
      <c r="B56" s="445"/>
      <c r="C56" s="445"/>
      <c r="D56" s="445"/>
      <c r="E56" s="445"/>
      <c r="F56" s="445"/>
      <c r="G56" s="445"/>
      <c r="H56" s="445"/>
      <c r="I56" s="445"/>
      <c r="J56" s="445"/>
      <c r="K56" s="445"/>
      <c r="L56" s="445"/>
      <c r="M56" s="445"/>
      <c r="N56" s="445"/>
      <c r="O56" s="445"/>
    </row>
    <row r="57" spans="1:15" x14ac:dyDescent="0.3">
      <c r="A57" s="386">
        <f t="shared" si="0"/>
        <v>24</v>
      </c>
      <c r="B57" s="445"/>
      <c r="C57" s="445"/>
      <c r="D57" s="445"/>
      <c r="E57" s="445"/>
      <c r="F57" s="445"/>
      <c r="G57" s="445"/>
      <c r="H57" s="445"/>
      <c r="I57" s="445"/>
      <c r="J57" s="445"/>
      <c r="K57" s="445"/>
      <c r="L57" s="445"/>
      <c r="M57" s="445"/>
      <c r="N57" s="445"/>
      <c r="O57" s="445"/>
    </row>
    <row r="58" spans="1:15" x14ac:dyDescent="0.3">
      <c r="A58" s="386">
        <f t="shared" si="0"/>
        <v>25</v>
      </c>
      <c r="B58" s="445"/>
      <c r="C58" s="445"/>
      <c r="D58" s="445"/>
      <c r="E58" s="445"/>
      <c r="F58" s="445"/>
      <c r="G58" s="445"/>
      <c r="H58" s="445"/>
      <c r="I58" s="445"/>
      <c r="J58" s="445"/>
      <c r="K58" s="445"/>
      <c r="L58" s="445"/>
      <c r="M58" s="445"/>
      <c r="N58" s="445"/>
      <c r="O58" s="445"/>
    </row>
    <row r="59" spans="1:15" x14ac:dyDescent="0.3">
      <c r="A59" s="386">
        <f t="shared" si="0"/>
        <v>26</v>
      </c>
      <c r="B59" s="445"/>
      <c r="C59" s="445"/>
      <c r="D59" s="445"/>
      <c r="E59" s="445"/>
      <c r="F59" s="445"/>
      <c r="G59" s="445"/>
      <c r="H59" s="445"/>
      <c r="I59" s="445"/>
      <c r="J59" s="445"/>
      <c r="K59" s="445"/>
      <c r="L59" s="445"/>
      <c r="M59" s="445"/>
      <c r="N59" s="445"/>
      <c r="O59" s="445"/>
    </row>
    <row r="60" spans="1:15" x14ac:dyDescent="0.3">
      <c r="A60" s="386">
        <f t="shared" si="0"/>
        <v>27</v>
      </c>
      <c r="B60" s="445"/>
      <c r="C60" s="445"/>
      <c r="D60" s="445"/>
      <c r="E60" s="445"/>
      <c r="F60" s="445"/>
      <c r="G60" s="445"/>
      <c r="H60" s="445"/>
      <c r="I60" s="445"/>
      <c r="J60" s="445"/>
      <c r="K60" s="445"/>
      <c r="L60" s="445"/>
      <c r="M60" s="445"/>
      <c r="N60" s="445"/>
      <c r="O60" s="445"/>
    </row>
    <row r="61" spans="1:15" x14ac:dyDescent="0.3">
      <c r="A61" s="386">
        <f t="shared" si="0"/>
        <v>28</v>
      </c>
      <c r="B61" s="445"/>
      <c r="C61" s="445"/>
      <c r="D61" s="445"/>
      <c r="E61" s="445"/>
      <c r="F61" s="445"/>
      <c r="G61" s="445"/>
      <c r="H61" s="445"/>
      <c r="I61" s="445"/>
      <c r="J61" s="445"/>
      <c r="K61" s="445"/>
      <c r="L61" s="445"/>
      <c r="M61" s="445"/>
      <c r="N61" s="445"/>
      <c r="O61" s="445"/>
    </row>
    <row r="62" spans="1:15" x14ac:dyDescent="0.3">
      <c r="A62" s="386">
        <f t="shared" si="0"/>
        <v>29</v>
      </c>
      <c r="B62" s="445"/>
      <c r="C62" s="445"/>
      <c r="D62" s="445"/>
      <c r="E62" s="445"/>
      <c r="F62" s="445"/>
      <c r="G62" s="445"/>
      <c r="H62" s="445"/>
      <c r="I62" s="445"/>
      <c r="J62" s="445"/>
      <c r="K62" s="445"/>
      <c r="L62" s="445"/>
      <c r="M62" s="445"/>
      <c r="N62" s="445"/>
      <c r="O62" s="445"/>
    </row>
    <row r="63" spans="1:15" x14ac:dyDescent="0.3">
      <c r="A63" s="386">
        <f t="shared" si="0"/>
        <v>30</v>
      </c>
      <c r="B63" s="445"/>
      <c r="C63" s="445"/>
      <c r="D63" s="445"/>
      <c r="E63" s="445"/>
      <c r="F63" s="445"/>
      <c r="G63" s="445"/>
      <c r="H63" s="445"/>
      <c r="I63" s="445"/>
      <c r="J63" s="445"/>
      <c r="K63" s="445"/>
      <c r="L63" s="445"/>
      <c r="M63" s="445"/>
      <c r="N63" s="445"/>
      <c r="O63" s="445"/>
    </row>
    <row r="64" spans="1:15" x14ac:dyDescent="0.3">
      <c r="A64" s="386">
        <f t="shared" si="0"/>
        <v>31</v>
      </c>
      <c r="B64" s="445"/>
      <c r="C64" s="445"/>
      <c r="D64" s="445"/>
      <c r="E64" s="445"/>
      <c r="F64" s="445"/>
      <c r="G64" s="445"/>
      <c r="H64" s="445"/>
      <c r="I64" s="445"/>
      <c r="J64" s="445"/>
      <c r="K64" s="445"/>
      <c r="L64" s="445"/>
      <c r="M64" s="445"/>
      <c r="N64" s="445"/>
      <c r="O64" s="445"/>
    </row>
    <row r="65" spans="1:15" x14ac:dyDescent="0.3">
      <c r="A65" s="386">
        <f t="shared" si="0"/>
        <v>32</v>
      </c>
      <c r="B65" s="445"/>
      <c r="C65" s="445"/>
      <c r="D65" s="445"/>
      <c r="E65" s="445"/>
      <c r="F65" s="445"/>
      <c r="G65" s="445"/>
      <c r="H65" s="445"/>
      <c r="I65" s="445"/>
      <c r="J65" s="445"/>
      <c r="K65" s="445"/>
      <c r="L65" s="445"/>
      <c r="M65" s="445"/>
      <c r="N65" s="445"/>
      <c r="O65" s="445"/>
    </row>
    <row r="66" spans="1:15" x14ac:dyDescent="0.3">
      <c r="A66" s="386">
        <f t="shared" si="0"/>
        <v>33</v>
      </c>
      <c r="B66" s="445"/>
      <c r="C66" s="445"/>
      <c r="D66" s="445"/>
      <c r="E66" s="445"/>
      <c r="F66" s="445"/>
      <c r="G66" s="445"/>
      <c r="H66" s="445"/>
      <c r="I66" s="445"/>
      <c r="J66" s="445"/>
      <c r="K66" s="445"/>
      <c r="L66" s="445"/>
      <c r="M66" s="445"/>
      <c r="N66" s="445"/>
      <c r="O66" s="445"/>
    </row>
    <row r="67" spans="1:15" x14ac:dyDescent="0.3">
      <c r="A67" s="386">
        <f t="shared" ref="A67:A98" si="1">+A66+1</f>
        <v>34</v>
      </c>
      <c r="B67" s="445"/>
      <c r="C67" s="445"/>
      <c r="D67" s="445"/>
      <c r="E67" s="445"/>
      <c r="F67" s="445"/>
      <c r="G67" s="445"/>
      <c r="H67" s="445"/>
      <c r="I67" s="445"/>
      <c r="J67" s="445"/>
      <c r="K67" s="445"/>
      <c r="L67" s="445"/>
      <c r="M67" s="445"/>
      <c r="N67" s="445"/>
      <c r="O67" s="445"/>
    </row>
    <row r="68" spans="1:15" x14ac:dyDescent="0.3">
      <c r="A68" s="386">
        <f t="shared" si="1"/>
        <v>35</v>
      </c>
      <c r="B68" s="445"/>
      <c r="C68" s="445"/>
      <c r="D68" s="445"/>
      <c r="E68" s="445"/>
      <c r="F68" s="445"/>
      <c r="G68" s="445"/>
      <c r="H68" s="445"/>
      <c r="I68" s="445"/>
      <c r="J68" s="445"/>
      <c r="K68" s="445"/>
      <c r="L68" s="445"/>
      <c r="M68" s="445"/>
      <c r="N68" s="445"/>
      <c r="O68" s="445"/>
    </row>
    <row r="69" spans="1:15" x14ac:dyDescent="0.3">
      <c r="A69" s="386">
        <f t="shared" si="1"/>
        <v>36</v>
      </c>
      <c r="B69" s="445"/>
      <c r="C69" s="445"/>
      <c r="D69" s="445"/>
      <c r="E69" s="445"/>
      <c r="F69" s="445"/>
      <c r="G69" s="445"/>
      <c r="H69" s="445"/>
      <c r="I69" s="445"/>
      <c r="J69" s="445"/>
      <c r="K69" s="445"/>
      <c r="L69" s="445"/>
      <c r="M69" s="445"/>
      <c r="N69" s="445"/>
      <c r="O69" s="445"/>
    </row>
    <row r="70" spans="1:15" x14ac:dyDescent="0.3">
      <c r="A70" s="386">
        <f t="shared" si="1"/>
        <v>37</v>
      </c>
      <c r="B70" s="445"/>
      <c r="C70" s="445"/>
      <c r="D70" s="445"/>
      <c r="E70" s="445"/>
      <c r="F70" s="445"/>
      <c r="G70" s="445"/>
      <c r="H70" s="445"/>
      <c r="I70" s="445"/>
      <c r="J70" s="445"/>
      <c r="K70" s="445"/>
      <c r="L70" s="445"/>
      <c r="M70" s="445"/>
      <c r="N70" s="445"/>
      <c r="O70" s="445"/>
    </row>
    <row r="71" spans="1:15" x14ac:dyDescent="0.3">
      <c r="A71" s="386">
        <f t="shared" si="1"/>
        <v>38</v>
      </c>
      <c r="B71" s="445"/>
      <c r="C71" s="445"/>
      <c r="D71" s="445"/>
      <c r="E71" s="445"/>
      <c r="F71" s="445"/>
      <c r="G71" s="445"/>
      <c r="H71" s="445"/>
      <c r="I71" s="445"/>
      <c r="J71" s="445"/>
      <c r="K71" s="445"/>
      <c r="L71" s="445"/>
      <c r="M71" s="445"/>
      <c r="N71" s="445"/>
      <c r="O71" s="445"/>
    </row>
    <row r="72" spans="1:15" x14ac:dyDescent="0.3">
      <c r="A72" s="386">
        <f t="shared" si="1"/>
        <v>39</v>
      </c>
      <c r="B72" s="445"/>
      <c r="C72" s="445"/>
      <c r="D72" s="445"/>
      <c r="E72" s="445"/>
      <c r="F72" s="445"/>
      <c r="G72" s="445"/>
      <c r="H72" s="445"/>
      <c r="I72" s="445"/>
      <c r="J72" s="445"/>
      <c r="K72" s="445"/>
      <c r="L72" s="445"/>
      <c r="M72" s="445"/>
      <c r="N72" s="445"/>
      <c r="O72" s="445"/>
    </row>
    <row r="73" spans="1:15" x14ac:dyDescent="0.3">
      <c r="A73" s="386">
        <f t="shared" si="1"/>
        <v>40</v>
      </c>
      <c r="B73" s="445"/>
      <c r="C73" s="445"/>
      <c r="D73" s="445"/>
      <c r="E73" s="445"/>
      <c r="F73" s="445"/>
      <c r="G73" s="445"/>
      <c r="H73" s="445"/>
      <c r="I73" s="445"/>
      <c r="J73" s="445"/>
      <c r="K73" s="445"/>
      <c r="L73" s="445"/>
      <c r="M73" s="445"/>
      <c r="N73" s="445"/>
      <c r="O73" s="445"/>
    </row>
    <row r="74" spans="1:15" x14ac:dyDescent="0.3">
      <c r="A74" s="386">
        <f t="shared" si="1"/>
        <v>41</v>
      </c>
      <c r="B74" s="445"/>
      <c r="C74" s="445"/>
      <c r="D74" s="445"/>
      <c r="E74" s="445"/>
      <c r="F74" s="445"/>
      <c r="G74" s="445"/>
      <c r="H74" s="445"/>
      <c r="I74" s="445"/>
      <c r="J74" s="445"/>
      <c r="K74" s="445"/>
      <c r="L74" s="445"/>
      <c r="M74" s="445"/>
      <c r="N74" s="445"/>
      <c r="O74" s="445"/>
    </row>
    <row r="75" spans="1:15" x14ac:dyDescent="0.3">
      <c r="A75" s="386">
        <f t="shared" si="1"/>
        <v>42</v>
      </c>
      <c r="B75" s="445"/>
      <c r="C75" s="445"/>
      <c r="D75" s="445"/>
      <c r="E75" s="445"/>
      <c r="F75" s="445"/>
      <c r="G75" s="445"/>
      <c r="H75" s="445"/>
      <c r="I75" s="445"/>
      <c r="J75" s="445"/>
      <c r="K75" s="445"/>
      <c r="L75" s="445"/>
      <c r="M75" s="445"/>
      <c r="N75" s="445"/>
      <c r="O75" s="445"/>
    </row>
    <row r="76" spans="1:15" x14ac:dyDescent="0.3">
      <c r="A76" s="386">
        <f t="shared" si="1"/>
        <v>43</v>
      </c>
      <c r="B76" s="445"/>
      <c r="C76" s="445"/>
      <c r="D76" s="445"/>
      <c r="E76" s="445"/>
      <c r="F76" s="445"/>
      <c r="G76" s="445"/>
      <c r="H76" s="445"/>
      <c r="I76" s="445"/>
      <c r="J76" s="445"/>
      <c r="K76" s="445"/>
      <c r="L76" s="445"/>
      <c r="M76" s="445"/>
      <c r="N76" s="445"/>
      <c r="O76" s="445"/>
    </row>
    <row r="77" spans="1:15" x14ac:dyDescent="0.3">
      <c r="A77" s="386">
        <f t="shared" si="1"/>
        <v>44</v>
      </c>
      <c r="B77" s="445"/>
      <c r="C77" s="445"/>
      <c r="D77" s="445"/>
      <c r="E77" s="445"/>
      <c r="F77" s="445"/>
      <c r="G77" s="445"/>
      <c r="H77" s="445"/>
      <c r="I77" s="445"/>
      <c r="J77" s="445"/>
      <c r="K77" s="445"/>
      <c r="L77" s="445"/>
      <c r="M77" s="445"/>
      <c r="N77" s="445"/>
      <c r="O77" s="445"/>
    </row>
    <row r="78" spans="1:15" x14ac:dyDescent="0.3">
      <c r="A78" s="386">
        <f t="shared" si="1"/>
        <v>45</v>
      </c>
      <c r="B78" s="445"/>
      <c r="C78" s="445"/>
      <c r="D78" s="445"/>
      <c r="E78" s="445"/>
      <c r="F78" s="445"/>
      <c r="G78" s="445"/>
      <c r="H78" s="445"/>
      <c r="I78" s="445"/>
      <c r="J78" s="445"/>
      <c r="K78" s="445"/>
      <c r="L78" s="445"/>
      <c r="M78" s="445"/>
      <c r="N78" s="445"/>
      <c r="O78" s="445"/>
    </row>
    <row r="79" spans="1:15" x14ac:dyDescent="0.3">
      <c r="A79" s="386">
        <f t="shared" si="1"/>
        <v>46</v>
      </c>
      <c r="B79" s="445"/>
      <c r="C79" s="445"/>
      <c r="D79" s="445"/>
      <c r="E79" s="445"/>
      <c r="F79" s="445"/>
      <c r="G79" s="445"/>
      <c r="H79" s="445"/>
      <c r="I79" s="445"/>
      <c r="J79" s="445"/>
      <c r="K79" s="445"/>
      <c r="L79" s="445"/>
      <c r="M79" s="445"/>
      <c r="N79" s="445"/>
      <c r="O79" s="445"/>
    </row>
    <row r="80" spans="1:15" x14ac:dyDescent="0.3">
      <c r="A80" s="386">
        <f t="shared" si="1"/>
        <v>47</v>
      </c>
      <c r="B80" s="445"/>
      <c r="C80" s="445"/>
      <c r="D80" s="445"/>
      <c r="E80" s="445"/>
      <c r="F80" s="445"/>
      <c r="G80" s="445"/>
      <c r="H80" s="445"/>
      <c r="I80" s="445"/>
      <c r="J80" s="445"/>
      <c r="K80" s="445"/>
      <c r="L80" s="445"/>
      <c r="M80" s="445"/>
      <c r="N80" s="445"/>
      <c r="O80" s="445"/>
    </row>
    <row r="81" spans="1:15" x14ac:dyDescent="0.3">
      <c r="A81" s="386">
        <f t="shared" si="1"/>
        <v>48</v>
      </c>
      <c r="B81" s="445"/>
      <c r="C81" s="445"/>
      <c r="D81" s="445"/>
      <c r="E81" s="445"/>
      <c r="F81" s="445"/>
      <c r="G81" s="445"/>
      <c r="H81" s="445"/>
      <c r="I81" s="445"/>
      <c r="J81" s="445"/>
      <c r="K81" s="445"/>
      <c r="L81" s="445"/>
      <c r="M81" s="445"/>
      <c r="N81" s="445"/>
      <c r="O81" s="445"/>
    </row>
    <row r="82" spans="1:15" x14ac:dyDescent="0.3">
      <c r="A82" s="386">
        <f t="shared" si="1"/>
        <v>49</v>
      </c>
      <c r="B82" s="445"/>
      <c r="C82" s="445"/>
      <c r="D82" s="445"/>
      <c r="E82" s="445"/>
      <c r="F82" s="445"/>
      <c r="G82" s="445"/>
      <c r="H82" s="445"/>
      <c r="I82" s="445"/>
      <c r="J82" s="445"/>
      <c r="K82" s="445"/>
      <c r="L82" s="445"/>
      <c r="M82" s="445"/>
      <c r="N82" s="445"/>
      <c r="O82" s="445"/>
    </row>
    <row r="83" spans="1:15" x14ac:dyDescent="0.3">
      <c r="A83" s="386">
        <f t="shared" si="1"/>
        <v>50</v>
      </c>
      <c r="B83" s="445"/>
      <c r="C83" s="445"/>
      <c r="D83" s="445"/>
      <c r="E83" s="445"/>
      <c r="F83" s="445"/>
      <c r="G83" s="445"/>
      <c r="H83" s="445"/>
      <c r="I83" s="445"/>
      <c r="J83" s="445"/>
      <c r="K83" s="445"/>
      <c r="L83" s="445"/>
      <c r="M83" s="445"/>
      <c r="N83" s="445"/>
      <c r="O83" s="445"/>
    </row>
    <row r="84" spans="1:15" x14ac:dyDescent="0.3">
      <c r="A84" s="386">
        <f t="shared" si="1"/>
        <v>51</v>
      </c>
      <c r="B84" s="445"/>
      <c r="C84" s="445"/>
      <c r="D84" s="445"/>
      <c r="E84" s="445"/>
      <c r="F84" s="445"/>
      <c r="G84" s="445"/>
      <c r="H84" s="445"/>
      <c r="I84" s="445"/>
      <c r="J84" s="445"/>
      <c r="K84" s="445"/>
      <c r="L84" s="445"/>
      <c r="M84" s="445"/>
      <c r="N84" s="445"/>
      <c r="O84" s="445"/>
    </row>
    <row r="85" spans="1:15" x14ac:dyDescent="0.3">
      <c r="A85" s="386">
        <f t="shared" si="1"/>
        <v>52</v>
      </c>
      <c r="B85" s="445"/>
      <c r="C85" s="445"/>
      <c r="D85" s="445"/>
      <c r="E85" s="445"/>
      <c r="F85" s="445"/>
      <c r="G85" s="445"/>
      <c r="H85" s="445"/>
      <c r="I85" s="445"/>
      <c r="J85" s="445"/>
      <c r="K85" s="445"/>
      <c r="L85" s="445"/>
      <c r="M85" s="445"/>
      <c r="N85" s="445"/>
      <c r="O85" s="445"/>
    </row>
    <row r="86" spans="1:15" x14ac:dyDescent="0.3">
      <c r="A86" s="386">
        <f t="shared" si="1"/>
        <v>53</v>
      </c>
      <c r="B86" s="445"/>
      <c r="C86" s="445"/>
      <c r="D86" s="445"/>
      <c r="E86" s="445"/>
      <c r="F86" s="445"/>
      <c r="G86" s="445"/>
      <c r="H86" s="445"/>
      <c r="I86" s="445"/>
      <c r="J86" s="445"/>
      <c r="K86" s="445"/>
      <c r="L86" s="445"/>
      <c r="M86" s="445"/>
      <c r="N86" s="445"/>
      <c r="O86" s="445"/>
    </row>
    <row r="87" spans="1:15" x14ac:dyDescent="0.3">
      <c r="A87" s="386">
        <f t="shared" si="1"/>
        <v>54</v>
      </c>
      <c r="B87" s="445"/>
      <c r="C87" s="445"/>
      <c r="D87" s="445"/>
      <c r="E87" s="445"/>
      <c r="F87" s="445"/>
      <c r="G87" s="445"/>
      <c r="H87" s="445"/>
      <c r="I87" s="445"/>
      <c r="J87" s="445"/>
      <c r="K87" s="445"/>
      <c r="L87" s="445"/>
      <c r="M87" s="445"/>
      <c r="N87" s="445"/>
      <c r="O87" s="445"/>
    </row>
    <row r="88" spans="1:15" x14ac:dyDescent="0.3">
      <c r="A88" s="386">
        <f t="shared" si="1"/>
        <v>55</v>
      </c>
      <c r="B88" s="445"/>
      <c r="C88" s="445"/>
      <c r="D88" s="445"/>
      <c r="E88" s="445"/>
      <c r="F88" s="445"/>
      <c r="G88" s="445"/>
      <c r="H88" s="445"/>
      <c r="I88" s="445"/>
      <c r="J88" s="445"/>
      <c r="K88" s="445"/>
      <c r="L88" s="445"/>
      <c r="M88" s="445"/>
      <c r="N88" s="445"/>
      <c r="O88" s="445"/>
    </row>
    <row r="89" spans="1:15" x14ac:dyDescent="0.3">
      <c r="A89" s="386">
        <f t="shared" si="1"/>
        <v>56</v>
      </c>
      <c r="B89" s="445"/>
      <c r="C89" s="445"/>
      <c r="D89" s="445"/>
      <c r="E89" s="445"/>
      <c r="F89" s="445"/>
      <c r="G89" s="445"/>
      <c r="H89" s="445"/>
      <c r="I89" s="445"/>
      <c r="J89" s="445"/>
      <c r="K89" s="445"/>
      <c r="L89" s="445"/>
      <c r="M89" s="445"/>
      <c r="N89" s="445"/>
      <c r="O89" s="445"/>
    </row>
    <row r="90" spans="1:15" x14ac:dyDescent="0.3">
      <c r="A90" s="386">
        <f t="shared" si="1"/>
        <v>57</v>
      </c>
      <c r="B90" s="445"/>
      <c r="C90" s="445"/>
      <c r="D90" s="445"/>
      <c r="E90" s="445"/>
      <c r="F90" s="445"/>
      <c r="G90" s="445"/>
      <c r="H90" s="445"/>
      <c r="I90" s="445"/>
      <c r="J90" s="445"/>
      <c r="K90" s="445"/>
      <c r="L90" s="445"/>
      <c r="M90" s="445"/>
      <c r="N90" s="445"/>
      <c r="O90" s="445"/>
    </row>
    <row r="91" spans="1:15" x14ac:dyDescent="0.3">
      <c r="A91" s="386">
        <f t="shared" si="1"/>
        <v>58</v>
      </c>
      <c r="B91" s="445"/>
      <c r="C91" s="445"/>
      <c r="D91" s="445"/>
      <c r="E91" s="445"/>
      <c r="F91" s="445"/>
      <c r="G91" s="445"/>
      <c r="H91" s="445"/>
      <c r="I91" s="445"/>
      <c r="J91" s="445"/>
      <c r="K91" s="445"/>
      <c r="L91" s="445"/>
      <c r="M91" s="445"/>
      <c r="N91" s="445"/>
      <c r="O91" s="445"/>
    </row>
    <row r="92" spans="1:15" x14ac:dyDescent="0.3">
      <c r="A92" s="386">
        <f t="shared" si="1"/>
        <v>59</v>
      </c>
      <c r="B92" s="445"/>
      <c r="C92" s="445"/>
      <c r="D92" s="445"/>
      <c r="E92" s="445"/>
      <c r="F92" s="445"/>
      <c r="G92" s="445"/>
      <c r="H92" s="445"/>
      <c r="I92" s="445"/>
      <c r="J92" s="445"/>
      <c r="K92" s="445"/>
      <c r="L92" s="445"/>
      <c r="M92" s="445"/>
      <c r="N92" s="445"/>
      <c r="O92" s="445"/>
    </row>
    <row r="93" spans="1:15" x14ac:dyDescent="0.3">
      <c r="A93" s="386">
        <f t="shared" si="1"/>
        <v>60</v>
      </c>
      <c r="B93" s="445"/>
      <c r="C93" s="445"/>
      <c r="D93" s="445"/>
      <c r="E93" s="445"/>
      <c r="F93" s="445"/>
      <c r="G93" s="445"/>
      <c r="H93" s="445"/>
      <c r="I93" s="445"/>
      <c r="J93" s="445"/>
      <c r="K93" s="445"/>
      <c r="L93" s="445"/>
      <c r="M93" s="445"/>
      <c r="N93" s="445"/>
      <c r="O93" s="445"/>
    </row>
    <row r="94" spans="1:15" x14ac:dyDescent="0.3">
      <c r="A94" s="386">
        <f t="shared" si="1"/>
        <v>61</v>
      </c>
      <c r="B94" s="445"/>
      <c r="C94" s="445"/>
      <c r="D94" s="445"/>
      <c r="E94" s="445"/>
      <c r="F94" s="445"/>
      <c r="G94" s="445"/>
      <c r="H94" s="445"/>
      <c r="I94" s="445"/>
      <c r="J94" s="445"/>
      <c r="K94" s="445"/>
      <c r="L94" s="445"/>
      <c r="M94" s="445"/>
      <c r="N94" s="445"/>
      <c r="O94" s="445"/>
    </row>
    <row r="95" spans="1:15" x14ac:dyDescent="0.3">
      <c r="A95" s="386">
        <f t="shared" si="1"/>
        <v>62</v>
      </c>
      <c r="B95" s="445"/>
      <c r="C95" s="445"/>
      <c r="D95" s="445"/>
      <c r="E95" s="445"/>
      <c r="F95" s="445"/>
      <c r="G95" s="445"/>
      <c r="H95" s="445"/>
      <c r="I95" s="445"/>
      <c r="J95" s="445"/>
      <c r="K95" s="445"/>
      <c r="L95" s="445"/>
      <c r="M95" s="445"/>
      <c r="N95" s="445"/>
      <c r="O95" s="445"/>
    </row>
    <row r="96" spans="1:15" x14ac:dyDescent="0.3">
      <c r="A96" s="386">
        <f t="shared" si="1"/>
        <v>63</v>
      </c>
      <c r="B96" s="445"/>
      <c r="C96" s="445"/>
      <c r="D96" s="445"/>
      <c r="E96" s="445"/>
      <c r="F96" s="445"/>
      <c r="G96" s="445"/>
      <c r="H96" s="445"/>
      <c r="I96" s="445"/>
      <c r="J96" s="445"/>
      <c r="K96" s="445"/>
      <c r="L96" s="445"/>
      <c r="M96" s="445"/>
      <c r="N96" s="445"/>
      <c r="O96" s="445"/>
    </row>
    <row r="97" spans="1:15" x14ac:dyDescent="0.3">
      <c r="A97" s="386">
        <f t="shared" si="1"/>
        <v>64</v>
      </c>
      <c r="B97" s="445"/>
      <c r="C97" s="445"/>
      <c r="D97" s="445"/>
      <c r="E97" s="445"/>
      <c r="F97" s="445"/>
      <c r="G97" s="445"/>
      <c r="H97" s="445"/>
      <c r="I97" s="445"/>
      <c r="J97" s="445"/>
      <c r="K97" s="445"/>
      <c r="L97" s="445"/>
      <c r="M97" s="445"/>
      <c r="N97" s="445"/>
      <c r="O97" s="445"/>
    </row>
    <row r="98" spans="1:15" x14ac:dyDescent="0.3">
      <c r="A98" s="386">
        <f t="shared" si="1"/>
        <v>65</v>
      </c>
      <c r="B98" s="445"/>
      <c r="C98" s="445"/>
      <c r="D98" s="445"/>
      <c r="E98" s="445"/>
      <c r="F98" s="445"/>
      <c r="G98" s="445"/>
      <c r="H98" s="445"/>
      <c r="I98" s="445"/>
      <c r="J98" s="445"/>
      <c r="K98" s="445"/>
      <c r="L98" s="445"/>
      <c r="M98" s="445"/>
      <c r="N98" s="445"/>
      <c r="O98" s="445"/>
    </row>
    <row r="99" spans="1:15" x14ac:dyDescent="0.3">
      <c r="A99" s="386">
        <f t="shared" ref="A99:A130" si="2">+A98+1</f>
        <v>66</v>
      </c>
      <c r="B99" s="445"/>
      <c r="C99" s="445"/>
      <c r="D99" s="445"/>
      <c r="E99" s="445"/>
      <c r="F99" s="445"/>
      <c r="G99" s="445"/>
      <c r="H99" s="445"/>
      <c r="I99" s="445"/>
      <c r="J99" s="445"/>
      <c r="K99" s="445"/>
      <c r="L99" s="445"/>
      <c r="M99" s="445"/>
      <c r="N99" s="445"/>
      <c r="O99" s="445"/>
    </row>
    <row r="100" spans="1:15" x14ac:dyDescent="0.3">
      <c r="A100" s="386">
        <f t="shared" si="2"/>
        <v>67</v>
      </c>
      <c r="B100" s="445"/>
      <c r="C100" s="445"/>
      <c r="D100" s="445"/>
      <c r="E100" s="445"/>
      <c r="F100" s="445"/>
      <c r="G100" s="445"/>
      <c r="H100" s="445"/>
      <c r="I100" s="445"/>
      <c r="J100" s="445"/>
      <c r="K100" s="445"/>
      <c r="L100" s="445"/>
      <c r="M100" s="445"/>
      <c r="N100" s="445"/>
      <c r="O100" s="445"/>
    </row>
    <row r="101" spans="1:15" x14ac:dyDescent="0.3">
      <c r="A101" s="386">
        <f t="shared" si="2"/>
        <v>68</v>
      </c>
      <c r="B101" s="445"/>
      <c r="C101" s="445"/>
      <c r="D101" s="445"/>
      <c r="E101" s="445"/>
      <c r="F101" s="445"/>
      <c r="G101" s="445"/>
      <c r="H101" s="445"/>
      <c r="I101" s="445"/>
      <c r="J101" s="445"/>
      <c r="K101" s="445"/>
      <c r="L101" s="445"/>
      <c r="M101" s="445"/>
      <c r="N101" s="445"/>
      <c r="O101" s="445"/>
    </row>
    <row r="102" spans="1:15" x14ac:dyDescent="0.3">
      <c r="A102" s="386">
        <f t="shared" si="2"/>
        <v>69</v>
      </c>
      <c r="B102" s="445"/>
      <c r="C102" s="445"/>
      <c r="D102" s="445"/>
      <c r="E102" s="445"/>
      <c r="F102" s="445"/>
      <c r="G102" s="445"/>
      <c r="H102" s="445"/>
      <c r="I102" s="445"/>
      <c r="J102" s="445"/>
      <c r="K102" s="445"/>
      <c r="L102" s="445"/>
      <c r="M102" s="445"/>
      <c r="N102" s="445"/>
      <c r="O102" s="445"/>
    </row>
    <row r="103" spans="1:15" x14ac:dyDescent="0.3">
      <c r="A103" s="386">
        <f t="shared" si="2"/>
        <v>70</v>
      </c>
      <c r="B103" s="445"/>
      <c r="C103" s="445"/>
      <c r="D103" s="445"/>
      <c r="E103" s="445"/>
      <c r="F103" s="445"/>
      <c r="G103" s="445"/>
      <c r="H103" s="445"/>
      <c r="I103" s="445"/>
      <c r="J103" s="445"/>
      <c r="K103" s="445"/>
      <c r="L103" s="445"/>
      <c r="M103" s="445"/>
      <c r="N103" s="445"/>
      <c r="O103" s="445"/>
    </row>
    <row r="104" spans="1:15" x14ac:dyDescent="0.3">
      <c r="A104" s="386">
        <f t="shared" si="2"/>
        <v>71</v>
      </c>
      <c r="B104" s="445"/>
      <c r="C104" s="445"/>
      <c r="D104" s="445"/>
      <c r="E104" s="445"/>
      <c r="F104" s="445"/>
      <c r="G104" s="445"/>
      <c r="H104" s="445"/>
      <c r="I104" s="445"/>
      <c r="J104" s="445"/>
      <c r="K104" s="445"/>
      <c r="L104" s="445"/>
      <c r="M104" s="445"/>
      <c r="N104" s="445"/>
      <c r="O104" s="445"/>
    </row>
    <row r="105" spans="1:15" x14ac:dyDescent="0.3">
      <c r="A105" s="386">
        <f t="shared" si="2"/>
        <v>72</v>
      </c>
      <c r="B105" s="445"/>
      <c r="C105" s="445"/>
      <c r="D105" s="445"/>
      <c r="E105" s="445"/>
      <c r="F105" s="445"/>
      <c r="G105" s="445"/>
      <c r="H105" s="445"/>
      <c r="I105" s="445"/>
      <c r="J105" s="445"/>
      <c r="K105" s="445"/>
      <c r="L105" s="445"/>
      <c r="M105" s="445"/>
      <c r="N105" s="445"/>
      <c r="O105" s="445"/>
    </row>
    <row r="106" spans="1:15" x14ac:dyDescent="0.3">
      <c r="A106" s="386">
        <f t="shared" si="2"/>
        <v>73</v>
      </c>
      <c r="B106" s="445"/>
      <c r="C106" s="445"/>
      <c r="D106" s="445"/>
      <c r="E106" s="445"/>
      <c r="F106" s="445"/>
      <c r="G106" s="445"/>
      <c r="H106" s="445"/>
      <c r="I106" s="445"/>
      <c r="J106" s="445"/>
      <c r="K106" s="445"/>
      <c r="L106" s="445"/>
      <c r="M106" s="445"/>
      <c r="N106" s="445"/>
      <c r="O106" s="445"/>
    </row>
    <row r="107" spans="1:15" x14ac:dyDescent="0.3">
      <c r="A107" s="386">
        <f t="shared" si="2"/>
        <v>74</v>
      </c>
      <c r="B107" s="445"/>
      <c r="C107" s="445"/>
      <c r="D107" s="445"/>
      <c r="E107" s="445"/>
      <c r="F107" s="445"/>
      <c r="G107" s="445"/>
      <c r="H107" s="445"/>
      <c r="I107" s="445"/>
      <c r="J107" s="445"/>
      <c r="K107" s="445"/>
      <c r="L107" s="445"/>
      <c r="M107" s="445"/>
      <c r="N107" s="445"/>
      <c r="O107" s="445"/>
    </row>
    <row r="108" spans="1:15" x14ac:dyDescent="0.3">
      <c r="A108" s="386">
        <f t="shared" si="2"/>
        <v>75</v>
      </c>
      <c r="B108" s="445"/>
      <c r="C108" s="445"/>
      <c r="D108" s="445"/>
      <c r="E108" s="445"/>
      <c r="F108" s="445"/>
      <c r="G108" s="445"/>
      <c r="H108" s="445"/>
      <c r="I108" s="445"/>
      <c r="J108" s="445"/>
      <c r="K108" s="445"/>
      <c r="L108" s="445"/>
      <c r="M108" s="445"/>
      <c r="N108" s="445"/>
      <c r="O108" s="445"/>
    </row>
    <row r="109" spans="1:15" x14ac:dyDescent="0.3">
      <c r="A109" s="386">
        <f t="shared" si="2"/>
        <v>76</v>
      </c>
      <c r="B109" s="445"/>
      <c r="C109" s="445"/>
      <c r="D109" s="445"/>
      <c r="E109" s="445"/>
      <c r="F109" s="445"/>
      <c r="G109" s="445"/>
      <c r="H109" s="445"/>
      <c r="I109" s="445"/>
      <c r="J109" s="445"/>
      <c r="K109" s="445"/>
      <c r="L109" s="445"/>
      <c r="M109" s="445"/>
      <c r="N109" s="445"/>
      <c r="O109" s="445"/>
    </row>
    <row r="110" spans="1:15" x14ac:dyDescent="0.3">
      <c r="A110" s="386">
        <f t="shared" si="2"/>
        <v>77</v>
      </c>
      <c r="B110" s="445"/>
      <c r="C110" s="445"/>
      <c r="D110" s="445"/>
      <c r="E110" s="445"/>
      <c r="F110" s="445"/>
      <c r="G110" s="445"/>
      <c r="H110" s="445"/>
      <c r="I110" s="445"/>
      <c r="J110" s="445"/>
      <c r="K110" s="445"/>
      <c r="L110" s="445"/>
      <c r="M110" s="445"/>
      <c r="N110" s="445"/>
      <c r="O110" s="445"/>
    </row>
    <row r="111" spans="1:15" x14ac:dyDescent="0.3">
      <c r="A111" s="386">
        <f t="shared" si="2"/>
        <v>78</v>
      </c>
      <c r="B111" s="445"/>
      <c r="C111" s="445"/>
      <c r="D111" s="445"/>
      <c r="E111" s="445"/>
      <c r="F111" s="445"/>
      <c r="G111" s="445"/>
      <c r="H111" s="445"/>
      <c r="I111" s="445"/>
      <c r="J111" s="445"/>
      <c r="K111" s="445"/>
      <c r="L111" s="445"/>
      <c r="M111" s="445"/>
      <c r="N111" s="445"/>
      <c r="O111" s="445"/>
    </row>
    <row r="112" spans="1:15" x14ac:dyDescent="0.3">
      <c r="A112" s="386">
        <f t="shared" si="2"/>
        <v>79</v>
      </c>
      <c r="B112" s="445"/>
      <c r="C112" s="445"/>
      <c r="D112" s="445"/>
      <c r="E112" s="445"/>
      <c r="F112" s="445"/>
      <c r="G112" s="445"/>
      <c r="H112" s="445"/>
      <c r="I112" s="445"/>
      <c r="J112" s="445"/>
      <c r="K112" s="445"/>
      <c r="L112" s="445"/>
      <c r="M112" s="445"/>
      <c r="N112" s="445"/>
      <c r="O112" s="445"/>
    </row>
    <row r="113" spans="1:15" x14ac:dyDescent="0.3">
      <c r="A113" s="386">
        <f t="shared" si="2"/>
        <v>80</v>
      </c>
      <c r="B113" s="445"/>
      <c r="C113" s="445"/>
      <c r="D113" s="445"/>
      <c r="E113" s="445"/>
      <c r="F113" s="445"/>
      <c r="G113" s="445"/>
      <c r="H113" s="445"/>
      <c r="I113" s="445"/>
      <c r="J113" s="445"/>
      <c r="K113" s="445"/>
      <c r="L113" s="445"/>
      <c r="M113" s="445"/>
      <c r="N113" s="445"/>
      <c r="O113" s="445"/>
    </row>
    <row r="114" spans="1:15" x14ac:dyDescent="0.3">
      <c r="A114" s="386">
        <f t="shared" si="2"/>
        <v>81</v>
      </c>
      <c r="B114" s="445"/>
      <c r="C114" s="445"/>
      <c r="D114" s="445"/>
      <c r="E114" s="445"/>
      <c r="F114" s="445"/>
      <c r="G114" s="445"/>
      <c r="H114" s="445"/>
      <c r="I114" s="445"/>
      <c r="J114" s="445"/>
      <c r="K114" s="445"/>
      <c r="L114" s="445"/>
      <c r="M114" s="445"/>
      <c r="N114" s="445"/>
      <c r="O114" s="445"/>
    </row>
    <row r="115" spans="1:15" x14ac:dyDescent="0.3">
      <c r="A115" s="386">
        <f t="shared" si="2"/>
        <v>82</v>
      </c>
      <c r="B115" s="445"/>
      <c r="C115" s="445"/>
      <c r="D115" s="445"/>
      <c r="E115" s="445"/>
      <c r="F115" s="445"/>
      <c r="G115" s="445"/>
      <c r="H115" s="445"/>
      <c r="I115" s="445"/>
      <c r="J115" s="445"/>
      <c r="K115" s="445"/>
      <c r="L115" s="445"/>
      <c r="M115" s="445"/>
      <c r="N115" s="445"/>
      <c r="O115" s="445"/>
    </row>
    <row r="116" spans="1:15" x14ac:dyDescent="0.3">
      <c r="A116" s="386">
        <f t="shared" si="2"/>
        <v>83</v>
      </c>
      <c r="B116" s="445"/>
      <c r="C116" s="445"/>
      <c r="D116" s="445"/>
      <c r="E116" s="445"/>
      <c r="F116" s="445"/>
      <c r="G116" s="445"/>
      <c r="H116" s="445"/>
      <c r="I116" s="445"/>
      <c r="J116" s="445"/>
      <c r="K116" s="445"/>
      <c r="L116" s="445"/>
      <c r="M116" s="445"/>
      <c r="N116" s="445"/>
      <c r="O116" s="445"/>
    </row>
    <row r="117" spans="1:15" x14ac:dyDescent="0.3">
      <c r="A117" s="386">
        <f t="shared" si="2"/>
        <v>84</v>
      </c>
      <c r="B117" s="445"/>
      <c r="C117" s="445"/>
      <c r="D117" s="445"/>
      <c r="E117" s="445"/>
      <c r="F117" s="445"/>
      <c r="G117" s="445"/>
      <c r="H117" s="445"/>
      <c r="I117" s="445"/>
      <c r="J117" s="445"/>
      <c r="K117" s="445"/>
      <c r="L117" s="445"/>
      <c r="M117" s="445"/>
      <c r="N117" s="445"/>
      <c r="O117" s="445"/>
    </row>
    <row r="118" spans="1:15" x14ac:dyDescent="0.3">
      <c r="A118" s="386">
        <f t="shared" si="2"/>
        <v>85</v>
      </c>
      <c r="B118" s="445"/>
      <c r="C118" s="445"/>
      <c r="D118" s="445"/>
      <c r="E118" s="445"/>
      <c r="F118" s="445"/>
      <c r="G118" s="445"/>
      <c r="H118" s="445"/>
      <c r="I118" s="445"/>
      <c r="J118" s="445"/>
      <c r="K118" s="445"/>
      <c r="L118" s="445"/>
      <c r="M118" s="445"/>
      <c r="N118" s="445"/>
      <c r="O118" s="445"/>
    </row>
    <row r="119" spans="1:15" x14ac:dyDescent="0.3">
      <c r="A119" s="386">
        <f t="shared" si="2"/>
        <v>86</v>
      </c>
      <c r="B119" s="445"/>
      <c r="C119" s="445"/>
      <c r="D119" s="445"/>
      <c r="E119" s="445"/>
      <c r="F119" s="445"/>
      <c r="G119" s="445"/>
      <c r="H119" s="445"/>
      <c r="I119" s="445"/>
      <c r="J119" s="445"/>
      <c r="K119" s="445"/>
      <c r="L119" s="445"/>
      <c r="M119" s="445"/>
      <c r="N119" s="445"/>
      <c r="O119" s="445"/>
    </row>
    <row r="120" spans="1:15" x14ac:dyDescent="0.3">
      <c r="A120" s="386">
        <f t="shared" si="2"/>
        <v>87</v>
      </c>
      <c r="B120" s="445"/>
      <c r="C120" s="445"/>
      <c r="D120" s="445"/>
      <c r="E120" s="445"/>
      <c r="F120" s="445"/>
      <c r="G120" s="445"/>
      <c r="H120" s="445"/>
      <c r="I120" s="445"/>
      <c r="J120" s="445"/>
      <c r="K120" s="445"/>
      <c r="L120" s="445"/>
      <c r="M120" s="445"/>
      <c r="N120" s="445"/>
      <c r="O120" s="445"/>
    </row>
    <row r="121" spans="1:15" x14ac:dyDescent="0.3">
      <c r="A121" s="386">
        <f t="shared" si="2"/>
        <v>88</v>
      </c>
      <c r="B121" s="445"/>
      <c r="C121" s="445"/>
      <c r="D121" s="445"/>
      <c r="E121" s="445"/>
      <c r="F121" s="445"/>
      <c r="G121" s="445"/>
      <c r="H121" s="445"/>
      <c r="I121" s="445"/>
      <c r="J121" s="445"/>
      <c r="K121" s="445"/>
      <c r="L121" s="445"/>
      <c r="M121" s="445"/>
      <c r="N121" s="445"/>
      <c r="O121" s="445"/>
    </row>
    <row r="122" spans="1:15" x14ac:dyDescent="0.3">
      <c r="A122" s="386">
        <f t="shared" si="2"/>
        <v>89</v>
      </c>
      <c r="B122" s="445"/>
      <c r="C122" s="445"/>
      <c r="D122" s="445"/>
      <c r="E122" s="445"/>
      <c r="F122" s="445"/>
      <c r="G122" s="445"/>
      <c r="H122" s="445"/>
      <c r="I122" s="445"/>
      <c r="J122" s="445"/>
      <c r="K122" s="445"/>
      <c r="L122" s="445"/>
      <c r="M122" s="445"/>
      <c r="N122" s="445"/>
      <c r="O122" s="445"/>
    </row>
    <row r="123" spans="1:15" x14ac:dyDescent="0.3">
      <c r="A123" s="386">
        <f t="shared" si="2"/>
        <v>90</v>
      </c>
      <c r="B123" s="445"/>
      <c r="C123" s="445"/>
      <c r="D123" s="445"/>
      <c r="E123" s="445"/>
      <c r="F123" s="445"/>
      <c r="G123" s="445"/>
      <c r="H123" s="445"/>
      <c r="I123" s="445"/>
      <c r="J123" s="445"/>
      <c r="K123" s="445"/>
      <c r="L123" s="445"/>
      <c r="M123" s="445"/>
      <c r="N123" s="445"/>
      <c r="O123" s="445"/>
    </row>
    <row r="124" spans="1:15" x14ac:dyDescent="0.3">
      <c r="A124" s="386">
        <f t="shared" si="2"/>
        <v>91</v>
      </c>
      <c r="B124" s="445"/>
      <c r="C124" s="445"/>
      <c r="D124" s="445"/>
      <c r="E124" s="445"/>
      <c r="F124" s="445"/>
      <c r="G124" s="445"/>
      <c r="H124" s="445"/>
      <c r="I124" s="445"/>
      <c r="J124" s="445"/>
      <c r="K124" s="445"/>
      <c r="L124" s="445"/>
      <c r="M124" s="445"/>
      <c r="N124" s="445"/>
      <c r="O124" s="445"/>
    </row>
    <row r="125" spans="1:15" x14ac:dyDescent="0.3">
      <c r="A125" s="386">
        <f t="shared" si="2"/>
        <v>92</v>
      </c>
      <c r="B125" s="445"/>
      <c r="C125" s="445"/>
      <c r="D125" s="445"/>
      <c r="E125" s="445"/>
      <c r="F125" s="445"/>
      <c r="G125" s="445"/>
      <c r="H125" s="445"/>
      <c r="I125" s="445"/>
      <c r="J125" s="445"/>
      <c r="K125" s="445"/>
      <c r="L125" s="445"/>
      <c r="M125" s="445"/>
      <c r="N125" s="445"/>
      <c r="O125" s="445"/>
    </row>
    <row r="126" spans="1:15" x14ac:dyDescent="0.3">
      <c r="A126" s="386">
        <f t="shared" si="2"/>
        <v>93</v>
      </c>
      <c r="B126" s="445"/>
      <c r="C126" s="445"/>
      <c r="D126" s="445"/>
      <c r="E126" s="445"/>
      <c r="F126" s="445"/>
      <c r="G126" s="445"/>
      <c r="H126" s="445"/>
      <c r="I126" s="445"/>
      <c r="J126" s="445"/>
      <c r="K126" s="445"/>
      <c r="L126" s="445"/>
      <c r="M126" s="445"/>
      <c r="N126" s="445"/>
      <c r="O126" s="445"/>
    </row>
    <row r="127" spans="1:15" x14ac:dyDescent="0.3">
      <c r="A127" s="386">
        <f t="shared" si="2"/>
        <v>94</v>
      </c>
      <c r="B127" s="445"/>
      <c r="C127" s="445"/>
      <c r="D127" s="445"/>
      <c r="E127" s="445"/>
      <c r="F127" s="445"/>
      <c r="G127" s="445"/>
      <c r="H127" s="445"/>
      <c r="I127" s="445"/>
      <c r="J127" s="445"/>
      <c r="K127" s="445"/>
      <c r="L127" s="445"/>
      <c r="M127" s="445"/>
      <c r="N127" s="445"/>
      <c r="O127" s="445"/>
    </row>
    <row r="128" spans="1:15" x14ac:dyDescent="0.3">
      <c r="A128" s="386">
        <f t="shared" si="2"/>
        <v>95</v>
      </c>
      <c r="B128" s="445"/>
      <c r="C128" s="445"/>
      <c r="D128" s="445"/>
      <c r="E128" s="445"/>
      <c r="F128" s="445"/>
      <c r="G128" s="445"/>
      <c r="H128" s="445"/>
      <c r="I128" s="445"/>
      <c r="J128" s="445"/>
      <c r="K128" s="445"/>
      <c r="L128" s="445"/>
      <c r="M128" s="445"/>
      <c r="N128" s="445"/>
      <c r="O128" s="445"/>
    </row>
    <row r="129" spans="1:15" x14ac:dyDescent="0.3">
      <c r="A129" s="386">
        <f t="shared" si="2"/>
        <v>96</v>
      </c>
      <c r="B129" s="445"/>
      <c r="C129" s="445"/>
      <c r="D129" s="445"/>
      <c r="E129" s="445"/>
      <c r="F129" s="445"/>
      <c r="G129" s="445"/>
      <c r="H129" s="445"/>
      <c r="I129" s="445"/>
      <c r="J129" s="445"/>
      <c r="K129" s="445"/>
      <c r="L129" s="445"/>
      <c r="M129" s="445"/>
      <c r="N129" s="445"/>
      <c r="O129" s="445"/>
    </row>
    <row r="130" spans="1:15" x14ac:dyDescent="0.3">
      <c r="A130" s="386">
        <f t="shared" si="2"/>
        <v>97</v>
      </c>
      <c r="B130" s="445"/>
      <c r="C130" s="445"/>
      <c r="D130" s="445"/>
      <c r="E130" s="445"/>
      <c r="F130" s="445"/>
      <c r="G130" s="445"/>
      <c r="H130" s="445"/>
      <c r="I130" s="445"/>
      <c r="J130" s="445"/>
      <c r="K130" s="445"/>
      <c r="L130" s="445"/>
      <c r="M130" s="445"/>
      <c r="N130" s="445"/>
      <c r="O130" s="445"/>
    </row>
    <row r="131" spans="1:15" x14ac:dyDescent="0.3">
      <c r="A131" s="386">
        <f t="shared" ref="A131:A162" si="3">+A130+1</f>
        <v>98</v>
      </c>
      <c r="B131" s="445"/>
      <c r="C131" s="445"/>
      <c r="D131" s="445"/>
      <c r="E131" s="445"/>
      <c r="F131" s="445"/>
      <c r="G131" s="445"/>
      <c r="H131" s="445"/>
      <c r="I131" s="445"/>
      <c r="J131" s="445"/>
      <c r="K131" s="445"/>
      <c r="L131" s="445"/>
      <c r="M131" s="445"/>
      <c r="N131" s="445"/>
      <c r="O131" s="445"/>
    </row>
    <row r="132" spans="1:15" x14ac:dyDescent="0.3">
      <c r="A132" s="386">
        <f t="shared" si="3"/>
        <v>99</v>
      </c>
      <c r="B132" s="445"/>
      <c r="C132" s="445"/>
      <c r="D132" s="445"/>
      <c r="E132" s="445"/>
      <c r="F132" s="445"/>
      <c r="G132" s="445"/>
      <c r="H132" s="445"/>
      <c r="I132" s="445"/>
      <c r="J132" s="445"/>
      <c r="K132" s="445"/>
      <c r="L132" s="445"/>
      <c r="M132" s="445"/>
      <c r="N132" s="445"/>
      <c r="O132" s="445"/>
    </row>
    <row r="133" spans="1:15" x14ac:dyDescent="0.3">
      <c r="A133" s="386">
        <f t="shared" si="3"/>
        <v>100</v>
      </c>
      <c r="B133" s="445"/>
      <c r="C133" s="445"/>
      <c r="D133" s="445"/>
      <c r="E133" s="445"/>
      <c r="F133" s="445"/>
      <c r="G133" s="445"/>
      <c r="H133" s="445"/>
      <c r="I133" s="445"/>
      <c r="J133" s="445"/>
      <c r="K133" s="445"/>
      <c r="L133" s="445"/>
      <c r="M133" s="445"/>
      <c r="N133" s="445"/>
      <c r="O133" s="445"/>
    </row>
    <row r="134" spans="1:15" x14ac:dyDescent="0.3">
      <c r="A134" s="386">
        <f t="shared" si="3"/>
        <v>101</v>
      </c>
      <c r="B134" s="445"/>
      <c r="C134" s="445"/>
      <c r="D134" s="445"/>
      <c r="E134" s="445"/>
      <c r="F134" s="445"/>
      <c r="G134" s="445"/>
      <c r="H134" s="445"/>
      <c r="I134" s="445"/>
      <c r="J134" s="445"/>
      <c r="K134" s="445"/>
      <c r="L134" s="445"/>
      <c r="M134" s="445"/>
      <c r="N134" s="445"/>
      <c r="O134" s="445"/>
    </row>
    <row r="135" spans="1:15" x14ac:dyDescent="0.3">
      <c r="A135" s="386">
        <f t="shared" si="3"/>
        <v>102</v>
      </c>
      <c r="B135" s="445"/>
      <c r="C135" s="445"/>
      <c r="D135" s="445"/>
      <c r="E135" s="445"/>
      <c r="F135" s="445"/>
      <c r="G135" s="445"/>
      <c r="H135" s="445"/>
      <c r="I135" s="445"/>
      <c r="J135" s="445"/>
      <c r="K135" s="445"/>
      <c r="L135" s="445"/>
      <c r="M135" s="445"/>
      <c r="N135" s="445"/>
      <c r="O135" s="445"/>
    </row>
    <row r="136" spans="1:15" x14ac:dyDescent="0.3">
      <c r="A136" s="386">
        <f t="shared" si="3"/>
        <v>103</v>
      </c>
      <c r="B136" s="445"/>
      <c r="C136" s="445"/>
      <c r="D136" s="445"/>
      <c r="E136" s="445"/>
      <c r="F136" s="445"/>
      <c r="G136" s="445"/>
      <c r="H136" s="445"/>
      <c r="I136" s="445"/>
      <c r="J136" s="445"/>
      <c r="K136" s="445"/>
      <c r="L136" s="445"/>
      <c r="M136" s="445"/>
      <c r="N136" s="445"/>
      <c r="O136" s="445"/>
    </row>
    <row r="137" spans="1:15" x14ac:dyDescent="0.3">
      <c r="A137" s="386">
        <f t="shared" si="3"/>
        <v>104</v>
      </c>
      <c r="B137" s="445"/>
      <c r="C137" s="445"/>
      <c r="D137" s="445"/>
      <c r="E137" s="445"/>
      <c r="F137" s="445"/>
      <c r="G137" s="445"/>
      <c r="H137" s="445"/>
      <c r="I137" s="445"/>
      <c r="J137" s="445"/>
      <c r="K137" s="445"/>
      <c r="L137" s="445"/>
      <c r="M137" s="445"/>
      <c r="N137" s="445"/>
      <c r="O137" s="445"/>
    </row>
    <row r="138" spans="1:15" x14ac:dyDescent="0.3">
      <c r="A138" s="386">
        <f t="shared" si="3"/>
        <v>105</v>
      </c>
      <c r="B138" s="445"/>
      <c r="C138" s="445"/>
      <c r="D138" s="445"/>
      <c r="E138" s="445"/>
      <c r="F138" s="445"/>
      <c r="G138" s="445"/>
      <c r="H138" s="445"/>
      <c r="I138" s="445"/>
      <c r="J138" s="445"/>
      <c r="K138" s="445"/>
      <c r="L138" s="445"/>
      <c r="M138" s="445"/>
      <c r="N138" s="445"/>
      <c r="O138" s="445"/>
    </row>
    <row r="139" spans="1:15" x14ac:dyDescent="0.3">
      <c r="A139" s="386">
        <f t="shared" si="3"/>
        <v>106</v>
      </c>
      <c r="B139" s="445"/>
      <c r="C139" s="445"/>
      <c r="D139" s="445"/>
      <c r="E139" s="445"/>
      <c r="F139" s="445"/>
      <c r="G139" s="445"/>
      <c r="H139" s="445"/>
      <c r="I139" s="445"/>
      <c r="J139" s="445"/>
      <c r="K139" s="445"/>
      <c r="L139" s="445"/>
      <c r="M139" s="445"/>
      <c r="N139" s="445"/>
      <c r="O139" s="445"/>
    </row>
    <row r="140" spans="1:15" x14ac:dyDescent="0.3">
      <c r="A140" s="386">
        <f t="shared" si="3"/>
        <v>107</v>
      </c>
      <c r="B140" s="445"/>
      <c r="C140" s="445"/>
      <c r="D140" s="445"/>
      <c r="E140" s="445"/>
      <c r="F140" s="445"/>
      <c r="G140" s="445"/>
      <c r="H140" s="445"/>
      <c r="I140" s="445"/>
      <c r="J140" s="445"/>
      <c r="K140" s="445"/>
      <c r="L140" s="445"/>
      <c r="M140" s="445"/>
      <c r="N140" s="445"/>
      <c r="O140" s="445"/>
    </row>
    <row r="141" spans="1:15" x14ac:dyDescent="0.3">
      <c r="A141" s="386">
        <f t="shared" si="3"/>
        <v>108</v>
      </c>
      <c r="B141" s="445"/>
      <c r="C141" s="445"/>
      <c r="D141" s="445"/>
      <c r="E141" s="445"/>
      <c r="F141" s="445"/>
      <c r="G141" s="445"/>
      <c r="H141" s="445"/>
      <c r="I141" s="445"/>
      <c r="J141" s="445"/>
      <c r="K141" s="445"/>
      <c r="L141" s="445"/>
      <c r="M141" s="445"/>
      <c r="N141" s="445"/>
      <c r="O141" s="445"/>
    </row>
    <row r="142" spans="1:15" x14ac:dyDescent="0.3">
      <c r="A142" s="386">
        <f t="shared" si="3"/>
        <v>109</v>
      </c>
      <c r="B142" s="445"/>
      <c r="C142" s="445"/>
      <c r="D142" s="445"/>
      <c r="E142" s="445"/>
      <c r="F142" s="445"/>
      <c r="G142" s="445"/>
      <c r="H142" s="445"/>
      <c r="I142" s="445"/>
      <c r="J142" s="445"/>
      <c r="K142" s="445"/>
      <c r="L142" s="445"/>
      <c r="M142" s="445"/>
      <c r="N142" s="445"/>
      <c r="O142" s="445"/>
    </row>
    <row r="143" spans="1:15" x14ac:dyDescent="0.3">
      <c r="A143" s="386">
        <f t="shared" si="3"/>
        <v>110</v>
      </c>
      <c r="B143" s="445"/>
      <c r="C143" s="445"/>
      <c r="D143" s="445"/>
      <c r="E143" s="445"/>
      <c r="F143" s="445"/>
      <c r="G143" s="445"/>
      <c r="H143" s="445"/>
      <c r="I143" s="445"/>
      <c r="J143" s="445"/>
      <c r="K143" s="445"/>
      <c r="L143" s="445"/>
      <c r="M143" s="445"/>
      <c r="N143" s="445"/>
      <c r="O143" s="445"/>
    </row>
    <row r="144" spans="1:15" x14ac:dyDescent="0.3">
      <c r="A144" s="386">
        <f t="shared" si="3"/>
        <v>111</v>
      </c>
      <c r="B144" s="445"/>
      <c r="C144" s="445"/>
      <c r="D144" s="445"/>
      <c r="E144" s="445"/>
      <c r="F144" s="445"/>
      <c r="G144" s="445"/>
      <c r="H144" s="445"/>
      <c r="I144" s="445"/>
      <c r="J144" s="445"/>
      <c r="K144" s="445"/>
      <c r="L144" s="445"/>
      <c r="M144" s="445"/>
      <c r="N144" s="445"/>
      <c r="O144" s="445"/>
    </row>
    <row r="145" spans="1:15" x14ac:dyDescent="0.3">
      <c r="A145" s="386">
        <f t="shared" si="3"/>
        <v>112</v>
      </c>
      <c r="B145" s="445"/>
      <c r="C145" s="445"/>
      <c r="D145" s="445"/>
      <c r="E145" s="445"/>
      <c r="F145" s="445"/>
      <c r="G145" s="445"/>
      <c r="H145" s="445"/>
      <c r="I145" s="445"/>
      <c r="J145" s="445"/>
      <c r="K145" s="445"/>
      <c r="L145" s="445"/>
      <c r="M145" s="445"/>
      <c r="N145" s="445"/>
      <c r="O145" s="445"/>
    </row>
    <row r="146" spans="1:15" x14ac:dyDescent="0.3">
      <c r="A146" s="386">
        <f t="shared" si="3"/>
        <v>113</v>
      </c>
      <c r="B146" s="445"/>
      <c r="C146" s="445"/>
      <c r="D146" s="445"/>
      <c r="E146" s="445"/>
      <c r="F146" s="445"/>
      <c r="G146" s="445"/>
      <c r="H146" s="445"/>
      <c r="I146" s="445"/>
      <c r="J146" s="445"/>
      <c r="K146" s="445"/>
      <c r="L146" s="445"/>
      <c r="M146" s="445"/>
      <c r="N146" s="445"/>
      <c r="O146" s="445"/>
    </row>
    <row r="147" spans="1:15" x14ac:dyDescent="0.3">
      <c r="A147" s="386">
        <f t="shared" si="3"/>
        <v>114</v>
      </c>
      <c r="B147" s="445"/>
      <c r="C147" s="445"/>
      <c r="D147" s="445"/>
      <c r="E147" s="445"/>
      <c r="F147" s="445"/>
      <c r="G147" s="445"/>
      <c r="H147" s="445"/>
      <c r="I147" s="445"/>
      <c r="J147" s="445"/>
      <c r="K147" s="445"/>
      <c r="L147" s="445"/>
      <c r="M147" s="445"/>
      <c r="N147" s="445"/>
      <c r="O147" s="445"/>
    </row>
    <row r="148" spans="1:15" x14ac:dyDescent="0.3">
      <c r="A148" s="386">
        <f t="shared" si="3"/>
        <v>115</v>
      </c>
      <c r="B148" s="445"/>
      <c r="C148" s="445"/>
      <c r="D148" s="445"/>
      <c r="E148" s="445"/>
      <c r="F148" s="445"/>
      <c r="G148" s="445"/>
      <c r="H148" s="445"/>
      <c r="I148" s="445"/>
      <c r="J148" s="445"/>
      <c r="K148" s="445"/>
      <c r="L148" s="445"/>
      <c r="M148" s="445"/>
      <c r="N148" s="445"/>
      <c r="O148" s="445"/>
    </row>
    <row r="149" spans="1:15" x14ac:dyDescent="0.3">
      <c r="A149" s="386">
        <f t="shared" si="3"/>
        <v>116</v>
      </c>
      <c r="B149" s="445"/>
      <c r="C149" s="445"/>
      <c r="D149" s="445"/>
      <c r="E149" s="445"/>
      <c r="F149" s="445"/>
      <c r="G149" s="445"/>
      <c r="H149" s="445"/>
      <c r="I149" s="445"/>
      <c r="J149" s="445"/>
      <c r="K149" s="445"/>
      <c r="L149" s="445"/>
      <c r="M149" s="445"/>
      <c r="N149" s="445"/>
      <c r="O149" s="445"/>
    </row>
    <row r="150" spans="1:15" x14ac:dyDescent="0.3">
      <c r="A150" s="386">
        <f t="shared" si="3"/>
        <v>117</v>
      </c>
      <c r="B150" s="445"/>
      <c r="C150" s="445"/>
      <c r="D150" s="445"/>
      <c r="E150" s="445"/>
      <c r="F150" s="445"/>
      <c r="G150" s="445"/>
      <c r="H150" s="445"/>
      <c r="I150" s="445"/>
      <c r="J150" s="445"/>
      <c r="K150" s="445"/>
      <c r="L150" s="445"/>
      <c r="M150" s="445"/>
      <c r="N150" s="445"/>
      <c r="O150" s="445"/>
    </row>
    <row r="151" spans="1:15" x14ac:dyDescent="0.3">
      <c r="A151" s="386">
        <f t="shared" si="3"/>
        <v>118</v>
      </c>
      <c r="B151" s="445"/>
      <c r="C151" s="445"/>
      <c r="D151" s="445"/>
      <c r="E151" s="445"/>
      <c r="F151" s="445"/>
      <c r="G151" s="445"/>
      <c r="H151" s="445"/>
      <c r="I151" s="445"/>
      <c r="J151" s="445"/>
      <c r="K151" s="445"/>
      <c r="L151" s="445"/>
      <c r="M151" s="445"/>
      <c r="N151" s="445"/>
      <c r="O151" s="445"/>
    </row>
    <row r="152" spans="1:15" x14ac:dyDescent="0.3">
      <c r="A152" s="386">
        <f t="shared" si="3"/>
        <v>119</v>
      </c>
      <c r="B152" s="445"/>
      <c r="C152" s="445"/>
      <c r="D152" s="445"/>
      <c r="E152" s="445"/>
      <c r="F152" s="445"/>
      <c r="G152" s="445"/>
      <c r="H152" s="445"/>
      <c r="I152" s="445"/>
      <c r="J152" s="445"/>
      <c r="K152" s="445"/>
      <c r="L152" s="445"/>
      <c r="M152" s="445"/>
      <c r="N152" s="445"/>
      <c r="O152" s="445"/>
    </row>
    <row r="153" spans="1:15" x14ac:dyDescent="0.3">
      <c r="A153" s="386">
        <f t="shared" si="3"/>
        <v>120</v>
      </c>
      <c r="B153" s="445"/>
      <c r="C153" s="445"/>
      <c r="D153" s="445"/>
      <c r="E153" s="445"/>
      <c r="F153" s="445"/>
      <c r="G153" s="445"/>
      <c r="H153" s="445"/>
      <c r="I153" s="445"/>
      <c r="J153" s="445"/>
      <c r="K153" s="445"/>
      <c r="L153" s="445"/>
      <c r="M153" s="445"/>
      <c r="N153" s="445"/>
      <c r="O153" s="445"/>
    </row>
    <row r="154" spans="1:15" x14ac:dyDescent="0.3">
      <c r="A154" s="386">
        <f t="shared" si="3"/>
        <v>121</v>
      </c>
      <c r="B154" s="445"/>
      <c r="C154" s="445"/>
      <c r="D154" s="445"/>
      <c r="E154" s="445"/>
      <c r="F154" s="445"/>
      <c r="G154" s="445"/>
      <c r="H154" s="445"/>
      <c r="I154" s="445"/>
      <c r="J154" s="445"/>
      <c r="K154" s="445"/>
      <c r="L154" s="445"/>
      <c r="M154" s="445"/>
      <c r="N154" s="445"/>
      <c r="O154" s="445"/>
    </row>
    <row r="155" spans="1:15" x14ac:dyDescent="0.3">
      <c r="A155" s="386">
        <f t="shared" si="3"/>
        <v>122</v>
      </c>
      <c r="B155" s="445"/>
      <c r="C155" s="445"/>
      <c r="D155" s="445"/>
      <c r="E155" s="445"/>
      <c r="F155" s="445"/>
      <c r="G155" s="445"/>
      <c r="H155" s="445"/>
      <c r="I155" s="445"/>
      <c r="J155" s="445"/>
      <c r="K155" s="445"/>
      <c r="L155" s="445"/>
      <c r="M155" s="445"/>
      <c r="N155" s="445"/>
      <c r="O155" s="445"/>
    </row>
    <row r="156" spans="1:15" x14ac:dyDescent="0.3">
      <c r="A156" s="386">
        <f t="shared" si="3"/>
        <v>123</v>
      </c>
      <c r="B156" s="445"/>
      <c r="C156" s="445"/>
      <c r="D156" s="445"/>
      <c r="E156" s="445"/>
      <c r="F156" s="445"/>
      <c r="G156" s="445"/>
      <c r="H156" s="445"/>
      <c r="I156" s="445"/>
      <c r="J156" s="445"/>
      <c r="K156" s="445"/>
      <c r="L156" s="445"/>
      <c r="M156" s="445"/>
      <c r="N156" s="445"/>
      <c r="O156" s="445"/>
    </row>
    <row r="157" spans="1:15" x14ac:dyDescent="0.3">
      <c r="A157" s="386">
        <f t="shared" si="3"/>
        <v>124</v>
      </c>
      <c r="B157" s="445"/>
      <c r="C157" s="445"/>
      <c r="D157" s="445"/>
      <c r="E157" s="445"/>
      <c r="F157" s="445"/>
      <c r="G157" s="445"/>
      <c r="H157" s="445"/>
      <c r="I157" s="445"/>
      <c r="J157" s="445"/>
      <c r="K157" s="445"/>
      <c r="L157" s="445"/>
      <c r="M157" s="445"/>
      <c r="N157" s="445"/>
      <c r="O157" s="445"/>
    </row>
    <row r="158" spans="1:15" x14ac:dyDescent="0.3">
      <c r="A158" s="386">
        <f t="shared" si="3"/>
        <v>125</v>
      </c>
      <c r="B158" s="445"/>
      <c r="C158" s="445"/>
      <c r="D158" s="445"/>
      <c r="E158" s="445"/>
      <c r="F158" s="445"/>
      <c r="G158" s="445"/>
      <c r="H158" s="445"/>
      <c r="I158" s="445"/>
      <c r="J158" s="445"/>
      <c r="K158" s="445"/>
      <c r="L158" s="445"/>
      <c r="M158" s="445"/>
      <c r="N158" s="445"/>
      <c r="O158" s="445"/>
    </row>
    <row r="159" spans="1:15" x14ac:dyDescent="0.3">
      <c r="A159" s="386">
        <f t="shared" si="3"/>
        <v>126</v>
      </c>
      <c r="B159" s="445"/>
      <c r="C159" s="445"/>
      <c r="D159" s="445"/>
      <c r="E159" s="445"/>
      <c r="F159" s="445"/>
      <c r="G159" s="445"/>
      <c r="H159" s="445"/>
      <c r="I159" s="445"/>
      <c r="J159" s="445"/>
      <c r="K159" s="445"/>
      <c r="L159" s="445"/>
      <c r="M159" s="445"/>
      <c r="N159" s="445"/>
      <c r="O159" s="445"/>
    </row>
    <row r="160" spans="1:15" x14ac:dyDescent="0.3">
      <c r="A160" s="386">
        <f t="shared" si="3"/>
        <v>127</v>
      </c>
      <c r="B160" s="445"/>
      <c r="C160" s="445"/>
      <c r="D160" s="445"/>
      <c r="E160" s="445"/>
      <c r="F160" s="445"/>
      <c r="G160" s="445"/>
      <c r="H160" s="445"/>
      <c r="I160" s="445"/>
      <c r="J160" s="445"/>
      <c r="K160" s="445"/>
      <c r="L160" s="445"/>
      <c r="M160" s="445"/>
      <c r="N160" s="445"/>
      <c r="O160" s="445"/>
    </row>
    <row r="161" spans="1:15" x14ac:dyDescent="0.3">
      <c r="A161" s="386">
        <f t="shared" si="3"/>
        <v>128</v>
      </c>
      <c r="B161" s="445"/>
      <c r="C161" s="445"/>
      <c r="D161" s="445"/>
      <c r="E161" s="445"/>
      <c r="F161" s="445"/>
      <c r="G161" s="445"/>
      <c r="H161" s="445"/>
      <c r="I161" s="445"/>
      <c r="J161" s="445"/>
      <c r="K161" s="445"/>
      <c r="L161" s="445"/>
      <c r="M161" s="445"/>
      <c r="N161" s="445"/>
      <c r="O161" s="445"/>
    </row>
    <row r="162" spans="1:15" x14ac:dyDescent="0.3">
      <c r="A162" s="386">
        <f t="shared" si="3"/>
        <v>129</v>
      </c>
      <c r="B162" s="445"/>
      <c r="C162" s="445"/>
      <c r="D162" s="445"/>
      <c r="E162" s="445"/>
      <c r="F162" s="445"/>
      <c r="G162" s="445"/>
      <c r="H162" s="445"/>
      <c r="I162" s="445"/>
      <c r="J162" s="445"/>
      <c r="K162" s="445"/>
      <c r="L162" s="445"/>
      <c r="M162" s="445"/>
      <c r="N162" s="445"/>
      <c r="O162" s="445"/>
    </row>
    <row r="163" spans="1:15" x14ac:dyDescent="0.3">
      <c r="A163" s="386">
        <f t="shared" ref="A163:A194" si="4">+A162+1</f>
        <v>130</v>
      </c>
      <c r="B163" s="445"/>
      <c r="C163" s="445"/>
      <c r="D163" s="445"/>
      <c r="E163" s="445"/>
      <c r="F163" s="445"/>
      <c r="G163" s="445"/>
      <c r="H163" s="445"/>
      <c r="I163" s="445"/>
      <c r="J163" s="445"/>
      <c r="K163" s="445"/>
      <c r="L163" s="445"/>
      <c r="M163" s="445"/>
      <c r="N163" s="445"/>
      <c r="O163" s="445"/>
    </row>
    <row r="164" spans="1:15" x14ac:dyDescent="0.3">
      <c r="A164" s="386">
        <f t="shared" si="4"/>
        <v>131</v>
      </c>
      <c r="B164" s="445"/>
      <c r="C164" s="445"/>
      <c r="D164" s="445"/>
      <c r="E164" s="445"/>
      <c r="F164" s="445"/>
      <c r="G164" s="445"/>
      <c r="H164" s="445"/>
      <c r="I164" s="445"/>
      <c r="J164" s="445"/>
      <c r="K164" s="445"/>
      <c r="L164" s="445"/>
      <c r="M164" s="445"/>
      <c r="N164" s="445"/>
      <c r="O164" s="445"/>
    </row>
    <row r="165" spans="1:15" x14ac:dyDescent="0.3">
      <c r="A165" s="386">
        <f t="shared" si="4"/>
        <v>132</v>
      </c>
      <c r="B165" s="445"/>
      <c r="C165" s="445"/>
      <c r="D165" s="445"/>
      <c r="E165" s="445"/>
      <c r="F165" s="445"/>
      <c r="G165" s="445"/>
      <c r="H165" s="445"/>
      <c r="I165" s="445"/>
      <c r="J165" s="445"/>
      <c r="K165" s="445"/>
      <c r="L165" s="445"/>
      <c r="M165" s="445"/>
      <c r="N165" s="445"/>
      <c r="O165" s="445"/>
    </row>
    <row r="166" spans="1:15" x14ac:dyDescent="0.3">
      <c r="A166" s="386">
        <f t="shared" si="4"/>
        <v>133</v>
      </c>
      <c r="B166" s="445"/>
      <c r="C166" s="445"/>
      <c r="D166" s="445"/>
      <c r="E166" s="445"/>
      <c r="F166" s="445"/>
      <c r="G166" s="445"/>
      <c r="H166" s="445"/>
      <c r="I166" s="445"/>
      <c r="J166" s="445"/>
      <c r="K166" s="445"/>
      <c r="L166" s="445"/>
      <c r="M166" s="445"/>
      <c r="N166" s="445"/>
      <c r="O166" s="445"/>
    </row>
    <row r="167" spans="1:15" x14ac:dyDescent="0.3">
      <c r="A167" s="386">
        <f t="shared" si="4"/>
        <v>134</v>
      </c>
      <c r="B167" s="445"/>
      <c r="C167" s="445"/>
      <c r="D167" s="445"/>
      <c r="E167" s="445"/>
      <c r="F167" s="445"/>
      <c r="G167" s="445"/>
      <c r="H167" s="445"/>
      <c r="I167" s="445"/>
      <c r="J167" s="445"/>
      <c r="K167" s="445"/>
      <c r="L167" s="445"/>
      <c r="M167" s="445"/>
      <c r="N167" s="445"/>
      <c r="O167" s="445"/>
    </row>
    <row r="168" spans="1:15" x14ac:dyDescent="0.3">
      <c r="A168" s="386">
        <f t="shared" si="4"/>
        <v>135</v>
      </c>
      <c r="B168" s="445"/>
      <c r="C168" s="445"/>
      <c r="D168" s="445"/>
      <c r="E168" s="445"/>
      <c r="F168" s="445"/>
      <c r="G168" s="445"/>
      <c r="H168" s="445"/>
      <c r="I168" s="445"/>
      <c r="J168" s="445"/>
      <c r="K168" s="445"/>
      <c r="L168" s="445"/>
      <c r="M168" s="445"/>
      <c r="N168" s="445"/>
      <c r="O168" s="445"/>
    </row>
    <row r="169" spans="1:15" x14ac:dyDescent="0.3">
      <c r="A169" s="386">
        <f t="shared" si="4"/>
        <v>136</v>
      </c>
      <c r="B169" s="445"/>
      <c r="C169" s="445"/>
      <c r="D169" s="445"/>
      <c r="E169" s="445"/>
      <c r="F169" s="445"/>
      <c r="G169" s="445"/>
      <c r="H169" s="445"/>
      <c r="I169" s="445"/>
      <c r="J169" s="445"/>
      <c r="K169" s="445"/>
      <c r="L169" s="445"/>
      <c r="M169" s="445"/>
      <c r="N169" s="445"/>
      <c r="O169" s="445"/>
    </row>
    <row r="170" spans="1:15" x14ac:dyDescent="0.3">
      <c r="A170" s="386">
        <f t="shared" si="4"/>
        <v>137</v>
      </c>
      <c r="B170" s="445"/>
      <c r="C170" s="445"/>
      <c r="D170" s="445"/>
      <c r="E170" s="445"/>
      <c r="F170" s="445"/>
      <c r="G170" s="445"/>
      <c r="H170" s="445"/>
      <c r="I170" s="445"/>
      <c r="J170" s="445"/>
      <c r="K170" s="445"/>
      <c r="L170" s="445"/>
      <c r="M170" s="445"/>
      <c r="N170" s="445"/>
      <c r="O170" s="445"/>
    </row>
    <row r="171" spans="1:15" x14ac:dyDescent="0.3">
      <c r="A171" s="386">
        <f t="shared" si="4"/>
        <v>138</v>
      </c>
      <c r="B171" s="445"/>
      <c r="C171" s="445"/>
      <c r="D171" s="445"/>
      <c r="E171" s="445"/>
      <c r="F171" s="445"/>
      <c r="G171" s="445"/>
      <c r="H171" s="445"/>
      <c r="I171" s="445"/>
      <c r="J171" s="445"/>
      <c r="K171" s="445"/>
      <c r="L171" s="445"/>
      <c r="M171" s="445"/>
      <c r="N171" s="445"/>
      <c r="O171" s="445"/>
    </row>
    <row r="172" spans="1:15" x14ac:dyDescent="0.3">
      <c r="A172" s="386">
        <f t="shared" si="4"/>
        <v>139</v>
      </c>
      <c r="B172" s="445"/>
      <c r="C172" s="445"/>
      <c r="D172" s="445"/>
      <c r="E172" s="445"/>
      <c r="F172" s="445"/>
      <c r="G172" s="445"/>
      <c r="H172" s="445"/>
      <c r="I172" s="445"/>
      <c r="J172" s="445"/>
      <c r="K172" s="445"/>
      <c r="L172" s="445"/>
      <c r="M172" s="445"/>
      <c r="N172" s="445"/>
      <c r="O172" s="445"/>
    </row>
    <row r="173" spans="1:15" x14ac:dyDescent="0.3">
      <c r="A173" s="386">
        <f t="shared" si="4"/>
        <v>140</v>
      </c>
      <c r="B173" s="445"/>
      <c r="C173" s="445"/>
      <c r="D173" s="445"/>
      <c r="E173" s="445"/>
      <c r="F173" s="445"/>
      <c r="G173" s="445"/>
      <c r="H173" s="445"/>
      <c r="I173" s="445"/>
      <c r="J173" s="445"/>
      <c r="K173" s="445"/>
      <c r="L173" s="445"/>
      <c r="M173" s="445"/>
      <c r="N173" s="445"/>
      <c r="O173" s="445"/>
    </row>
    <row r="174" spans="1:15" x14ac:dyDescent="0.3">
      <c r="A174" s="386">
        <f t="shared" si="4"/>
        <v>141</v>
      </c>
      <c r="B174" s="445"/>
      <c r="C174" s="445"/>
      <c r="D174" s="445"/>
      <c r="E174" s="445"/>
      <c r="F174" s="445"/>
      <c r="G174" s="445"/>
      <c r="H174" s="445"/>
      <c r="I174" s="445"/>
      <c r="J174" s="445"/>
      <c r="K174" s="445"/>
      <c r="L174" s="445"/>
      <c r="M174" s="445"/>
      <c r="N174" s="445"/>
      <c r="O174" s="445"/>
    </row>
    <row r="175" spans="1:15" x14ac:dyDescent="0.3">
      <c r="A175" s="386">
        <f t="shared" si="4"/>
        <v>142</v>
      </c>
      <c r="B175" s="445"/>
      <c r="C175" s="445"/>
      <c r="D175" s="445"/>
      <c r="E175" s="445"/>
      <c r="F175" s="445"/>
      <c r="G175" s="445"/>
      <c r="H175" s="445"/>
      <c r="I175" s="445"/>
      <c r="J175" s="445"/>
      <c r="K175" s="445"/>
      <c r="L175" s="445"/>
      <c r="M175" s="445"/>
      <c r="N175" s="445"/>
      <c r="O175" s="445"/>
    </row>
    <row r="176" spans="1:15" x14ac:dyDescent="0.3">
      <c r="A176" s="386">
        <f t="shared" si="4"/>
        <v>143</v>
      </c>
      <c r="B176" s="445"/>
      <c r="C176" s="445"/>
      <c r="D176" s="445"/>
      <c r="E176" s="445"/>
      <c r="F176" s="445"/>
      <c r="G176" s="445"/>
      <c r="H176" s="445"/>
      <c r="I176" s="445"/>
      <c r="J176" s="445"/>
      <c r="K176" s="445"/>
      <c r="L176" s="445"/>
      <c r="M176" s="445"/>
      <c r="N176" s="445"/>
      <c r="O176" s="445"/>
    </row>
    <row r="177" spans="1:15" x14ac:dyDescent="0.3">
      <c r="A177" s="386">
        <f t="shared" si="4"/>
        <v>144</v>
      </c>
      <c r="B177" s="445"/>
      <c r="C177" s="445"/>
      <c r="D177" s="445"/>
      <c r="E177" s="445"/>
      <c r="F177" s="445"/>
      <c r="G177" s="445"/>
      <c r="H177" s="445"/>
      <c r="I177" s="445"/>
      <c r="J177" s="445"/>
      <c r="K177" s="445"/>
      <c r="L177" s="445"/>
      <c r="M177" s="445"/>
      <c r="N177" s="445"/>
      <c r="O177" s="445"/>
    </row>
    <row r="178" spans="1:15" x14ac:dyDescent="0.3">
      <c r="A178" s="386">
        <f t="shared" si="4"/>
        <v>145</v>
      </c>
      <c r="B178" s="445"/>
      <c r="C178" s="445"/>
      <c r="D178" s="445"/>
      <c r="E178" s="445"/>
      <c r="F178" s="445"/>
      <c r="G178" s="445"/>
      <c r="H178" s="445"/>
      <c r="I178" s="445"/>
      <c r="J178" s="445"/>
      <c r="K178" s="445"/>
      <c r="L178" s="445"/>
      <c r="M178" s="445"/>
      <c r="N178" s="445"/>
      <c r="O178" s="445"/>
    </row>
    <row r="179" spans="1:15" x14ac:dyDescent="0.3">
      <c r="A179" s="386">
        <f t="shared" si="4"/>
        <v>146</v>
      </c>
      <c r="B179" s="445"/>
      <c r="C179" s="445"/>
      <c r="D179" s="445"/>
      <c r="E179" s="445"/>
      <c r="F179" s="445"/>
      <c r="G179" s="445"/>
      <c r="H179" s="445"/>
      <c r="I179" s="445"/>
      <c r="J179" s="445"/>
      <c r="K179" s="445"/>
      <c r="L179" s="445"/>
      <c r="M179" s="445"/>
      <c r="N179" s="445"/>
      <c r="O179" s="445"/>
    </row>
    <row r="180" spans="1:15" x14ac:dyDescent="0.3">
      <c r="A180" s="386">
        <f t="shared" si="4"/>
        <v>147</v>
      </c>
      <c r="B180" s="445"/>
      <c r="C180" s="445"/>
      <c r="D180" s="445"/>
      <c r="E180" s="445"/>
      <c r="F180" s="445"/>
      <c r="G180" s="445"/>
      <c r="H180" s="445"/>
      <c r="I180" s="445"/>
      <c r="J180" s="445"/>
      <c r="K180" s="445"/>
      <c r="L180" s="445"/>
      <c r="M180" s="445"/>
      <c r="N180" s="445"/>
      <c r="O180" s="445"/>
    </row>
    <row r="181" spans="1:15" x14ac:dyDescent="0.3">
      <c r="A181" s="386">
        <f t="shared" si="4"/>
        <v>148</v>
      </c>
      <c r="B181" s="445"/>
      <c r="C181" s="445"/>
      <c r="D181" s="445"/>
      <c r="E181" s="445"/>
      <c r="F181" s="445"/>
      <c r="G181" s="445"/>
      <c r="H181" s="445"/>
      <c r="I181" s="445"/>
      <c r="J181" s="445"/>
      <c r="K181" s="445"/>
      <c r="L181" s="445"/>
      <c r="M181" s="445"/>
      <c r="N181" s="445"/>
      <c r="O181" s="445"/>
    </row>
    <row r="182" spans="1:15" x14ac:dyDescent="0.3">
      <c r="A182" s="386">
        <f t="shared" si="4"/>
        <v>149</v>
      </c>
      <c r="B182" s="445"/>
      <c r="C182" s="445"/>
      <c r="D182" s="445"/>
      <c r="E182" s="445"/>
      <c r="F182" s="445"/>
      <c r="G182" s="445"/>
      <c r="H182" s="445"/>
      <c r="I182" s="445"/>
      <c r="J182" s="445"/>
      <c r="K182" s="445"/>
      <c r="L182" s="445"/>
      <c r="M182" s="445"/>
      <c r="N182" s="445"/>
      <c r="O182" s="445"/>
    </row>
    <row r="183" spans="1:15" x14ac:dyDescent="0.3">
      <c r="A183" s="386">
        <f t="shared" si="4"/>
        <v>150</v>
      </c>
      <c r="B183" s="445"/>
      <c r="C183" s="445"/>
      <c r="D183" s="445"/>
      <c r="E183" s="445"/>
      <c r="F183" s="445"/>
      <c r="G183" s="445"/>
      <c r="H183" s="445"/>
      <c r="I183" s="445"/>
      <c r="J183" s="445"/>
      <c r="K183" s="445"/>
      <c r="L183" s="445"/>
      <c r="M183" s="445"/>
      <c r="N183" s="445"/>
      <c r="O183" s="445"/>
    </row>
    <row r="184" spans="1:15" x14ac:dyDescent="0.3">
      <c r="A184" s="386">
        <f t="shared" si="4"/>
        <v>151</v>
      </c>
      <c r="B184" s="445"/>
      <c r="C184" s="445"/>
      <c r="D184" s="445"/>
      <c r="E184" s="445"/>
      <c r="F184" s="445"/>
      <c r="G184" s="445"/>
      <c r="H184" s="445"/>
      <c r="I184" s="445"/>
      <c r="J184" s="445"/>
      <c r="K184" s="445"/>
      <c r="L184" s="445"/>
      <c r="M184" s="445"/>
      <c r="N184" s="445"/>
      <c r="O184" s="445"/>
    </row>
    <row r="185" spans="1:15" x14ac:dyDescent="0.3">
      <c r="A185" s="386">
        <f t="shared" si="4"/>
        <v>152</v>
      </c>
      <c r="B185" s="445"/>
      <c r="C185" s="445"/>
      <c r="D185" s="445"/>
      <c r="E185" s="445"/>
      <c r="F185" s="445"/>
      <c r="G185" s="445"/>
      <c r="H185" s="445"/>
      <c r="I185" s="445"/>
      <c r="J185" s="445"/>
      <c r="K185" s="445"/>
      <c r="L185" s="445"/>
      <c r="M185" s="445"/>
      <c r="N185" s="445"/>
      <c r="O185" s="445"/>
    </row>
    <row r="186" spans="1:15" x14ac:dyDescent="0.3">
      <c r="A186" s="386">
        <f t="shared" si="4"/>
        <v>153</v>
      </c>
      <c r="B186" s="445"/>
      <c r="C186" s="445"/>
      <c r="D186" s="445"/>
      <c r="E186" s="445"/>
      <c r="F186" s="445"/>
      <c r="G186" s="445"/>
      <c r="H186" s="445"/>
      <c r="I186" s="445"/>
      <c r="J186" s="445"/>
      <c r="K186" s="445"/>
      <c r="L186" s="445"/>
      <c r="M186" s="445"/>
      <c r="N186" s="445"/>
      <c r="O186" s="445"/>
    </row>
    <row r="187" spans="1:15" x14ac:dyDescent="0.3">
      <c r="A187" s="386">
        <f t="shared" si="4"/>
        <v>154</v>
      </c>
      <c r="B187" s="445"/>
      <c r="C187" s="445"/>
      <c r="D187" s="445"/>
      <c r="E187" s="445"/>
      <c r="F187" s="445"/>
      <c r="G187" s="445"/>
      <c r="H187" s="445"/>
      <c r="I187" s="445"/>
      <c r="J187" s="445"/>
      <c r="K187" s="445"/>
      <c r="L187" s="445"/>
      <c r="M187" s="445"/>
      <c r="N187" s="445"/>
      <c r="O187" s="445"/>
    </row>
    <row r="188" spans="1:15" x14ac:dyDescent="0.3">
      <c r="A188" s="386">
        <f t="shared" si="4"/>
        <v>155</v>
      </c>
      <c r="B188" s="445"/>
      <c r="C188" s="445"/>
      <c r="D188" s="445"/>
      <c r="E188" s="445"/>
      <c r="F188" s="445"/>
      <c r="G188" s="445"/>
      <c r="H188" s="445"/>
      <c r="I188" s="445"/>
      <c r="J188" s="445"/>
      <c r="K188" s="445"/>
      <c r="L188" s="445"/>
      <c r="M188" s="445"/>
      <c r="N188" s="445"/>
      <c r="O188" s="445"/>
    </row>
    <row r="189" spans="1:15" x14ac:dyDescent="0.3">
      <c r="A189" s="386">
        <f t="shared" si="4"/>
        <v>156</v>
      </c>
      <c r="B189" s="445"/>
      <c r="C189" s="445"/>
      <c r="D189" s="445"/>
      <c r="E189" s="445"/>
      <c r="F189" s="445"/>
      <c r="G189" s="445"/>
      <c r="H189" s="445"/>
      <c r="I189" s="445"/>
      <c r="J189" s="445"/>
      <c r="K189" s="445"/>
      <c r="L189" s="445"/>
      <c r="M189" s="445"/>
      <c r="N189" s="445"/>
      <c r="O189" s="445"/>
    </row>
    <row r="190" spans="1:15" x14ac:dyDescent="0.3">
      <c r="A190" s="386">
        <f t="shared" si="4"/>
        <v>157</v>
      </c>
      <c r="B190" s="445"/>
      <c r="C190" s="445"/>
      <c r="D190" s="445"/>
      <c r="E190" s="445"/>
      <c r="F190" s="445"/>
      <c r="G190" s="445"/>
      <c r="H190" s="445"/>
      <c r="I190" s="445"/>
      <c r="J190" s="445"/>
      <c r="K190" s="445"/>
      <c r="L190" s="445"/>
      <c r="M190" s="445"/>
      <c r="N190" s="445"/>
      <c r="O190" s="445"/>
    </row>
    <row r="191" spans="1:15" x14ac:dyDescent="0.3">
      <c r="A191" s="386">
        <f t="shared" si="4"/>
        <v>158</v>
      </c>
      <c r="B191" s="445"/>
      <c r="C191" s="445"/>
      <c r="D191" s="445"/>
      <c r="E191" s="445"/>
      <c r="F191" s="445"/>
      <c r="G191" s="445"/>
      <c r="H191" s="445"/>
      <c r="I191" s="445"/>
      <c r="J191" s="445"/>
      <c r="K191" s="445"/>
      <c r="L191" s="445"/>
      <c r="M191" s="445"/>
      <c r="N191" s="445"/>
      <c r="O191" s="445"/>
    </row>
    <row r="192" spans="1:15" x14ac:dyDescent="0.3">
      <c r="A192" s="386">
        <f t="shared" si="4"/>
        <v>159</v>
      </c>
      <c r="B192" s="445"/>
      <c r="C192" s="445"/>
      <c r="D192" s="445"/>
      <c r="E192" s="445"/>
      <c r="F192" s="445"/>
      <c r="G192" s="445"/>
      <c r="H192" s="445"/>
      <c r="I192" s="445"/>
      <c r="J192" s="445"/>
      <c r="K192" s="445"/>
      <c r="L192" s="445"/>
      <c r="M192" s="445"/>
      <c r="N192" s="445"/>
      <c r="O192" s="445"/>
    </row>
    <row r="193" spans="1:15" x14ac:dyDescent="0.3">
      <c r="A193" s="386">
        <f t="shared" si="4"/>
        <v>160</v>
      </c>
      <c r="B193" s="445"/>
      <c r="C193" s="445"/>
      <c r="D193" s="445"/>
      <c r="E193" s="445"/>
      <c r="F193" s="445"/>
      <c r="G193" s="445"/>
      <c r="H193" s="445"/>
      <c r="I193" s="445"/>
      <c r="J193" s="445"/>
      <c r="K193" s="445"/>
      <c r="L193" s="445"/>
      <c r="M193" s="445"/>
      <c r="N193" s="445"/>
      <c r="O193" s="445"/>
    </row>
    <row r="194" spans="1:15" x14ac:dyDescent="0.3">
      <c r="A194" s="386">
        <f t="shared" si="4"/>
        <v>161</v>
      </c>
      <c r="B194" s="445"/>
      <c r="C194" s="445"/>
      <c r="D194" s="445"/>
      <c r="E194" s="445"/>
      <c r="F194" s="445"/>
      <c r="G194" s="445"/>
      <c r="H194" s="445"/>
      <c r="I194" s="445"/>
      <c r="J194" s="445"/>
      <c r="K194" s="445"/>
      <c r="L194" s="445"/>
      <c r="M194" s="445"/>
      <c r="N194" s="445"/>
      <c r="O194" s="445"/>
    </row>
    <row r="195" spans="1:15" x14ac:dyDescent="0.3">
      <c r="A195" s="386">
        <f t="shared" ref="A195:A226" si="5">+A194+1</f>
        <v>162</v>
      </c>
      <c r="B195" s="445"/>
      <c r="C195" s="445"/>
      <c r="D195" s="445"/>
      <c r="E195" s="445"/>
      <c r="F195" s="445"/>
      <c r="G195" s="445"/>
      <c r="H195" s="445"/>
      <c r="I195" s="445"/>
      <c r="J195" s="445"/>
      <c r="K195" s="445"/>
      <c r="L195" s="445"/>
      <c r="M195" s="445"/>
      <c r="N195" s="445"/>
      <c r="O195" s="445"/>
    </row>
    <row r="196" spans="1:15" x14ac:dyDescent="0.3">
      <c r="A196" s="386">
        <f t="shared" si="5"/>
        <v>163</v>
      </c>
      <c r="B196" s="445"/>
      <c r="C196" s="445"/>
      <c r="D196" s="445"/>
      <c r="E196" s="445"/>
      <c r="F196" s="445"/>
      <c r="G196" s="445"/>
      <c r="H196" s="445"/>
      <c r="I196" s="445"/>
      <c r="J196" s="445"/>
      <c r="K196" s="445"/>
      <c r="L196" s="445"/>
      <c r="M196" s="445"/>
      <c r="N196" s="445"/>
      <c r="O196" s="445"/>
    </row>
    <row r="197" spans="1:15" x14ac:dyDescent="0.3">
      <c r="A197" s="386">
        <f t="shared" si="5"/>
        <v>164</v>
      </c>
      <c r="B197" s="445"/>
      <c r="C197" s="445"/>
      <c r="D197" s="445"/>
      <c r="E197" s="445"/>
      <c r="F197" s="445"/>
      <c r="G197" s="445"/>
      <c r="H197" s="445"/>
      <c r="I197" s="445"/>
      <c r="J197" s="445"/>
      <c r="K197" s="445"/>
      <c r="L197" s="445"/>
      <c r="M197" s="445"/>
      <c r="N197" s="445"/>
      <c r="O197" s="445"/>
    </row>
    <row r="198" spans="1:15" x14ac:dyDescent="0.3">
      <c r="A198" s="386">
        <f t="shared" si="5"/>
        <v>165</v>
      </c>
      <c r="B198" s="445"/>
      <c r="C198" s="445"/>
      <c r="D198" s="445"/>
      <c r="E198" s="445"/>
      <c r="F198" s="445"/>
      <c r="G198" s="445"/>
      <c r="H198" s="445"/>
      <c r="I198" s="445"/>
      <c r="J198" s="445"/>
      <c r="K198" s="445"/>
      <c r="L198" s="445"/>
      <c r="M198" s="445"/>
      <c r="N198" s="445"/>
      <c r="O198" s="445"/>
    </row>
    <row r="199" spans="1:15" x14ac:dyDescent="0.3">
      <c r="A199" s="386">
        <f t="shared" si="5"/>
        <v>166</v>
      </c>
      <c r="B199" s="445"/>
      <c r="C199" s="445"/>
      <c r="D199" s="445"/>
      <c r="E199" s="445"/>
      <c r="F199" s="445"/>
      <c r="G199" s="445"/>
      <c r="H199" s="445"/>
      <c r="I199" s="445"/>
      <c r="J199" s="445"/>
      <c r="K199" s="445"/>
      <c r="L199" s="445"/>
      <c r="M199" s="445"/>
      <c r="N199" s="445"/>
      <c r="O199" s="445"/>
    </row>
    <row r="200" spans="1:15" x14ac:dyDescent="0.3">
      <c r="A200" s="386">
        <f t="shared" si="5"/>
        <v>167</v>
      </c>
      <c r="B200" s="445"/>
      <c r="C200" s="445"/>
      <c r="D200" s="445"/>
      <c r="E200" s="445"/>
      <c r="F200" s="445"/>
      <c r="G200" s="445"/>
      <c r="H200" s="445"/>
      <c r="I200" s="445"/>
      <c r="J200" s="445"/>
      <c r="K200" s="445"/>
      <c r="L200" s="445"/>
      <c r="M200" s="445"/>
      <c r="N200" s="445"/>
      <c r="O200" s="445"/>
    </row>
    <row r="201" spans="1:15" x14ac:dyDescent="0.3">
      <c r="A201" s="386">
        <f t="shared" si="5"/>
        <v>168</v>
      </c>
      <c r="B201" s="445"/>
      <c r="C201" s="445"/>
      <c r="D201" s="445"/>
      <c r="E201" s="445"/>
      <c r="F201" s="445"/>
      <c r="G201" s="445"/>
      <c r="H201" s="445"/>
      <c r="I201" s="445"/>
      <c r="J201" s="445"/>
      <c r="K201" s="445"/>
      <c r="L201" s="445"/>
      <c r="M201" s="445"/>
      <c r="N201" s="445"/>
      <c r="O201" s="445"/>
    </row>
    <row r="202" spans="1:15" x14ac:dyDescent="0.3">
      <c r="A202" s="386">
        <f t="shared" si="5"/>
        <v>169</v>
      </c>
      <c r="B202" s="445"/>
      <c r="C202" s="445"/>
      <c r="D202" s="445"/>
      <c r="E202" s="445"/>
      <c r="F202" s="445"/>
      <c r="G202" s="445"/>
      <c r="H202" s="445"/>
      <c r="I202" s="445"/>
      <c r="J202" s="445"/>
      <c r="K202" s="445"/>
      <c r="L202" s="445"/>
      <c r="M202" s="445"/>
      <c r="N202" s="445"/>
      <c r="O202" s="445"/>
    </row>
    <row r="203" spans="1:15" x14ac:dyDescent="0.3">
      <c r="A203" s="386">
        <f t="shared" si="5"/>
        <v>170</v>
      </c>
      <c r="B203" s="445"/>
      <c r="C203" s="445"/>
      <c r="D203" s="445"/>
      <c r="E203" s="445"/>
      <c r="F203" s="445"/>
      <c r="G203" s="445"/>
      <c r="H203" s="445"/>
      <c r="I203" s="445"/>
      <c r="J203" s="445"/>
      <c r="K203" s="445"/>
      <c r="L203" s="445"/>
      <c r="M203" s="445"/>
      <c r="N203" s="445"/>
      <c r="O203" s="445"/>
    </row>
    <row r="204" spans="1:15" x14ac:dyDescent="0.3">
      <c r="A204" s="386">
        <f t="shared" si="5"/>
        <v>171</v>
      </c>
      <c r="B204" s="445"/>
      <c r="C204" s="445"/>
      <c r="D204" s="445"/>
      <c r="E204" s="445"/>
      <c r="F204" s="445"/>
      <c r="G204" s="445"/>
      <c r="H204" s="445"/>
      <c r="I204" s="445"/>
      <c r="J204" s="445"/>
      <c r="K204" s="445"/>
      <c r="L204" s="445"/>
      <c r="M204" s="445"/>
      <c r="N204" s="445"/>
      <c r="O204" s="445"/>
    </row>
    <row r="205" spans="1:15" x14ac:dyDescent="0.3">
      <c r="A205" s="386">
        <f t="shared" si="5"/>
        <v>172</v>
      </c>
      <c r="B205" s="445"/>
      <c r="C205" s="445"/>
      <c r="D205" s="445"/>
      <c r="E205" s="445"/>
      <c r="F205" s="445"/>
      <c r="G205" s="445"/>
      <c r="H205" s="445"/>
      <c r="I205" s="445"/>
      <c r="J205" s="445"/>
      <c r="K205" s="445"/>
      <c r="L205" s="445"/>
      <c r="M205" s="445"/>
      <c r="N205" s="445"/>
      <c r="O205" s="445"/>
    </row>
    <row r="206" spans="1:15" x14ac:dyDescent="0.3">
      <c r="A206" s="386">
        <f t="shared" si="5"/>
        <v>173</v>
      </c>
      <c r="B206" s="445"/>
      <c r="C206" s="445"/>
      <c r="D206" s="445"/>
      <c r="E206" s="445"/>
      <c r="F206" s="445"/>
      <c r="G206" s="445"/>
      <c r="H206" s="445"/>
      <c r="I206" s="445"/>
      <c r="J206" s="445"/>
      <c r="K206" s="445"/>
      <c r="L206" s="445"/>
      <c r="M206" s="445"/>
      <c r="N206" s="445"/>
      <c r="O206" s="445"/>
    </row>
    <row r="207" spans="1:15" x14ac:dyDescent="0.3">
      <c r="A207" s="386">
        <f t="shared" si="5"/>
        <v>174</v>
      </c>
      <c r="B207" s="445"/>
      <c r="C207" s="445"/>
      <c r="D207" s="445"/>
      <c r="E207" s="445"/>
      <c r="F207" s="445"/>
      <c r="G207" s="445"/>
      <c r="H207" s="445"/>
      <c r="I207" s="445"/>
      <c r="J207" s="445"/>
      <c r="K207" s="445"/>
      <c r="L207" s="445"/>
      <c r="M207" s="445"/>
      <c r="N207" s="445"/>
      <c r="O207" s="445"/>
    </row>
    <row r="208" spans="1:15" x14ac:dyDescent="0.3">
      <c r="A208" s="386">
        <f t="shared" si="5"/>
        <v>175</v>
      </c>
      <c r="B208" s="445"/>
      <c r="C208" s="445"/>
      <c r="D208" s="445"/>
      <c r="E208" s="445"/>
      <c r="F208" s="445"/>
      <c r="G208" s="445"/>
      <c r="H208" s="445"/>
      <c r="I208" s="445"/>
      <c r="J208" s="445"/>
      <c r="K208" s="445"/>
      <c r="L208" s="445"/>
      <c r="M208" s="445"/>
      <c r="N208" s="445"/>
      <c r="O208" s="445"/>
    </row>
    <row r="209" spans="1:15" x14ac:dyDescent="0.3">
      <c r="A209" s="386">
        <f t="shared" si="5"/>
        <v>176</v>
      </c>
      <c r="B209" s="445"/>
      <c r="C209" s="445"/>
      <c r="D209" s="445"/>
      <c r="E209" s="445"/>
      <c r="F209" s="445"/>
      <c r="G209" s="445"/>
      <c r="H209" s="445"/>
      <c r="I209" s="445"/>
      <c r="J209" s="445"/>
      <c r="K209" s="445"/>
      <c r="L209" s="445"/>
      <c r="M209" s="445"/>
      <c r="N209" s="445"/>
      <c r="O209" s="445"/>
    </row>
    <row r="210" spans="1:15" x14ac:dyDescent="0.3">
      <c r="A210" s="386">
        <f t="shared" si="5"/>
        <v>177</v>
      </c>
      <c r="B210" s="445"/>
      <c r="C210" s="445"/>
      <c r="D210" s="445"/>
      <c r="E210" s="445"/>
      <c r="F210" s="445"/>
      <c r="G210" s="445"/>
      <c r="H210" s="445"/>
      <c r="I210" s="445"/>
      <c r="J210" s="445"/>
      <c r="K210" s="445"/>
      <c r="L210" s="445"/>
      <c r="M210" s="445"/>
      <c r="N210" s="445"/>
      <c r="O210" s="445"/>
    </row>
    <row r="211" spans="1:15" x14ac:dyDescent="0.3">
      <c r="A211" s="386">
        <f t="shared" si="5"/>
        <v>178</v>
      </c>
      <c r="B211" s="445"/>
      <c r="C211" s="445"/>
      <c r="D211" s="445"/>
      <c r="E211" s="445"/>
      <c r="F211" s="445"/>
      <c r="G211" s="445"/>
      <c r="H211" s="445"/>
      <c r="I211" s="445"/>
      <c r="J211" s="445"/>
      <c r="K211" s="445"/>
      <c r="L211" s="445"/>
      <c r="M211" s="445"/>
      <c r="N211" s="445"/>
      <c r="O211" s="445"/>
    </row>
    <row r="212" spans="1:15" x14ac:dyDescent="0.3">
      <c r="A212" s="386">
        <f t="shared" si="5"/>
        <v>179</v>
      </c>
      <c r="B212" s="445"/>
      <c r="C212" s="445"/>
      <c r="D212" s="445"/>
      <c r="E212" s="445"/>
      <c r="F212" s="445"/>
      <c r="G212" s="445"/>
      <c r="H212" s="445"/>
      <c r="I212" s="445"/>
      <c r="J212" s="445"/>
      <c r="K212" s="445"/>
      <c r="L212" s="445"/>
      <c r="M212" s="445"/>
      <c r="N212" s="445"/>
      <c r="O212" s="445"/>
    </row>
    <row r="213" spans="1:15" x14ac:dyDescent="0.3">
      <c r="A213" s="386">
        <f t="shared" si="5"/>
        <v>180</v>
      </c>
      <c r="B213" s="445"/>
      <c r="C213" s="445"/>
      <c r="D213" s="445"/>
      <c r="E213" s="445"/>
      <c r="F213" s="445"/>
      <c r="G213" s="445"/>
      <c r="H213" s="445"/>
      <c r="I213" s="445"/>
      <c r="J213" s="445"/>
      <c r="K213" s="445"/>
      <c r="L213" s="445"/>
      <c r="M213" s="445"/>
      <c r="N213" s="445"/>
      <c r="O213" s="445"/>
    </row>
    <row r="214" spans="1:15" x14ac:dyDescent="0.3">
      <c r="A214" s="386">
        <f t="shared" si="5"/>
        <v>181</v>
      </c>
      <c r="B214" s="445"/>
      <c r="C214" s="445"/>
      <c r="D214" s="445"/>
      <c r="E214" s="445"/>
      <c r="F214" s="445"/>
      <c r="G214" s="445"/>
      <c r="H214" s="445"/>
      <c r="I214" s="445"/>
      <c r="J214" s="445"/>
      <c r="K214" s="445"/>
      <c r="L214" s="445"/>
      <c r="M214" s="445"/>
      <c r="N214" s="445"/>
      <c r="O214" s="445"/>
    </row>
    <row r="215" spans="1:15" x14ac:dyDescent="0.3">
      <c r="A215" s="386">
        <f t="shared" si="5"/>
        <v>182</v>
      </c>
      <c r="B215" s="445"/>
      <c r="C215" s="445"/>
      <c r="D215" s="445"/>
      <c r="E215" s="445"/>
      <c r="F215" s="445"/>
      <c r="G215" s="445"/>
      <c r="H215" s="445"/>
      <c r="I215" s="445"/>
      <c r="J215" s="445"/>
      <c r="K215" s="445"/>
      <c r="L215" s="445"/>
      <c r="M215" s="445"/>
      <c r="N215" s="445"/>
      <c r="O215" s="445"/>
    </row>
    <row r="216" spans="1:15" x14ac:dyDescent="0.3">
      <c r="A216" s="386">
        <f t="shared" si="5"/>
        <v>183</v>
      </c>
      <c r="B216" s="445"/>
      <c r="C216" s="445"/>
      <c r="D216" s="445"/>
      <c r="E216" s="445"/>
      <c r="F216" s="445"/>
      <c r="G216" s="445"/>
      <c r="H216" s="445"/>
      <c r="I216" s="445"/>
      <c r="J216" s="445"/>
      <c r="K216" s="445"/>
      <c r="L216" s="445"/>
      <c r="M216" s="445"/>
      <c r="N216" s="445"/>
      <c r="O216" s="445"/>
    </row>
    <row r="217" spans="1:15" x14ac:dyDescent="0.3">
      <c r="A217" s="386">
        <f t="shared" si="5"/>
        <v>184</v>
      </c>
      <c r="B217" s="445"/>
      <c r="C217" s="445"/>
      <c r="D217" s="445"/>
      <c r="E217" s="445"/>
      <c r="F217" s="445"/>
      <c r="G217" s="445"/>
      <c r="H217" s="445"/>
      <c r="I217" s="445"/>
      <c r="J217" s="445"/>
      <c r="K217" s="445"/>
      <c r="L217" s="445"/>
      <c r="M217" s="445"/>
      <c r="N217" s="445"/>
      <c r="O217" s="445"/>
    </row>
    <row r="218" spans="1:15" x14ac:dyDescent="0.3">
      <c r="A218" s="386">
        <f t="shared" si="5"/>
        <v>185</v>
      </c>
      <c r="B218" s="445"/>
      <c r="C218" s="445"/>
      <c r="D218" s="445"/>
      <c r="E218" s="445"/>
      <c r="F218" s="445"/>
      <c r="G218" s="445"/>
      <c r="H218" s="445"/>
      <c r="I218" s="445"/>
      <c r="J218" s="445"/>
      <c r="K218" s="445"/>
      <c r="L218" s="445"/>
      <c r="M218" s="445"/>
      <c r="N218" s="445"/>
      <c r="O218" s="445"/>
    </row>
    <row r="219" spans="1:15" x14ac:dyDescent="0.3">
      <c r="A219" s="386">
        <f t="shared" si="5"/>
        <v>186</v>
      </c>
      <c r="B219" s="445"/>
      <c r="C219" s="445"/>
      <c r="D219" s="445"/>
      <c r="E219" s="445"/>
      <c r="F219" s="445"/>
      <c r="G219" s="445"/>
      <c r="H219" s="445"/>
      <c r="I219" s="445"/>
      <c r="J219" s="445"/>
      <c r="K219" s="445"/>
      <c r="L219" s="445"/>
      <c r="M219" s="445"/>
      <c r="N219" s="445"/>
      <c r="O219" s="445"/>
    </row>
    <row r="220" spans="1:15" x14ac:dyDescent="0.3">
      <c r="A220" s="386">
        <f t="shared" si="5"/>
        <v>187</v>
      </c>
      <c r="B220" s="445"/>
      <c r="C220" s="445"/>
      <c r="D220" s="445"/>
      <c r="E220" s="445"/>
      <c r="F220" s="445"/>
      <c r="G220" s="445"/>
      <c r="H220" s="445"/>
      <c r="I220" s="445"/>
      <c r="J220" s="445"/>
      <c r="K220" s="445"/>
      <c r="L220" s="445"/>
      <c r="M220" s="445"/>
      <c r="N220" s="445"/>
      <c r="O220" s="445"/>
    </row>
    <row r="221" spans="1:15" x14ac:dyDescent="0.3">
      <c r="A221" s="386">
        <f t="shared" si="5"/>
        <v>188</v>
      </c>
      <c r="B221" s="445"/>
      <c r="C221" s="445"/>
      <c r="D221" s="445"/>
      <c r="E221" s="445"/>
      <c r="F221" s="445"/>
      <c r="G221" s="445"/>
      <c r="H221" s="445"/>
      <c r="I221" s="445"/>
      <c r="J221" s="445"/>
      <c r="K221" s="445"/>
      <c r="L221" s="445"/>
      <c r="M221" s="445"/>
      <c r="N221" s="445"/>
      <c r="O221" s="445"/>
    </row>
    <row r="222" spans="1:15" x14ac:dyDescent="0.3">
      <c r="A222" s="386">
        <f t="shared" si="5"/>
        <v>189</v>
      </c>
      <c r="B222" s="445"/>
      <c r="C222" s="445"/>
      <c r="D222" s="445"/>
      <c r="E222" s="445"/>
      <c r="F222" s="445"/>
      <c r="G222" s="445"/>
      <c r="H222" s="445"/>
      <c r="I222" s="445"/>
      <c r="J222" s="445"/>
      <c r="K222" s="445"/>
      <c r="L222" s="445"/>
      <c r="M222" s="445"/>
      <c r="N222" s="445"/>
      <c r="O222" s="445"/>
    </row>
    <row r="223" spans="1:15" x14ac:dyDescent="0.3">
      <c r="A223" s="386">
        <f t="shared" si="5"/>
        <v>190</v>
      </c>
      <c r="B223" s="445"/>
      <c r="C223" s="445"/>
      <c r="D223" s="445"/>
      <c r="E223" s="445"/>
      <c r="F223" s="445"/>
      <c r="G223" s="445"/>
      <c r="H223" s="445"/>
      <c r="I223" s="445"/>
      <c r="J223" s="445"/>
      <c r="K223" s="445"/>
      <c r="L223" s="445"/>
      <c r="M223" s="445"/>
      <c r="N223" s="445"/>
      <c r="O223" s="445"/>
    </row>
    <row r="224" spans="1:15" x14ac:dyDescent="0.3">
      <c r="A224" s="386">
        <f t="shared" si="5"/>
        <v>191</v>
      </c>
      <c r="B224" s="445"/>
      <c r="C224" s="445"/>
      <c r="D224" s="445"/>
      <c r="E224" s="445"/>
      <c r="F224" s="445"/>
      <c r="G224" s="445"/>
      <c r="H224" s="445"/>
      <c r="I224" s="445"/>
      <c r="J224" s="445"/>
      <c r="K224" s="445"/>
      <c r="L224" s="445"/>
      <c r="M224" s="445"/>
      <c r="N224" s="445"/>
      <c r="O224" s="445"/>
    </row>
    <row r="225" spans="1:15" x14ac:dyDescent="0.3">
      <c r="A225" s="386">
        <f t="shared" si="5"/>
        <v>192</v>
      </c>
      <c r="B225" s="445"/>
      <c r="C225" s="445"/>
      <c r="D225" s="445"/>
      <c r="E225" s="445"/>
      <c r="F225" s="445"/>
      <c r="G225" s="445"/>
      <c r="H225" s="445"/>
      <c r="I225" s="445"/>
      <c r="J225" s="445"/>
      <c r="K225" s="445"/>
      <c r="L225" s="445"/>
      <c r="M225" s="445"/>
      <c r="N225" s="445"/>
      <c r="O225" s="445"/>
    </row>
    <row r="226" spans="1:15" x14ac:dyDescent="0.3">
      <c r="A226" s="386">
        <f t="shared" si="5"/>
        <v>193</v>
      </c>
      <c r="B226" s="445"/>
      <c r="C226" s="445"/>
      <c r="D226" s="445"/>
      <c r="E226" s="445"/>
      <c r="F226" s="445"/>
      <c r="G226" s="445"/>
      <c r="H226" s="445"/>
      <c r="I226" s="445"/>
      <c r="J226" s="445"/>
      <c r="K226" s="445"/>
      <c r="L226" s="445"/>
      <c r="M226" s="445"/>
      <c r="N226" s="445"/>
      <c r="O226" s="445"/>
    </row>
    <row r="227" spans="1:15" x14ac:dyDescent="0.3">
      <c r="A227" s="386">
        <f t="shared" ref="A227:A233" si="6">+A226+1</f>
        <v>194</v>
      </c>
      <c r="B227" s="445"/>
      <c r="C227" s="445"/>
      <c r="D227" s="445"/>
      <c r="E227" s="445"/>
      <c r="F227" s="445"/>
      <c r="G227" s="445"/>
      <c r="H227" s="445"/>
      <c r="I227" s="445"/>
      <c r="J227" s="445"/>
      <c r="K227" s="445"/>
      <c r="L227" s="445"/>
      <c r="M227" s="445"/>
      <c r="N227" s="445"/>
      <c r="O227" s="445"/>
    </row>
    <row r="228" spans="1:15" x14ac:dyDescent="0.3">
      <c r="A228" s="386">
        <f t="shared" si="6"/>
        <v>195</v>
      </c>
      <c r="B228" s="445"/>
      <c r="C228" s="445"/>
      <c r="D228" s="445"/>
      <c r="E228" s="445"/>
      <c r="F228" s="445"/>
      <c r="G228" s="445"/>
      <c r="H228" s="445"/>
      <c r="I228" s="445"/>
      <c r="J228" s="445"/>
      <c r="K228" s="445"/>
      <c r="L228" s="445"/>
      <c r="M228" s="445"/>
      <c r="N228" s="445"/>
      <c r="O228" s="445"/>
    </row>
    <row r="229" spans="1:15" x14ac:dyDescent="0.3">
      <c r="A229" s="386">
        <f t="shared" si="6"/>
        <v>196</v>
      </c>
      <c r="B229" s="445"/>
      <c r="C229" s="445"/>
      <c r="D229" s="445"/>
      <c r="E229" s="445"/>
      <c r="F229" s="445"/>
      <c r="G229" s="445"/>
      <c r="H229" s="445"/>
      <c r="I229" s="445"/>
      <c r="J229" s="445"/>
      <c r="K229" s="445"/>
      <c r="L229" s="445"/>
      <c r="M229" s="445"/>
      <c r="N229" s="445"/>
      <c r="O229" s="445"/>
    </row>
    <row r="230" spans="1:15" x14ac:dyDescent="0.3">
      <c r="A230" s="386">
        <f t="shared" si="6"/>
        <v>197</v>
      </c>
      <c r="B230" s="445"/>
      <c r="C230" s="445"/>
      <c r="D230" s="445"/>
      <c r="E230" s="445"/>
      <c r="F230" s="445"/>
      <c r="G230" s="445"/>
      <c r="H230" s="445"/>
      <c r="I230" s="445"/>
      <c r="J230" s="445"/>
      <c r="K230" s="445"/>
      <c r="L230" s="445"/>
      <c r="M230" s="445"/>
      <c r="N230" s="445"/>
      <c r="O230" s="445"/>
    </row>
    <row r="231" spans="1:15" x14ac:dyDescent="0.3">
      <c r="A231" s="386">
        <f t="shared" si="6"/>
        <v>198</v>
      </c>
      <c r="B231" s="445"/>
      <c r="C231" s="445"/>
      <c r="D231" s="445"/>
      <c r="E231" s="445"/>
      <c r="F231" s="445"/>
      <c r="G231" s="445"/>
      <c r="H231" s="445"/>
      <c r="I231" s="445"/>
      <c r="J231" s="445"/>
      <c r="K231" s="445"/>
      <c r="L231" s="445"/>
      <c r="M231" s="445"/>
      <c r="N231" s="445"/>
      <c r="O231" s="445"/>
    </row>
    <row r="232" spans="1:15" x14ac:dyDescent="0.3">
      <c r="A232" s="386">
        <f t="shared" si="6"/>
        <v>199</v>
      </c>
      <c r="B232" s="445"/>
      <c r="C232" s="445"/>
      <c r="D232" s="445"/>
      <c r="E232" s="445"/>
      <c r="F232" s="445"/>
      <c r="G232" s="445"/>
      <c r="H232" s="445"/>
      <c r="I232" s="445"/>
      <c r="J232" s="445"/>
      <c r="K232" s="445"/>
      <c r="L232" s="445"/>
      <c r="M232" s="445"/>
      <c r="N232" s="445"/>
      <c r="O232" s="445"/>
    </row>
    <row r="233" spans="1:15" x14ac:dyDescent="0.3">
      <c r="A233" s="386">
        <f t="shared" si="6"/>
        <v>200</v>
      </c>
      <c r="B233" s="445"/>
      <c r="C233" s="445"/>
      <c r="D233" s="445"/>
      <c r="E233" s="445"/>
      <c r="F233" s="445"/>
      <c r="G233" s="445"/>
      <c r="H233" s="445"/>
      <c r="I233" s="445"/>
      <c r="J233" s="445"/>
      <c r="K233" s="445"/>
      <c r="L233" s="445"/>
      <c r="M233" s="445"/>
      <c r="N233" s="445"/>
      <c r="O233" s="445"/>
    </row>
  </sheetData>
  <mergeCells count="2">
    <mergeCell ref="B14:C14"/>
    <mergeCell ref="B31:O31"/>
  </mergeCells>
  <pageMargins left="0.7" right="0.7" top="0.75" bottom="0.75" header="0.3" footer="0.3"/>
  <pageSetup orientation="portrait" horizontalDpi="0"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17568-018A-4442-BB06-63EFA3EF397A}">
  <sheetPr codeName="Sheet44"/>
  <dimension ref="A1:I31"/>
  <sheetViews>
    <sheetView zoomScaleNormal="100" workbookViewId="0"/>
  </sheetViews>
  <sheetFormatPr defaultRowHeight="15.6" x14ac:dyDescent="0.35"/>
  <cols>
    <col min="2" max="2" width="66.5" customWidth="1"/>
    <col min="3" max="3" width="13.8984375" customWidth="1"/>
    <col min="4" max="4" width="56.5" customWidth="1"/>
    <col min="5" max="6" width="2.3984375" customWidth="1"/>
    <col min="7" max="7" width="14.69921875" customWidth="1"/>
    <col min="8" max="8" width="6.8984375" customWidth="1"/>
    <col min="9" max="9" width="37.09765625" customWidth="1"/>
  </cols>
  <sheetData>
    <row r="1" spans="1:9" ht="16.8" x14ac:dyDescent="0.35">
      <c r="A1" s="371" t="str">
        <f>INPUT!$C$3</f>
        <v>Albemarle County</v>
      </c>
    </row>
    <row r="2" spans="1:9" ht="16.8" x14ac:dyDescent="0.35">
      <c r="A2" s="371" t="str">
        <f>INPUT!$D$11</f>
        <v>RFP&lt;ENTER RFP NUMBER&gt;</v>
      </c>
    </row>
    <row r="3" spans="1:9" ht="16.8" x14ac:dyDescent="0.35">
      <c r="A3" s="371" t="str">
        <f>INPUT!$C$23</f>
        <v>PBM</v>
      </c>
    </row>
    <row r="4" spans="1:9" ht="16.8" x14ac:dyDescent="0.35">
      <c r="A4" s="372" t="s">
        <v>985</v>
      </c>
    </row>
    <row r="5" spans="1:9" ht="16.8" x14ac:dyDescent="0.35">
      <c r="A5" s="371"/>
    </row>
    <row r="8" spans="1:9" x14ac:dyDescent="0.35">
      <c r="A8" s="379" t="s">
        <v>986</v>
      </c>
      <c r="G8" s="402" t="s">
        <v>987</v>
      </c>
      <c r="H8" s="398"/>
      <c r="I8" s="398"/>
    </row>
    <row r="9" spans="1:9" ht="24.75" customHeight="1" x14ac:dyDescent="0.35">
      <c r="C9" s="401" t="s">
        <v>988</v>
      </c>
      <c r="D9" s="401" t="s">
        <v>989</v>
      </c>
      <c r="G9" s="400" t="s">
        <v>664</v>
      </c>
      <c r="H9" s="400" t="s">
        <v>990</v>
      </c>
      <c r="I9" s="400" t="s">
        <v>991</v>
      </c>
    </row>
    <row r="10" spans="1:9" ht="91.5" customHeight="1" x14ac:dyDescent="0.35">
      <c r="A10" s="392">
        <v>1</v>
      </c>
      <c r="B10" s="374" t="s">
        <v>992</v>
      </c>
      <c r="C10" s="449" t="s">
        <v>934</v>
      </c>
      <c r="D10" s="449"/>
      <c r="G10" s="396" t="s">
        <v>993</v>
      </c>
      <c r="H10" s="396">
        <v>20</v>
      </c>
      <c r="I10" s="395" t="s">
        <v>994</v>
      </c>
    </row>
    <row r="11" spans="1:9" ht="10.5" customHeight="1" x14ac:dyDescent="0.35">
      <c r="G11" s="399"/>
      <c r="H11" s="398"/>
      <c r="I11" s="398"/>
    </row>
    <row r="12" spans="1:9" ht="49.5" customHeight="1" x14ac:dyDescent="0.35">
      <c r="A12" s="392">
        <v>2</v>
      </c>
      <c r="B12" s="374" t="s">
        <v>995</v>
      </c>
      <c r="C12" s="449" t="s">
        <v>934</v>
      </c>
      <c r="D12" s="445"/>
      <c r="G12" s="396" t="s">
        <v>996</v>
      </c>
      <c r="H12" s="396">
        <v>38</v>
      </c>
      <c r="I12" s="395" t="s">
        <v>997</v>
      </c>
    </row>
    <row r="13" spans="1:9" ht="10.5" customHeight="1" x14ac:dyDescent="0.35">
      <c r="G13" s="399"/>
      <c r="H13" s="398"/>
      <c r="I13" s="398"/>
    </row>
    <row r="14" spans="1:9" ht="125.25" customHeight="1" x14ac:dyDescent="0.35">
      <c r="A14" s="392">
        <v>3</v>
      </c>
      <c r="B14" s="397" t="s">
        <v>998</v>
      </c>
      <c r="C14" s="553" t="s">
        <v>999</v>
      </c>
      <c r="D14" s="553"/>
      <c r="G14" s="396" t="s">
        <v>996</v>
      </c>
      <c r="H14" s="396">
        <v>39</v>
      </c>
      <c r="I14" s="395" t="s">
        <v>1000</v>
      </c>
    </row>
    <row r="15" spans="1:9" ht="10.5" customHeight="1" x14ac:dyDescent="0.3"/>
    <row r="16" spans="1:9" ht="49.5" customHeight="1" x14ac:dyDescent="0.3">
      <c r="A16" s="392" t="s">
        <v>1001</v>
      </c>
      <c r="B16" s="374" t="s">
        <v>1002</v>
      </c>
      <c r="C16" s="449" t="s">
        <v>934</v>
      </c>
      <c r="D16" s="373"/>
    </row>
    <row r="17" spans="1:4" ht="21.75" customHeight="1" x14ac:dyDescent="0.3">
      <c r="A17" s="555" t="s">
        <v>1003</v>
      </c>
      <c r="B17" s="555"/>
    </row>
    <row r="18" spans="1:4" ht="49.5" customHeight="1" x14ac:dyDescent="0.3">
      <c r="A18" s="394" t="s">
        <v>1004</v>
      </c>
      <c r="B18" s="374" t="s">
        <v>1005</v>
      </c>
      <c r="C18" s="554"/>
      <c r="D18" s="554"/>
    </row>
    <row r="19" spans="1:4" ht="66.75" customHeight="1" x14ac:dyDescent="0.3">
      <c r="A19" s="392" t="s">
        <v>1006</v>
      </c>
      <c r="B19" s="374" t="s">
        <v>1007</v>
      </c>
      <c r="C19" s="554"/>
      <c r="D19" s="554"/>
    </row>
    <row r="20" spans="1:4" ht="49.5" customHeight="1" x14ac:dyDescent="0.3">
      <c r="A20" s="392" t="s">
        <v>1008</v>
      </c>
      <c r="B20" s="374" t="s">
        <v>1009</v>
      </c>
      <c r="C20" s="554"/>
      <c r="D20" s="554"/>
    </row>
    <row r="21" spans="1:4" ht="10.5" customHeight="1" x14ac:dyDescent="0.3"/>
    <row r="22" spans="1:4" ht="210.75" customHeight="1" x14ac:dyDescent="0.3">
      <c r="A22" s="392">
        <v>5</v>
      </c>
      <c r="B22" s="393" t="s">
        <v>1010</v>
      </c>
      <c r="C22" s="449" t="s">
        <v>934</v>
      </c>
      <c r="D22" s="449" t="s">
        <v>1011</v>
      </c>
    </row>
    <row r="23" spans="1:4" ht="10.5" customHeight="1" x14ac:dyDescent="0.3"/>
    <row r="24" spans="1:4" ht="245.25" customHeight="1" x14ac:dyDescent="0.3">
      <c r="A24" s="392">
        <v>6</v>
      </c>
      <c r="B24" s="391" t="s">
        <v>1012</v>
      </c>
      <c r="C24" s="449" t="s">
        <v>934</v>
      </c>
      <c r="D24" s="449" t="s">
        <v>1011</v>
      </c>
    </row>
    <row r="25" spans="1:4" ht="10.5" customHeight="1" x14ac:dyDescent="0.3"/>
    <row r="31" spans="1:4" ht="97.5" customHeight="1" x14ac:dyDescent="0.3"/>
  </sheetData>
  <mergeCells count="5">
    <mergeCell ref="C14:D14"/>
    <mergeCell ref="C18:D18"/>
    <mergeCell ref="C19:D19"/>
    <mergeCell ref="C20:D20"/>
    <mergeCell ref="A17:B17"/>
  </mergeCells>
  <dataValidations count="1">
    <dataValidation type="list" allowBlank="1" showInputMessage="1" showErrorMessage="1" error="Please enter &quot;Yes&quot; or &quot;No&quot;_x000a__x000a_Thank you!_x000a_" sqref="C10 C12 C16 C22 C24" xr:uid="{6D0C2D7C-0A3A-4611-A8D8-1516DB7E794E}">
      <formula1>"Select,Yes,No"</formula1>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0A3E4-81EC-417A-9913-144DCE4EB713}">
  <sheetPr codeName="Sheet45"/>
  <dimension ref="A1:C16"/>
  <sheetViews>
    <sheetView zoomScale="115" zoomScaleNormal="115" workbookViewId="0"/>
  </sheetViews>
  <sheetFormatPr defaultColWidth="9" defaultRowHeight="15.6" x14ac:dyDescent="0.35"/>
  <cols>
    <col min="1" max="2" width="9" style="376"/>
    <col min="3" max="3" width="64.69921875" style="376" customWidth="1"/>
    <col min="4" max="16384" width="9" style="376"/>
  </cols>
  <sheetData>
    <row r="1" spans="1:3" ht="16.8" x14ac:dyDescent="0.35">
      <c r="A1" s="371" t="str">
        <f>INPUT!$C$3</f>
        <v>Albemarle County</v>
      </c>
    </row>
    <row r="2" spans="1:3" ht="16.8" x14ac:dyDescent="0.35">
      <c r="A2" s="371" t="str">
        <f>INPUT!$D$11</f>
        <v>RFP&lt;ENTER RFP NUMBER&gt;</v>
      </c>
    </row>
    <row r="3" spans="1:3" ht="16.8" x14ac:dyDescent="0.35">
      <c r="A3" s="371" t="str">
        <f>INPUT!$C$23</f>
        <v>PBM</v>
      </c>
    </row>
    <row r="4" spans="1:3" ht="16.8" x14ac:dyDescent="0.35">
      <c r="A4" s="372" t="s">
        <v>1013</v>
      </c>
    </row>
    <row r="5" spans="1:3" ht="16.8" x14ac:dyDescent="0.35">
      <c r="A5" s="371"/>
    </row>
    <row r="8" spans="1:3" x14ac:dyDescent="0.35">
      <c r="A8" s="379" t="s">
        <v>1014</v>
      </c>
    </row>
    <row r="10" spans="1:3" x14ac:dyDescent="0.35">
      <c r="A10" s="385" t="s">
        <v>1015</v>
      </c>
    </row>
    <row r="12" spans="1:3" s="403" customFormat="1" ht="78" x14ac:dyDescent="0.35">
      <c r="B12" s="450"/>
      <c r="C12" s="393" t="s">
        <v>1016</v>
      </c>
    </row>
    <row r="14" spans="1:3" x14ac:dyDescent="0.35">
      <c r="A14" s="385" t="s">
        <v>1017</v>
      </c>
    </row>
    <row r="16" spans="1:3" s="403" customFormat="1" ht="62.4" x14ac:dyDescent="0.35">
      <c r="B16" s="450"/>
      <c r="C16" s="393" t="s">
        <v>1018</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E6866-445A-4A9F-84BB-ABD4D53CCA13}">
  <sheetPr codeName="Sheet46"/>
  <dimension ref="A1:C11"/>
  <sheetViews>
    <sheetView zoomScaleNormal="100" workbookViewId="0"/>
  </sheetViews>
  <sheetFormatPr defaultRowHeight="15.6" x14ac:dyDescent="0.35"/>
  <cols>
    <col min="2" max="2" width="13.5" customWidth="1"/>
    <col min="3" max="3" width="54.19921875" customWidth="1"/>
  </cols>
  <sheetData>
    <row r="1" spans="1:3" ht="16.8" x14ac:dyDescent="0.35">
      <c r="A1" s="371" t="str">
        <f>INPUT!$C$3</f>
        <v>Albemarle County</v>
      </c>
    </row>
    <row r="2" spans="1:3" ht="16.8" x14ac:dyDescent="0.35">
      <c r="A2" s="371" t="str">
        <f>INPUT!$D$11</f>
        <v>RFP&lt;ENTER RFP NUMBER&gt;</v>
      </c>
    </row>
    <row r="3" spans="1:3" ht="16.8" x14ac:dyDescent="0.35">
      <c r="A3" s="371" t="str">
        <f>INPUT!$C$23</f>
        <v>PBM</v>
      </c>
    </row>
    <row r="4" spans="1:3" ht="16.8" x14ac:dyDescent="0.35">
      <c r="A4" s="372" t="s">
        <v>1019</v>
      </c>
    </row>
    <row r="5" spans="1:3" ht="16.8" x14ac:dyDescent="0.35">
      <c r="A5" s="371"/>
    </row>
    <row r="8" spans="1:3" x14ac:dyDescent="0.35">
      <c r="A8" s="116" t="s">
        <v>1020</v>
      </c>
    </row>
    <row r="10" spans="1:3" x14ac:dyDescent="0.35">
      <c r="B10" s="404" t="s">
        <v>988</v>
      </c>
    </row>
    <row r="11" spans="1:3" s="373" customFormat="1" ht="107.25" customHeight="1" x14ac:dyDescent="0.35">
      <c r="B11" s="449" t="s">
        <v>934</v>
      </c>
      <c r="C11" s="374" t="s">
        <v>1021</v>
      </c>
    </row>
  </sheetData>
  <dataValidations count="1">
    <dataValidation type="list" allowBlank="1" showInputMessage="1" showErrorMessage="1" error="Please enter &quot;Yes&quot; or &quot;No&quot;._x000a__x000a_Thank you!" sqref="B11" xr:uid="{F70DD094-C1EA-48F7-B34E-543EC8C86E2D}">
      <formula1>"Select,Yes,No"</formula1>
    </dataValidation>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ABCA8-2142-4B75-A359-FA50856EAF97}">
  <sheetPr codeName="Sheet13"/>
  <dimension ref="B1:G38"/>
  <sheetViews>
    <sheetView zoomScale="145" zoomScaleNormal="145" workbookViewId="0"/>
  </sheetViews>
  <sheetFormatPr defaultColWidth="8.8984375" defaultRowHeight="15.6" x14ac:dyDescent="0.35"/>
  <cols>
    <col min="1" max="1" width="1.5" style="2" customWidth="1"/>
    <col min="2" max="2" width="17.09765625" style="2" customWidth="1"/>
    <col min="3" max="3" width="56.8984375" style="2" customWidth="1"/>
    <col min="4" max="4" width="16.3984375" style="2" customWidth="1"/>
    <col min="5" max="5" width="30.3984375" style="2" customWidth="1"/>
    <col min="6" max="6" width="19.3984375" style="2" customWidth="1"/>
    <col min="7" max="7" width="19.09765625" style="2" customWidth="1"/>
    <col min="8" max="16384" width="8.8984375" style="2"/>
  </cols>
  <sheetData>
    <row r="1" spans="2:7" s="15" customFormat="1" ht="16.8" x14ac:dyDescent="0.35">
      <c r="B1" s="13" t="str">
        <f>INPUT!$C$3</f>
        <v>Albemarle County</v>
      </c>
    </row>
    <row r="2" spans="2:7" s="15" customFormat="1" ht="16.8" x14ac:dyDescent="0.35">
      <c r="B2" s="13" t="str">
        <f>INPUT!$D$11</f>
        <v>RFP&lt;ENTER RFP NUMBER&gt;</v>
      </c>
    </row>
    <row r="3" spans="2:7" s="15" customFormat="1" ht="16.8" x14ac:dyDescent="0.35">
      <c r="B3" s="13" t="str">
        <f>INPUT!$C$23</f>
        <v>PBM</v>
      </c>
    </row>
    <row r="4" spans="2:7" s="15" customFormat="1" ht="16.8" x14ac:dyDescent="0.35">
      <c r="B4" s="16" t="str">
        <f>INPUT!F91</f>
        <v>Price Proposal Form 3.0 - Performance Guarantees</v>
      </c>
    </row>
    <row r="5" spans="2:7" ht="19.2" x14ac:dyDescent="0.35">
      <c r="B5" s="7"/>
      <c r="D5" s="15"/>
      <c r="E5" s="15"/>
    </row>
    <row r="6" spans="2:7" s="44" customFormat="1" ht="36.6" customHeight="1" x14ac:dyDescent="0.35">
      <c r="B6" s="556" t="s">
        <v>1022</v>
      </c>
      <c r="C6" s="556"/>
      <c r="D6" s="556"/>
      <c r="E6" s="556"/>
      <c r="F6" s="556"/>
    </row>
    <row r="7" spans="2:7" s="44" customFormat="1" ht="15" x14ac:dyDescent="0.35">
      <c r="B7" s="557" t="s">
        <v>1023</v>
      </c>
      <c r="C7" s="557"/>
      <c r="D7" s="557"/>
      <c r="E7" s="557"/>
      <c r="F7" s="557"/>
    </row>
    <row r="8" spans="2:7" s="44" customFormat="1" thickBot="1" x14ac:dyDescent="0.4">
      <c r="B8" s="557"/>
      <c r="C8" s="557"/>
      <c r="D8" s="557"/>
      <c r="E8" s="557"/>
      <c r="F8" s="557"/>
    </row>
    <row r="9" spans="2:7" s="44" customFormat="1" thickBot="1" x14ac:dyDescent="0.4">
      <c r="B9" s="53"/>
      <c r="C9" s="54" t="s">
        <v>186</v>
      </c>
      <c r="D9" s="560">
        <f>'Instructions &amp; Info'!$C$44</f>
        <v>0</v>
      </c>
      <c r="E9" s="561"/>
      <c r="F9" s="53"/>
    </row>
    <row r="10" spans="2:7" s="44" customFormat="1" ht="15" x14ac:dyDescent="0.35">
      <c r="B10" s="53"/>
      <c r="C10" s="53"/>
      <c r="D10" s="53"/>
      <c r="E10" s="53"/>
      <c r="F10" s="53"/>
    </row>
    <row r="11" spans="2:7" s="44" customFormat="1" ht="30.6" thickBot="1" x14ac:dyDescent="0.4">
      <c r="B11" s="55" t="s">
        <v>1024</v>
      </c>
      <c r="C11" s="55" t="s">
        <v>1025</v>
      </c>
      <c r="D11" s="55" t="s">
        <v>189</v>
      </c>
      <c r="E11" s="55" t="s">
        <v>1026</v>
      </c>
      <c r="F11" s="55" t="s">
        <v>1027</v>
      </c>
      <c r="G11" s="55" t="s">
        <v>1028</v>
      </c>
    </row>
    <row r="12" spans="2:7" s="44" customFormat="1" ht="30.6" thickTop="1" x14ac:dyDescent="0.35">
      <c r="B12" s="558" t="s">
        <v>74</v>
      </c>
      <c r="C12" s="56" t="s">
        <v>1029</v>
      </c>
      <c r="D12" s="57" t="s">
        <v>566</v>
      </c>
      <c r="E12" s="58"/>
      <c r="F12" s="59"/>
      <c r="G12" s="58" t="s">
        <v>566</v>
      </c>
    </row>
    <row r="13" spans="2:7" s="44" customFormat="1" ht="30" x14ac:dyDescent="0.35">
      <c r="B13" s="559"/>
      <c r="C13" s="60" t="s">
        <v>1030</v>
      </c>
      <c r="D13" s="57" t="s">
        <v>566</v>
      </c>
      <c r="E13" s="61"/>
      <c r="F13" s="62"/>
      <c r="G13" s="58" t="s">
        <v>566</v>
      </c>
    </row>
    <row r="14" spans="2:7" s="44" customFormat="1" ht="45" x14ac:dyDescent="0.35">
      <c r="B14" s="559" t="s">
        <v>67</v>
      </c>
      <c r="C14" s="60" t="s">
        <v>1031</v>
      </c>
      <c r="D14" s="57" t="s">
        <v>566</v>
      </c>
      <c r="E14" s="61"/>
      <c r="F14" s="62"/>
      <c r="G14" s="58" t="s">
        <v>566</v>
      </c>
    </row>
    <row r="15" spans="2:7" s="44" customFormat="1" ht="30" x14ac:dyDescent="0.35">
      <c r="B15" s="559"/>
      <c r="C15" s="60" t="s">
        <v>1032</v>
      </c>
      <c r="D15" s="57" t="s">
        <v>566</v>
      </c>
      <c r="E15" s="61"/>
      <c r="F15" s="62"/>
      <c r="G15" s="58" t="s">
        <v>566</v>
      </c>
    </row>
    <row r="16" spans="2:7" s="44" customFormat="1" ht="28.5" customHeight="1" x14ac:dyDescent="0.35">
      <c r="B16" s="559"/>
      <c r="C16" s="60" t="s">
        <v>1033</v>
      </c>
      <c r="D16" s="57" t="s">
        <v>566</v>
      </c>
      <c r="E16" s="61"/>
      <c r="F16" s="62"/>
      <c r="G16" s="58" t="s">
        <v>566</v>
      </c>
    </row>
    <row r="17" spans="2:7" s="44" customFormat="1" ht="45" x14ac:dyDescent="0.35">
      <c r="B17" s="563" t="s">
        <v>1034</v>
      </c>
      <c r="C17" s="60" t="s">
        <v>1035</v>
      </c>
      <c r="D17" s="57" t="s">
        <v>566</v>
      </c>
      <c r="E17" s="61"/>
      <c r="F17" s="62"/>
      <c r="G17" s="58" t="s">
        <v>566</v>
      </c>
    </row>
    <row r="18" spans="2:7" s="44" customFormat="1" ht="45" x14ac:dyDescent="0.35">
      <c r="B18" s="563"/>
      <c r="C18" s="60" t="s">
        <v>1036</v>
      </c>
      <c r="D18" s="57" t="s">
        <v>566</v>
      </c>
      <c r="E18" s="61"/>
      <c r="F18" s="62"/>
      <c r="G18" s="58" t="s">
        <v>566</v>
      </c>
    </row>
    <row r="19" spans="2:7" s="44" customFormat="1" ht="43.5" customHeight="1" x14ac:dyDescent="0.35">
      <c r="B19" s="559" t="s">
        <v>59</v>
      </c>
      <c r="C19" s="60" t="s">
        <v>1037</v>
      </c>
      <c r="D19" s="57" t="s">
        <v>566</v>
      </c>
      <c r="E19" s="61"/>
      <c r="F19" s="63"/>
      <c r="G19" s="58" t="s">
        <v>566</v>
      </c>
    </row>
    <row r="20" spans="2:7" s="44" customFormat="1" ht="27.75" customHeight="1" x14ac:dyDescent="0.35">
      <c r="B20" s="559"/>
      <c r="C20" s="64" t="s">
        <v>1038</v>
      </c>
      <c r="D20" s="57" t="s">
        <v>566</v>
      </c>
      <c r="E20" s="61"/>
      <c r="F20" s="63"/>
      <c r="G20" s="58" t="s">
        <v>566</v>
      </c>
    </row>
    <row r="21" spans="2:7" s="44" customFormat="1" ht="30" customHeight="1" x14ac:dyDescent="0.35">
      <c r="B21" s="559" t="s">
        <v>1039</v>
      </c>
      <c r="C21" s="64" t="s">
        <v>1040</v>
      </c>
      <c r="D21" s="57" t="s">
        <v>566</v>
      </c>
      <c r="E21" s="61"/>
      <c r="F21" s="62"/>
      <c r="G21" s="58" t="s">
        <v>566</v>
      </c>
    </row>
    <row r="22" spans="2:7" s="44" customFormat="1" ht="30" x14ac:dyDescent="0.35">
      <c r="B22" s="559"/>
      <c r="C22" s="64" t="s">
        <v>1041</v>
      </c>
      <c r="D22" s="57" t="s">
        <v>566</v>
      </c>
      <c r="E22" s="61"/>
      <c r="F22" s="62"/>
      <c r="G22" s="58" t="s">
        <v>566</v>
      </c>
    </row>
    <row r="23" spans="2:7" s="44" customFormat="1" ht="25.5" customHeight="1" x14ac:dyDescent="0.35">
      <c r="B23" s="564" t="s">
        <v>1042</v>
      </c>
      <c r="C23" s="60" t="s">
        <v>1043</v>
      </c>
      <c r="D23" s="57" t="s">
        <v>566</v>
      </c>
      <c r="E23" s="61"/>
      <c r="F23" s="63"/>
      <c r="G23" s="58" t="s">
        <v>566</v>
      </c>
    </row>
    <row r="24" spans="2:7" s="44" customFormat="1" ht="45" x14ac:dyDescent="0.35">
      <c r="B24" s="564"/>
      <c r="C24" s="64" t="s">
        <v>1044</v>
      </c>
      <c r="D24" s="57" t="s">
        <v>566</v>
      </c>
      <c r="E24" s="61"/>
      <c r="F24" s="63"/>
      <c r="G24" s="58" t="s">
        <v>566</v>
      </c>
    </row>
    <row r="25" spans="2:7" s="44" customFormat="1" ht="45" x14ac:dyDescent="0.35">
      <c r="B25" s="564"/>
      <c r="C25" s="64" t="s">
        <v>1045</v>
      </c>
      <c r="D25" s="57" t="s">
        <v>566</v>
      </c>
      <c r="E25" s="61"/>
      <c r="F25" s="62"/>
      <c r="G25" s="58" t="s">
        <v>566</v>
      </c>
    </row>
    <row r="26" spans="2:7" s="44" customFormat="1" ht="45" x14ac:dyDescent="0.35">
      <c r="B26" s="564"/>
      <c r="C26" s="64" t="s">
        <v>1046</v>
      </c>
      <c r="D26" s="57" t="s">
        <v>566</v>
      </c>
      <c r="E26" s="61"/>
      <c r="F26" s="62"/>
      <c r="G26" s="58" t="s">
        <v>566</v>
      </c>
    </row>
    <row r="27" spans="2:7" s="44" customFormat="1" ht="25.5" customHeight="1" x14ac:dyDescent="0.35">
      <c r="B27" s="564" t="s">
        <v>65</v>
      </c>
      <c r="C27" s="64" t="s">
        <v>1047</v>
      </c>
      <c r="D27" s="57" t="s">
        <v>566</v>
      </c>
      <c r="E27" s="61"/>
      <c r="F27" s="62"/>
      <c r="G27" s="58" t="s">
        <v>566</v>
      </c>
    </row>
    <row r="28" spans="2:7" s="44" customFormat="1" ht="25.5" customHeight="1" x14ac:dyDescent="0.35">
      <c r="B28" s="564"/>
      <c r="C28" s="64" t="s">
        <v>1048</v>
      </c>
      <c r="D28" s="57" t="s">
        <v>566</v>
      </c>
      <c r="E28" s="61"/>
      <c r="F28" s="62"/>
      <c r="G28" s="58" t="s">
        <v>566</v>
      </c>
    </row>
    <row r="29" spans="2:7" s="44" customFormat="1" ht="25.5" customHeight="1" x14ac:dyDescent="0.35">
      <c r="B29" s="564"/>
      <c r="C29" s="64" t="s">
        <v>1049</v>
      </c>
      <c r="D29" s="57" t="s">
        <v>566</v>
      </c>
      <c r="E29" s="61"/>
      <c r="F29" s="63"/>
      <c r="G29" s="58" t="s">
        <v>566</v>
      </c>
    </row>
    <row r="30" spans="2:7" s="44" customFormat="1" ht="25.5" customHeight="1" x14ac:dyDescent="0.35">
      <c r="B30" s="564"/>
      <c r="C30" s="64" t="s">
        <v>1050</v>
      </c>
      <c r="D30" s="57" t="s">
        <v>566</v>
      </c>
      <c r="E30" s="61"/>
      <c r="F30" s="62"/>
      <c r="G30" s="58" t="s">
        <v>566</v>
      </c>
    </row>
    <row r="31" spans="2:7" s="44" customFormat="1" ht="25.5" customHeight="1" x14ac:dyDescent="0.35">
      <c r="B31" s="564"/>
      <c r="C31" s="64" t="s">
        <v>1051</v>
      </c>
      <c r="D31" s="57" t="s">
        <v>566</v>
      </c>
      <c r="E31" s="61"/>
      <c r="F31" s="62"/>
      <c r="G31" s="58" t="s">
        <v>566</v>
      </c>
    </row>
    <row r="32" spans="2:7" s="44" customFormat="1" ht="39" customHeight="1" x14ac:dyDescent="0.35">
      <c r="B32" s="564"/>
      <c r="C32" s="64" t="s">
        <v>1052</v>
      </c>
      <c r="D32" s="57" t="s">
        <v>566</v>
      </c>
      <c r="E32" s="61"/>
      <c r="F32" s="62"/>
      <c r="G32" s="58" t="s">
        <v>566</v>
      </c>
    </row>
    <row r="33" spans="2:7" s="44" customFormat="1" ht="25.35" customHeight="1" x14ac:dyDescent="0.35">
      <c r="B33" s="564"/>
      <c r="C33" s="64" t="s">
        <v>1053</v>
      </c>
      <c r="D33" s="57" t="s">
        <v>566</v>
      </c>
      <c r="E33" s="61"/>
      <c r="F33" s="63"/>
      <c r="G33" s="58" t="s">
        <v>566</v>
      </c>
    </row>
    <row r="34" spans="2:7" s="44" customFormat="1" ht="41.25" customHeight="1" x14ac:dyDescent="0.35">
      <c r="B34" s="563" t="s">
        <v>1054</v>
      </c>
      <c r="C34" s="64" t="s">
        <v>1055</v>
      </c>
      <c r="D34" s="57" t="s">
        <v>566</v>
      </c>
      <c r="E34" s="61"/>
      <c r="F34" s="62"/>
      <c r="G34" s="58" t="s">
        <v>566</v>
      </c>
    </row>
    <row r="35" spans="2:7" s="44" customFormat="1" ht="41.25" customHeight="1" x14ac:dyDescent="0.35">
      <c r="B35" s="563"/>
      <c r="C35" s="64" t="s">
        <v>1056</v>
      </c>
      <c r="D35" s="57" t="s">
        <v>566</v>
      </c>
      <c r="E35" s="61"/>
      <c r="F35" s="62"/>
      <c r="G35" s="58" t="s">
        <v>566</v>
      </c>
    </row>
    <row r="36" spans="2:7" s="44" customFormat="1" ht="46.5" customHeight="1" x14ac:dyDescent="0.35">
      <c r="B36" s="65" t="s">
        <v>1057</v>
      </c>
      <c r="C36" s="64" t="s">
        <v>1058</v>
      </c>
      <c r="D36" s="57" t="s">
        <v>566</v>
      </c>
      <c r="E36" s="61"/>
      <c r="F36" s="63"/>
      <c r="G36" s="58" t="s">
        <v>566</v>
      </c>
    </row>
    <row r="37" spans="2:7" s="44" customFormat="1" ht="15" x14ac:dyDescent="0.35">
      <c r="B37" s="66" t="s">
        <v>1059</v>
      </c>
      <c r="C37" s="67"/>
      <c r="D37" s="40"/>
      <c r="E37" s="41"/>
      <c r="F37" s="52">
        <f>SUM(F12:F36)</f>
        <v>0</v>
      </c>
      <c r="G37" s="68" t="s">
        <v>566</v>
      </c>
    </row>
    <row r="38" spans="2:7" s="44" customFormat="1" ht="15" x14ac:dyDescent="0.35">
      <c r="B38" s="562" t="s">
        <v>1060</v>
      </c>
      <c r="C38" s="562"/>
      <c r="D38" s="562"/>
      <c r="E38" s="562"/>
      <c r="F38" s="115"/>
    </row>
  </sheetData>
  <sheetProtection formatCells="0" formatColumns="0" formatRows="0" autoFilter="0"/>
  <mergeCells count="12">
    <mergeCell ref="B38:E38"/>
    <mergeCell ref="B17:B18"/>
    <mergeCell ref="B19:B20"/>
    <mergeCell ref="B21:B22"/>
    <mergeCell ref="B23:B26"/>
    <mergeCell ref="B27:B33"/>
    <mergeCell ref="B34:B35"/>
    <mergeCell ref="B6:F6"/>
    <mergeCell ref="B7:F8"/>
    <mergeCell ref="B12:B13"/>
    <mergeCell ref="B14:B16"/>
    <mergeCell ref="D9:E9"/>
  </mergeCells>
  <dataValidations count="3">
    <dataValidation type="textLength" allowBlank="1" showInputMessage="1" showErrorMessage="1" sqref="F29:F30 E23:F25 E33:F34 E14:E18 E12:F12 F14 F17 E27:E30 E19:F21 F27 E36:F36" xr:uid="{D4420265-182D-40D5-B31D-E7ACAAF7DDC3}">
      <formula1>1</formula1>
      <formula2>700</formula2>
    </dataValidation>
    <dataValidation type="list" allowBlank="1" showInputMessage="1" showErrorMessage="1" sqref="D12:D36" xr:uid="{F8DD823C-6F0A-4C0E-9199-B1C302C17120}">
      <formula1>"&lt;Select One&gt;,Confirmed,Not Confirmed,Deviation"</formula1>
    </dataValidation>
    <dataValidation type="list" allowBlank="1" showInputMessage="1" showErrorMessage="1" sqref="G12:G37" xr:uid="{236F18A5-AAEA-4C38-BA7E-32B81B01A48D}">
      <formula1>"&lt;Select One&gt;,Annually,Quarterly,Monthly,N/A"</formula1>
    </dataValidation>
  </dataValidations>
  <pageMargins left="0.2" right="0.2" top="0.25" bottom="0.5" header="0.3" footer="0.3"/>
  <pageSetup scale="71" orientation="portrait" r:id="rId1"/>
  <headerFooter>
    <oddFooter>&amp;L&amp;A&amp;CPage &amp;P of &amp;N</oddFooter>
  </headerFooter>
  <legacyDrawingHF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B7E19-45FF-4DC7-B106-E216EF5E4BAC}">
  <sheetPr codeName="Sheet15"/>
  <dimension ref="A1:E59"/>
  <sheetViews>
    <sheetView workbookViewId="0"/>
  </sheetViews>
  <sheetFormatPr defaultColWidth="8.8984375" defaultRowHeight="15.6" x14ac:dyDescent="0.35"/>
  <cols>
    <col min="1" max="1" width="1.5" style="2" customWidth="1"/>
    <col min="2" max="2" width="14.59765625" style="2" customWidth="1"/>
    <col min="3" max="4" width="12.59765625" style="11" customWidth="1"/>
    <col min="5" max="5" width="93.3984375" style="11" customWidth="1"/>
    <col min="6" max="16384" width="8.8984375" style="11"/>
  </cols>
  <sheetData>
    <row r="1" spans="2:5" s="15" customFormat="1" ht="16.8" x14ac:dyDescent="0.35">
      <c r="B1" s="13" t="str">
        <f>INPUT!$C$3</f>
        <v>Albemarle County</v>
      </c>
    </row>
    <row r="2" spans="2:5" s="15" customFormat="1" ht="16.8" x14ac:dyDescent="0.35">
      <c r="B2" s="13" t="str">
        <f>INPUT!$D$11</f>
        <v>RFP&lt;ENTER RFP NUMBER&gt;</v>
      </c>
    </row>
    <row r="3" spans="2:5" s="15" customFormat="1" ht="16.8" x14ac:dyDescent="0.35">
      <c r="B3" s="13" t="str">
        <f>INPUT!$C$23</f>
        <v>PBM</v>
      </c>
    </row>
    <row r="4" spans="2:5" s="15" customFormat="1" ht="16.8" x14ac:dyDescent="0.35">
      <c r="B4" s="16" t="str">
        <f>INPUT!F86</f>
        <v>Price Proposal Form 4.0 - Deviations</v>
      </c>
    </row>
    <row r="5" spans="2:5" ht="19.2" x14ac:dyDescent="0.35">
      <c r="B5" s="7"/>
    </row>
    <row r="6" spans="2:5" x14ac:dyDescent="0.35">
      <c r="B6" s="11"/>
    </row>
    <row r="7" spans="2:5" x14ac:dyDescent="0.35">
      <c r="B7" s="35" t="s">
        <v>1061</v>
      </c>
      <c r="C7" s="35"/>
      <c r="D7" s="35"/>
      <c r="E7" s="2"/>
    </row>
    <row r="8" spans="2:5" ht="16.2" thickBot="1" x14ac:dyDescent="0.4">
      <c r="B8" s="35"/>
      <c r="C8" s="35"/>
      <c r="D8" s="35"/>
      <c r="E8" s="2"/>
    </row>
    <row r="9" spans="2:5" ht="16.2" thickBot="1" x14ac:dyDescent="0.4">
      <c r="C9" s="9"/>
      <c r="D9" s="9" t="s">
        <v>186</v>
      </c>
      <c r="E9" s="20">
        <f>'Instructions &amp; Info'!$C$44</f>
        <v>0</v>
      </c>
    </row>
    <row r="10" spans="2:5" x14ac:dyDescent="0.35">
      <c r="B10" s="35"/>
      <c r="C10" s="35"/>
      <c r="D10" s="35"/>
      <c r="E10" s="2"/>
    </row>
    <row r="11" spans="2:5" ht="17.399999999999999" thickBot="1" x14ac:dyDescent="0.4">
      <c r="B11" s="10" t="s">
        <v>1062</v>
      </c>
      <c r="C11" s="10" t="s">
        <v>1063</v>
      </c>
      <c r="D11" s="10" t="s">
        <v>1064</v>
      </c>
      <c r="E11" s="10" t="s">
        <v>121</v>
      </c>
    </row>
    <row r="12" spans="2:5" ht="16.2" thickTop="1" x14ac:dyDescent="0.35">
      <c r="B12" s="36"/>
      <c r="C12" s="36"/>
      <c r="D12" s="37"/>
      <c r="E12" s="37"/>
    </row>
    <row r="13" spans="2:5" x14ac:dyDescent="0.35">
      <c r="B13" s="36"/>
      <c r="C13" s="36"/>
      <c r="D13" s="37"/>
      <c r="E13" s="37"/>
    </row>
    <row r="14" spans="2:5" x14ac:dyDescent="0.35">
      <c r="B14" s="36"/>
      <c r="C14" s="36"/>
      <c r="D14" s="37"/>
      <c r="E14" s="37"/>
    </row>
    <row r="15" spans="2:5" x14ac:dyDescent="0.35">
      <c r="B15" s="36"/>
      <c r="C15" s="36"/>
      <c r="D15" s="37"/>
      <c r="E15" s="37"/>
    </row>
    <row r="16" spans="2:5" x14ac:dyDescent="0.35">
      <c r="B16" s="36"/>
      <c r="C16" s="36"/>
      <c r="D16" s="37"/>
      <c r="E16" s="37"/>
    </row>
    <row r="17" spans="2:5" x14ac:dyDescent="0.35">
      <c r="B17" s="36"/>
      <c r="C17" s="36"/>
      <c r="D17" s="37"/>
      <c r="E17" s="37"/>
    </row>
    <row r="18" spans="2:5" x14ac:dyDescent="0.35">
      <c r="B18" s="36"/>
      <c r="C18" s="36"/>
      <c r="D18" s="37"/>
      <c r="E18" s="37"/>
    </row>
    <row r="19" spans="2:5" x14ac:dyDescent="0.35">
      <c r="B19" s="36"/>
      <c r="C19" s="36"/>
      <c r="D19" s="37"/>
      <c r="E19" s="37"/>
    </row>
    <row r="20" spans="2:5" x14ac:dyDescent="0.35">
      <c r="B20" s="36"/>
      <c r="C20" s="36"/>
      <c r="D20" s="37"/>
      <c r="E20" s="37"/>
    </row>
    <row r="21" spans="2:5" x14ac:dyDescent="0.35">
      <c r="B21" s="36"/>
      <c r="C21" s="36"/>
      <c r="D21" s="37"/>
      <c r="E21" s="37"/>
    </row>
    <row r="22" spans="2:5" x14ac:dyDescent="0.35">
      <c r="B22" s="36"/>
      <c r="C22" s="36"/>
      <c r="D22" s="37"/>
      <c r="E22" s="37"/>
    </row>
    <row r="23" spans="2:5" x14ac:dyDescent="0.35">
      <c r="B23" s="36"/>
      <c r="C23" s="36"/>
      <c r="D23" s="37"/>
      <c r="E23" s="37"/>
    </row>
    <row r="24" spans="2:5" x14ac:dyDescent="0.35">
      <c r="B24" s="36"/>
      <c r="C24" s="36"/>
      <c r="D24" s="37"/>
      <c r="E24" s="37"/>
    </row>
    <row r="25" spans="2:5" x14ac:dyDescent="0.35">
      <c r="B25" s="36"/>
      <c r="C25" s="36"/>
      <c r="D25" s="37"/>
      <c r="E25" s="37"/>
    </row>
    <row r="26" spans="2:5" x14ac:dyDescent="0.35">
      <c r="B26" s="36"/>
      <c r="C26" s="36"/>
      <c r="D26" s="37"/>
      <c r="E26" s="37"/>
    </row>
    <row r="27" spans="2:5" x14ac:dyDescent="0.35">
      <c r="B27" s="36"/>
      <c r="C27" s="36"/>
      <c r="D27" s="37"/>
      <c r="E27" s="37"/>
    </row>
    <row r="28" spans="2:5" x14ac:dyDescent="0.35">
      <c r="B28" s="36"/>
      <c r="C28" s="36"/>
      <c r="D28" s="37"/>
      <c r="E28" s="37"/>
    </row>
    <row r="29" spans="2:5" x14ac:dyDescent="0.35">
      <c r="B29" s="36"/>
      <c r="C29" s="36"/>
      <c r="D29" s="37"/>
      <c r="E29" s="37"/>
    </row>
    <row r="30" spans="2:5" x14ac:dyDescent="0.35">
      <c r="B30" s="36"/>
      <c r="C30" s="36"/>
      <c r="D30" s="37"/>
      <c r="E30" s="37"/>
    </row>
    <row r="31" spans="2:5" x14ac:dyDescent="0.35">
      <c r="B31" s="36"/>
      <c r="C31" s="36"/>
      <c r="D31" s="37"/>
      <c r="E31" s="37"/>
    </row>
    <row r="32" spans="2:5" x14ac:dyDescent="0.35">
      <c r="B32" s="36"/>
      <c r="C32" s="36"/>
      <c r="D32" s="37"/>
      <c r="E32" s="37"/>
    </row>
    <row r="33" spans="2:5" x14ac:dyDescent="0.35">
      <c r="B33" s="36"/>
      <c r="C33" s="36"/>
      <c r="D33" s="37"/>
      <c r="E33" s="37"/>
    </row>
    <row r="34" spans="2:5" x14ac:dyDescent="0.35">
      <c r="B34" s="36"/>
      <c r="C34" s="36"/>
      <c r="D34" s="37"/>
      <c r="E34" s="37"/>
    </row>
    <row r="35" spans="2:5" x14ac:dyDescent="0.35">
      <c r="B35" s="36"/>
      <c r="C35" s="36"/>
      <c r="D35" s="37"/>
      <c r="E35" s="37"/>
    </row>
    <row r="36" spans="2:5" x14ac:dyDescent="0.35">
      <c r="B36" s="36"/>
      <c r="C36" s="36"/>
      <c r="D36" s="37"/>
      <c r="E36" s="37"/>
    </row>
    <row r="37" spans="2:5" x14ac:dyDescent="0.35">
      <c r="B37" s="36"/>
      <c r="C37" s="36"/>
      <c r="D37" s="37"/>
      <c r="E37" s="37"/>
    </row>
    <row r="38" spans="2:5" x14ac:dyDescent="0.35">
      <c r="B38" s="36"/>
      <c r="C38" s="36"/>
      <c r="D38" s="37"/>
      <c r="E38" s="37"/>
    </row>
    <row r="39" spans="2:5" x14ac:dyDescent="0.35">
      <c r="B39" s="36"/>
      <c r="C39" s="36"/>
      <c r="D39" s="37"/>
      <c r="E39" s="37"/>
    </row>
    <row r="40" spans="2:5" x14ac:dyDescent="0.35">
      <c r="B40" s="36"/>
      <c r="C40" s="36"/>
      <c r="D40" s="37"/>
      <c r="E40" s="37"/>
    </row>
    <row r="41" spans="2:5" x14ac:dyDescent="0.35">
      <c r="B41" s="36"/>
      <c r="C41" s="36"/>
      <c r="D41" s="37"/>
      <c r="E41" s="37"/>
    </row>
    <row r="42" spans="2:5" x14ac:dyDescent="0.35">
      <c r="B42" s="36"/>
      <c r="C42" s="36"/>
      <c r="D42" s="37"/>
      <c r="E42" s="37"/>
    </row>
    <row r="43" spans="2:5" x14ac:dyDescent="0.35">
      <c r="B43" s="36"/>
      <c r="C43" s="36"/>
      <c r="D43" s="37"/>
      <c r="E43" s="37"/>
    </row>
    <row r="44" spans="2:5" x14ac:dyDescent="0.35">
      <c r="B44" s="36"/>
      <c r="C44" s="36"/>
      <c r="D44" s="37"/>
      <c r="E44" s="37"/>
    </row>
    <row r="45" spans="2:5" x14ac:dyDescent="0.35">
      <c r="B45" s="36"/>
      <c r="C45" s="36"/>
      <c r="D45" s="37"/>
      <c r="E45" s="37"/>
    </row>
    <row r="46" spans="2:5" x14ac:dyDescent="0.35">
      <c r="B46" s="36"/>
      <c r="C46" s="36"/>
      <c r="D46" s="37"/>
      <c r="E46" s="37"/>
    </row>
    <row r="47" spans="2:5" x14ac:dyDescent="0.35">
      <c r="B47" s="36"/>
      <c r="C47" s="36"/>
      <c r="D47" s="37"/>
      <c r="E47" s="37"/>
    </row>
    <row r="48" spans="2:5" x14ac:dyDescent="0.35">
      <c r="B48" s="36"/>
      <c r="C48" s="36"/>
      <c r="D48" s="37"/>
      <c r="E48" s="37"/>
    </row>
    <row r="49" spans="2:5" x14ac:dyDescent="0.35">
      <c r="B49" s="36"/>
      <c r="C49" s="36"/>
      <c r="D49" s="37"/>
      <c r="E49" s="37"/>
    </row>
    <row r="50" spans="2:5" x14ac:dyDescent="0.35">
      <c r="B50" s="36"/>
      <c r="C50" s="36"/>
      <c r="D50" s="37"/>
      <c r="E50" s="37"/>
    </row>
    <row r="51" spans="2:5" x14ac:dyDescent="0.35">
      <c r="B51" s="36"/>
      <c r="C51" s="36"/>
      <c r="D51" s="37"/>
      <c r="E51" s="37"/>
    </row>
    <row r="52" spans="2:5" x14ac:dyDescent="0.35">
      <c r="B52" s="36"/>
      <c r="C52" s="36"/>
      <c r="D52" s="37"/>
      <c r="E52" s="37"/>
    </row>
    <row r="53" spans="2:5" x14ac:dyDescent="0.35">
      <c r="B53" s="36"/>
      <c r="C53" s="36"/>
      <c r="D53" s="37"/>
      <c r="E53" s="37"/>
    </row>
    <row r="54" spans="2:5" x14ac:dyDescent="0.35">
      <c r="B54" s="36"/>
      <c r="C54" s="36"/>
      <c r="D54" s="37"/>
      <c r="E54" s="37"/>
    </row>
    <row r="55" spans="2:5" x14ac:dyDescent="0.35">
      <c r="B55" s="36"/>
      <c r="C55" s="36"/>
      <c r="D55" s="37"/>
      <c r="E55" s="37"/>
    </row>
    <row r="56" spans="2:5" x14ac:dyDescent="0.35">
      <c r="B56" s="36"/>
      <c r="C56" s="36"/>
      <c r="D56" s="37"/>
      <c r="E56" s="37"/>
    </row>
    <row r="57" spans="2:5" x14ac:dyDescent="0.35">
      <c r="B57" s="36"/>
      <c r="C57" s="36"/>
      <c r="D57" s="37"/>
      <c r="E57" s="37"/>
    </row>
    <row r="58" spans="2:5" x14ac:dyDescent="0.35">
      <c r="B58" s="36"/>
      <c r="C58" s="36"/>
      <c r="D58" s="37"/>
      <c r="E58" s="37"/>
    </row>
    <row r="59" spans="2:5" x14ac:dyDescent="0.35">
      <c r="B59" s="36"/>
      <c r="C59" s="36"/>
      <c r="D59" s="37"/>
      <c r="E59" s="37"/>
    </row>
  </sheetData>
  <pageMargins left="0.2" right="0.2" top="0.25" bottom="0.5" header="0.3" footer="0.3"/>
  <pageSetup scale="69" orientation="portrait" r:id="rId1"/>
  <headerFooter>
    <oddFooter>&amp;L&amp;A&amp;CPage &amp;P of &amp;N</oddFooter>
  </headerFooter>
  <legacyDrawingHF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B4571-6E92-4D7B-AD26-D159AEAF21B6}">
  <sheetPr codeName="Sheet16"/>
  <dimension ref="A1:C50"/>
  <sheetViews>
    <sheetView workbookViewId="0"/>
  </sheetViews>
  <sheetFormatPr defaultColWidth="8.8984375" defaultRowHeight="15.6" x14ac:dyDescent="0.35"/>
  <cols>
    <col min="1" max="1" width="1.5" style="2" customWidth="1"/>
    <col min="2" max="2" width="12.59765625" style="2" customWidth="1"/>
    <col min="3" max="3" width="93.3984375" style="11" customWidth="1"/>
    <col min="4" max="4" width="12.8984375" style="11" customWidth="1"/>
    <col min="5" max="16384" width="8.8984375" style="11"/>
  </cols>
  <sheetData>
    <row r="1" spans="2:3" s="15" customFormat="1" ht="16.8" x14ac:dyDescent="0.35">
      <c r="B1" s="13" t="str">
        <f>INPUT!$C$3</f>
        <v>Albemarle County</v>
      </c>
    </row>
    <row r="2" spans="2:3" s="15" customFormat="1" ht="16.8" x14ac:dyDescent="0.35">
      <c r="B2" s="13" t="str">
        <f>INPUT!$D$11</f>
        <v>RFP&lt;ENTER RFP NUMBER&gt;</v>
      </c>
    </row>
    <row r="3" spans="2:3" s="15" customFormat="1" ht="16.8" x14ac:dyDescent="0.35">
      <c r="B3" s="13" t="str">
        <f>INPUT!$C$23</f>
        <v>PBM</v>
      </c>
    </row>
    <row r="4" spans="2:3" s="15" customFormat="1" ht="16.8" x14ac:dyDescent="0.35">
      <c r="B4" s="16" t="str">
        <f>INPUT!F87</f>
        <v>Price Proposal Form 5.0 - Key Differentiators</v>
      </c>
    </row>
    <row r="5" spans="2:3" ht="19.2" x14ac:dyDescent="0.35">
      <c r="B5" s="7"/>
    </row>
    <row r="6" spans="2:3" x14ac:dyDescent="0.35">
      <c r="B6" s="72" t="s">
        <v>1065</v>
      </c>
    </row>
    <row r="7" spans="2:3" x14ac:dyDescent="0.35">
      <c r="B7" s="11"/>
    </row>
    <row r="8" spans="2:3" ht="16.2" thickBot="1" x14ac:dyDescent="0.4">
      <c r="B8" s="11"/>
    </row>
    <row r="9" spans="2:3" ht="16.2" thickBot="1" x14ac:dyDescent="0.4">
      <c r="B9" s="9" t="s">
        <v>186</v>
      </c>
      <c r="C9" s="20">
        <f>'Instructions &amp; Info'!$C$44</f>
        <v>0</v>
      </c>
    </row>
    <row r="10" spans="2:3" x14ac:dyDescent="0.35">
      <c r="B10" s="35"/>
      <c r="C10" s="2"/>
    </row>
    <row r="11" spans="2:3" ht="17.399999999999999" thickBot="1" x14ac:dyDescent="0.4">
      <c r="B11" s="10" t="s">
        <v>1066</v>
      </c>
      <c r="C11" s="10" t="s">
        <v>1067</v>
      </c>
    </row>
    <row r="12" spans="2:3" ht="16.2" thickTop="1" x14ac:dyDescent="0.35">
      <c r="B12" s="36"/>
      <c r="C12" s="37"/>
    </row>
    <row r="13" spans="2:3" x14ac:dyDescent="0.35">
      <c r="B13" s="36"/>
      <c r="C13" s="37"/>
    </row>
    <row r="14" spans="2:3" x14ac:dyDescent="0.35">
      <c r="B14" s="36"/>
      <c r="C14" s="37"/>
    </row>
    <row r="15" spans="2:3" x14ac:dyDescent="0.35">
      <c r="B15" s="36"/>
      <c r="C15" s="37"/>
    </row>
    <row r="16" spans="2:3" x14ac:dyDescent="0.35">
      <c r="B16" s="36"/>
      <c r="C16" s="37"/>
    </row>
    <row r="17" spans="2:3" x14ac:dyDescent="0.35">
      <c r="B17" s="36"/>
      <c r="C17" s="37"/>
    </row>
    <row r="18" spans="2:3" x14ac:dyDescent="0.35">
      <c r="B18" s="36"/>
      <c r="C18" s="37"/>
    </row>
    <row r="19" spans="2:3" x14ac:dyDescent="0.35">
      <c r="B19" s="36"/>
      <c r="C19" s="37"/>
    </row>
    <row r="20" spans="2:3" x14ac:dyDescent="0.35">
      <c r="B20" s="36"/>
      <c r="C20" s="37"/>
    </row>
    <row r="21" spans="2:3" x14ac:dyDescent="0.35">
      <c r="B21" s="36"/>
      <c r="C21" s="37"/>
    </row>
    <row r="22" spans="2:3" x14ac:dyDescent="0.35">
      <c r="B22" s="36"/>
      <c r="C22" s="37"/>
    </row>
    <row r="23" spans="2:3" x14ac:dyDescent="0.35">
      <c r="B23" s="36"/>
      <c r="C23" s="37"/>
    </row>
    <row r="24" spans="2:3" x14ac:dyDescent="0.35">
      <c r="B24" s="36"/>
      <c r="C24" s="37"/>
    </row>
    <row r="25" spans="2:3" x14ac:dyDescent="0.35">
      <c r="B25" s="36"/>
      <c r="C25" s="37"/>
    </row>
    <row r="26" spans="2:3" x14ac:dyDescent="0.35">
      <c r="B26" s="36"/>
      <c r="C26" s="37"/>
    </row>
    <row r="27" spans="2:3" x14ac:dyDescent="0.35">
      <c r="B27" s="36"/>
      <c r="C27" s="37"/>
    </row>
    <row r="28" spans="2:3" x14ac:dyDescent="0.35">
      <c r="B28" s="36"/>
      <c r="C28" s="37"/>
    </row>
    <row r="29" spans="2:3" x14ac:dyDescent="0.35">
      <c r="B29" s="36"/>
      <c r="C29" s="37"/>
    </row>
    <row r="30" spans="2:3" x14ac:dyDescent="0.35">
      <c r="B30" s="36"/>
      <c r="C30" s="37"/>
    </row>
    <row r="31" spans="2:3" x14ac:dyDescent="0.35">
      <c r="B31" s="36"/>
      <c r="C31" s="37"/>
    </row>
    <row r="32" spans="2:3" x14ac:dyDescent="0.35">
      <c r="B32" s="36"/>
      <c r="C32" s="37"/>
    </row>
    <row r="33" spans="2:3" x14ac:dyDescent="0.35">
      <c r="B33" s="36"/>
      <c r="C33" s="37"/>
    </row>
    <row r="34" spans="2:3" x14ac:dyDescent="0.35">
      <c r="B34" s="36"/>
      <c r="C34" s="37"/>
    </row>
    <row r="35" spans="2:3" x14ac:dyDescent="0.35">
      <c r="B35" s="36"/>
      <c r="C35" s="37"/>
    </row>
    <row r="36" spans="2:3" x14ac:dyDescent="0.35">
      <c r="B36" s="36"/>
      <c r="C36" s="37"/>
    </row>
    <row r="37" spans="2:3" x14ac:dyDescent="0.35">
      <c r="B37" s="36"/>
      <c r="C37" s="37"/>
    </row>
    <row r="38" spans="2:3" x14ac:dyDescent="0.35">
      <c r="B38" s="36"/>
      <c r="C38" s="37"/>
    </row>
    <row r="39" spans="2:3" x14ac:dyDescent="0.35">
      <c r="B39" s="36"/>
      <c r="C39" s="37"/>
    </row>
    <row r="40" spans="2:3" x14ac:dyDescent="0.35">
      <c r="B40" s="36"/>
      <c r="C40" s="37"/>
    </row>
    <row r="41" spans="2:3" x14ac:dyDescent="0.35">
      <c r="B41" s="36"/>
      <c r="C41" s="37"/>
    </row>
    <row r="42" spans="2:3" x14ac:dyDescent="0.35">
      <c r="B42" s="36"/>
      <c r="C42" s="37"/>
    </row>
    <row r="43" spans="2:3" x14ac:dyDescent="0.35">
      <c r="B43" s="36"/>
      <c r="C43" s="37"/>
    </row>
    <row r="44" spans="2:3" x14ac:dyDescent="0.35">
      <c r="B44" s="36"/>
      <c r="C44" s="37"/>
    </row>
    <row r="45" spans="2:3" x14ac:dyDescent="0.35">
      <c r="B45" s="36"/>
      <c r="C45" s="37"/>
    </row>
    <row r="46" spans="2:3" x14ac:dyDescent="0.35">
      <c r="B46" s="36"/>
      <c r="C46" s="37"/>
    </row>
    <row r="47" spans="2:3" x14ac:dyDescent="0.35">
      <c r="B47" s="36"/>
      <c r="C47" s="37"/>
    </row>
    <row r="48" spans="2:3" x14ac:dyDescent="0.35">
      <c r="B48" s="36"/>
      <c r="C48" s="37"/>
    </row>
    <row r="49" spans="2:3" x14ac:dyDescent="0.35">
      <c r="B49" s="36"/>
      <c r="C49" s="37"/>
    </row>
    <row r="50" spans="2:3" x14ac:dyDescent="0.35">
      <c r="B50" s="36"/>
      <c r="C50" s="37"/>
    </row>
  </sheetData>
  <pageMargins left="0.2" right="0.2" top="0.25" bottom="0.5" header="0.3" footer="0.3"/>
  <pageSetup scale="79" orientation="portrait" r:id="rId1"/>
  <headerFooter>
    <oddFooter>&amp;L&amp;A&amp;CPage &amp;P of &amp;N</oddFooter>
  </headerFooter>
  <legacyDrawingHF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23028-2939-49E4-B34D-5F5D4B03076D}">
  <sheetPr codeName="Sheet17"/>
  <dimension ref="A1:D62"/>
  <sheetViews>
    <sheetView workbookViewId="0"/>
  </sheetViews>
  <sheetFormatPr defaultColWidth="8.8984375" defaultRowHeight="15.6" x14ac:dyDescent="0.35"/>
  <cols>
    <col min="1" max="1" width="1.5" style="2" customWidth="1"/>
    <col min="2" max="2" width="4.8984375" style="2" customWidth="1"/>
    <col min="3" max="3" width="43.5" style="11" customWidth="1"/>
    <col min="4" max="4" width="56.3984375" style="11" customWidth="1"/>
    <col min="5" max="16384" width="8.8984375" style="11"/>
  </cols>
  <sheetData>
    <row r="1" spans="2:4" s="15" customFormat="1" ht="16.8" x14ac:dyDescent="0.35">
      <c r="B1" s="13" t="str">
        <f>INPUT!$C$3</f>
        <v>Albemarle County</v>
      </c>
    </row>
    <row r="2" spans="2:4" s="15" customFormat="1" ht="16.8" x14ac:dyDescent="0.35">
      <c r="B2" s="13" t="str">
        <f>INPUT!$D$11</f>
        <v>RFP&lt;ENTER RFP NUMBER&gt;</v>
      </c>
    </row>
    <row r="3" spans="2:4" s="15" customFormat="1" ht="16.8" x14ac:dyDescent="0.35">
      <c r="B3" s="13" t="str">
        <f>INPUT!$C$23</f>
        <v>PBM</v>
      </c>
    </row>
    <row r="4" spans="2:4" s="15" customFormat="1" ht="16.8" x14ac:dyDescent="0.35">
      <c r="B4" s="16" t="str">
        <f>INPUT!F88</f>
        <v>Price Proposal Form 6.0 - References</v>
      </c>
    </row>
    <row r="5" spans="2:4" ht="19.8" thickBot="1" x14ac:dyDescent="0.4">
      <c r="B5" s="7"/>
    </row>
    <row r="6" spans="2:4" ht="16.2" thickBot="1" x14ac:dyDescent="0.4">
      <c r="B6" s="19"/>
      <c r="C6" s="9" t="s">
        <v>186</v>
      </c>
      <c r="D6" s="20">
        <f>'Instructions &amp; Info'!$C$44</f>
        <v>0</v>
      </c>
    </row>
    <row r="7" spans="2:4" x14ac:dyDescent="0.35">
      <c r="B7" s="19"/>
      <c r="C7" s="9"/>
      <c r="D7" s="9"/>
    </row>
    <row r="8" spans="2:4" ht="17.399999999999999" thickBot="1" x14ac:dyDescent="0.4">
      <c r="B8" s="565" t="s">
        <v>1068</v>
      </c>
      <c r="C8" s="565"/>
      <c r="D8" s="565"/>
    </row>
    <row r="9" spans="2:4" ht="46.5" customHeight="1" thickTop="1" x14ac:dyDescent="0.35">
      <c r="B9" s="566" t="s">
        <v>1069</v>
      </c>
      <c r="C9" s="566"/>
      <c r="D9" s="566"/>
    </row>
    <row r="10" spans="2:4" x14ac:dyDescent="0.35">
      <c r="B10" s="21" t="s">
        <v>1070</v>
      </c>
      <c r="C10" s="22"/>
      <c r="D10" s="22"/>
    </row>
    <row r="11" spans="2:4" x14ac:dyDescent="0.35">
      <c r="B11" s="32">
        <v>1</v>
      </c>
      <c r="C11" s="33" t="s">
        <v>1071</v>
      </c>
      <c r="D11" s="34"/>
    </row>
    <row r="12" spans="2:4" x14ac:dyDescent="0.35">
      <c r="B12" s="23" t="s">
        <v>1072</v>
      </c>
      <c r="C12" s="24" t="s">
        <v>1073</v>
      </c>
      <c r="D12" s="34"/>
    </row>
    <row r="13" spans="2:4" x14ac:dyDescent="0.35">
      <c r="B13" s="23" t="s">
        <v>1074</v>
      </c>
      <c r="C13" s="24" t="s">
        <v>1075</v>
      </c>
      <c r="D13" s="34"/>
    </row>
    <row r="14" spans="2:4" x14ac:dyDescent="0.35">
      <c r="B14" s="23" t="s">
        <v>1076</v>
      </c>
      <c r="C14" s="24" t="s">
        <v>1077</v>
      </c>
      <c r="D14" s="34"/>
    </row>
    <row r="15" spans="2:4" x14ac:dyDescent="0.35">
      <c r="B15" s="23" t="s">
        <v>1078</v>
      </c>
      <c r="C15" s="24" t="s">
        <v>1079</v>
      </c>
      <c r="D15" s="34"/>
    </row>
    <row r="16" spans="2:4" x14ac:dyDescent="0.35">
      <c r="B16" s="23" t="s">
        <v>1080</v>
      </c>
      <c r="C16" s="24" t="s">
        <v>1081</v>
      </c>
      <c r="D16" s="34"/>
    </row>
    <row r="17" spans="2:4" x14ac:dyDescent="0.35">
      <c r="B17" s="23" t="s">
        <v>1082</v>
      </c>
      <c r="C17" s="24" t="s">
        <v>1083</v>
      </c>
      <c r="D17" s="34"/>
    </row>
    <row r="18" spans="2:4" ht="23.25" customHeight="1" x14ac:dyDescent="0.35">
      <c r="B18" s="23" t="s">
        <v>1084</v>
      </c>
      <c r="C18" s="24" t="s">
        <v>1085</v>
      </c>
      <c r="D18" s="34"/>
    </row>
    <row r="19" spans="2:4" x14ac:dyDescent="0.35">
      <c r="B19" s="23" t="s">
        <v>1086</v>
      </c>
      <c r="C19" s="25" t="s">
        <v>1087</v>
      </c>
      <c r="D19" s="34"/>
    </row>
    <row r="20" spans="2:4" x14ac:dyDescent="0.35">
      <c r="B20" s="26"/>
      <c r="C20" s="27"/>
      <c r="D20" s="28"/>
    </row>
    <row r="21" spans="2:4" x14ac:dyDescent="0.35">
      <c r="B21" s="32">
        <f>1+B11</f>
        <v>2</v>
      </c>
      <c r="C21" s="33" t="s">
        <v>1071</v>
      </c>
      <c r="D21" s="34"/>
    </row>
    <row r="22" spans="2:4" x14ac:dyDescent="0.3">
      <c r="B22" s="23" t="s">
        <v>1072</v>
      </c>
      <c r="C22" s="24" t="s">
        <v>1073</v>
      </c>
      <c r="D22" s="34"/>
    </row>
    <row r="23" spans="2:4" x14ac:dyDescent="0.3">
      <c r="B23" s="23" t="s">
        <v>1074</v>
      </c>
      <c r="C23" s="24" t="s">
        <v>1075</v>
      </c>
      <c r="D23" s="34"/>
    </row>
    <row r="24" spans="2:4" x14ac:dyDescent="0.3">
      <c r="B24" s="23" t="s">
        <v>1076</v>
      </c>
      <c r="C24" s="24" t="s">
        <v>1077</v>
      </c>
      <c r="D24" s="34"/>
    </row>
    <row r="25" spans="2:4" x14ac:dyDescent="0.3">
      <c r="B25" s="23" t="s">
        <v>1078</v>
      </c>
      <c r="C25" s="24" t="s">
        <v>1079</v>
      </c>
      <c r="D25" s="34"/>
    </row>
    <row r="26" spans="2:4" x14ac:dyDescent="0.3">
      <c r="B26" s="23" t="s">
        <v>1080</v>
      </c>
      <c r="C26" s="24" t="s">
        <v>1081</v>
      </c>
      <c r="D26" s="34"/>
    </row>
    <row r="27" spans="2:4" x14ac:dyDescent="0.3">
      <c r="B27" s="23" t="s">
        <v>1082</v>
      </c>
      <c r="C27" s="24" t="s">
        <v>1083</v>
      </c>
      <c r="D27" s="34"/>
    </row>
    <row r="28" spans="2:4" x14ac:dyDescent="0.3">
      <c r="B28" s="23" t="s">
        <v>1084</v>
      </c>
      <c r="C28" s="24" t="s">
        <v>1085</v>
      </c>
      <c r="D28" s="34"/>
    </row>
    <row r="29" spans="2:4" x14ac:dyDescent="0.3">
      <c r="B29" s="23" t="s">
        <v>1086</v>
      </c>
      <c r="C29" s="25" t="s">
        <v>1087</v>
      </c>
      <c r="D29" s="34"/>
    </row>
    <row r="30" spans="2:4" x14ac:dyDescent="0.3">
      <c r="B30" s="26"/>
      <c r="C30" s="27"/>
      <c r="D30" s="28"/>
    </row>
    <row r="31" spans="2:4" x14ac:dyDescent="0.3">
      <c r="B31" s="32">
        <f>1+B21</f>
        <v>3</v>
      </c>
      <c r="C31" s="33" t="s">
        <v>1071</v>
      </c>
      <c r="D31" s="34"/>
    </row>
    <row r="32" spans="2:4" x14ac:dyDescent="0.3">
      <c r="B32" s="23" t="s">
        <v>1072</v>
      </c>
      <c r="C32" s="24" t="s">
        <v>1073</v>
      </c>
      <c r="D32" s="34"/>
    </row>
    <row r="33" spans="2:4" x14ac:dyDescent="0.3">
      <c r="B33" s="23" t="s">
        <v>1074</v>
      </c>
      <c r="C33" s="24" t="s">
        <v>1075</v>
      </c>
      <c r="D33" s="34"/>
    </row>
    <row r="34" spans="2:4" x14ac:dyDescent="0.3">
      <c r="B34" s="23" t="s">
        <v>1076</v>
      </c>
      <c r="C34" s="24" t="s">
        <v>1077</v>
      </c>
      <c r="D34" s="34"/>
    </row>
    <row r="35" spans="2:4" x14ac:dyDescent="0.3">
      <c r="B35" s="23" t="s">
        <v>1078</v>
      </c>
      <c r="C35" s="24" t="s">
        <v>1079</v>
      </c>
      <c r="D35" s="34"/>
    </row>
    <row r="36" spans="2:4" x14ac:dyDescent="0.3">
      <c r="B36" s="23" t="s">
        <v>1080</v>
      </c>
      <c r="C36" s="24" t="s">
        <v>1081</v>
      </c>
      <c r="D36" s="34"/>
    </row>
    <row r="37" spans="2:4" x14ac:dyDescent="0.3">
      <c r="B37" s="23" t="s">
        <v>1082</v>
      </c>
      <c r="C37" s="24" t="s">
        <v>1083</v>
      </c>
      <c r="D37" s="34"/>
    </row>
    <row r="38" spans="2:4" x14ac:dyDescent="0.3">
      <c r="B38" s="23" t="s">
        <v>1084</v>
      </c>
      <c r="C38" s="24" t="s">
        <v>1085</v>
      </c>
      <c r="D38" s="34"/>
    </row>
    <row r="39" spans="2:4" x14ac:dyDescent="0.3">
      <c r="B39" s="23" t="s">
        <v>1086</v>
      </c>
      <c r="C39" s="25" t="s">
        <v>1087</v>
      </c>
      <c r="D39" s="34"/>
    </row>
    <row r="40" spans="2:4" x14ac:dyDescent="0.3">
      <c r="B40" s="26"/>
      <c r="C40" s="27"/>
      <c r="D40" s="28"/>
    </row>
    <row r="41" spans="2:4" x14ac:dyDescent="0.3">
      <c r="B41" s="29" t="s">
        <v>1088</v>
      </c>
      <c r="C41" s="30"/>
      <c r="D41" s="31"/>
    </row>
    <row r="42" spans="2:4" x14ac:dyDescent="0.3">
      <c r="B42" s="32">
        <v>1</v>
      </c>
      <c r="C42" s="33" t="s">
        <v>1071</v>
      </c>
      <c r="D42" s="34"/>
    </row>
    <row r="43" spans="2:4" x14ac:dyDescent="0.3">
      <c r="B43" s="23" t="s">
        <v>1072</v>
      </c>
      <c r="C43" s="24" t="s">
        <v>1073</v>
      </c>
      <c r="D43" s="34"/>
    </row>
    <row r="44" spans="2:4" x14ac:dyDescent="0.3">
      <c r="B44" s="23" t="s">
        <v>1074</v>
      </c>
      <c r="C44" s="24" t="s">
        <v>1075</v>
      </c>
      <c r="D44" s="34"/>
    </row>
    <row r="45" spans="2:4" x14ac:dyDescent="0.3">
      <c r="B45" s="23" t="s">
        <v>1076</v>
      </c>
      <c r="C45" s="24" t="s">
        <v>1077</v>
      </c>
      <c r="D45" s="34"/>
    </row>
    <row r="46" spans="2:4" x14ac:dyDescent="0.3">
      <c r="B46" s="23" t="s">
        <v>1078</v>
      </c>
      <c r="C46" s="24" t="s">
        <v>1089</v>
      </c>
      <c r="D46" s="34"/>
    </row>
    <row r="47" spans="2:4" x14ac:dyDescent="0.3">
      <c r="B47" s="23" t="s">
        <v>1080</v>
      </c>
      <c r="C47" s="24" t="s">
        <v>1081</v>
      </c>
      <c r="D47" s="34"/>
    </row>
    <row r="48" spans="2:4" x14ac:dyDescent="0.3">
      <c r="B48" s="23" t="s">
        <v>1082</v>
      </c>
      <c r="C48" s="24" t="s">
        <v>1083</v>
      </c>
      <c r="D48" s="34"/>
    </row>
    <row r="49" spans="2:4" x14ac:dyDescent="0.3">
      <c r="B49" s="23" t="s">
        <v>1084</v>
      </c>
      <c r="C49" s="24" t="s">
        <v>1085</v>
      </c>
      <c r="D49" s="34"/>
    </row>
    <row r="50" spans="2:4" x14ac:dyDescent="0.3">
      <c r="B50" s="23" t="s">
        <v>1086</v>
      </c>
      <c r="C50" s="25" t="s">
        <v>1087</v>
      </c>
      <c r="D50" s="34"/>
    </row>
    <row r="51" spans="2:4" x14ac:dyDescent="0.3">
      <c r="B51" s="23" t="s">
        <v>1090</v>
      </c>
      <c r="C51" s="25" t="s">
        <v>1091</v>
      </c>
      <c r="D51" s="34"/>
    </row>
    <row r="52" spans="2:4" x14ac:dyDescent="0.3">
      <c r="B52" s="26"/>
      <c r="C52" s="27"/>
      <c r="D52" s="28"/>
    </row>
    <row r="53" spans="2:4" x14ac:dyDescent="0.3">
      <c r="B53" s="32">
        <f>1+B42</f>
        <v>2</v>
      </c>
      <c r="C53" s="33" t="s">
        <v>1071</v>
      </c>
      <c r="D53" s="34"/>
    </row>
    <row r="54" spans="2:4" x14ac:dyDescent="0.3">
      <c r="B54" s="23" t="s">
        <v>1072</v>
      </c>
      <c r="C54" s="24" t="s">
        <v>1073</v>
      </c>
      <c r="D54" s="34"/>
    </row>
    <row r="55" spans="2:4" x14ac:dyDescent="0.3">
      <c r="B55" s="23" t="s">
        <v>1074</v>
      </c>
      <c r="C55" s="24" t="s">
        <v>1075</v>
      </c>
      <c r="D55" s="34"/>
    </row>
    <row r="56" spans="2:4" x14ac:dyDescent="0.3">
      <c r="B56" s="23" t="s">
        <v>1076</v>
      </c>
      <c r="C56" s="24" t="s">
        <v>1077</v>
      </c>
      <c r="D56" s="34"/>
    </row>
    <row r="57" spans="2:4" x14ac:dyDescent="0.3">
      <c r="B57" s="23" t="s">
        <v>1078</v>
      </c>
      <c r="C57" s="24" t="s">
        <v>1089</v>
      </c>
      <c r="D57" s="34"/>
    </row>
    <row r="58" spans="2:4" x14ac:dyDescent="0.3">
      <c r="B58" s="23" t="s">
        <v>1080</v>
      </c>
      <c r="C58" s="24" t="s">
        <v>1081</v>
      </c>
      <c r="D58" s="34"/>
    </row>
    <row r="59" spans="2:4" x14ac:dyDescent="0.3">
      <c r="B59" s="23" t="s">
        <v>1082</v>
      </c>
      <c r="C59" s="24" t="s">
        <v>1083</v>
      </c>
      <c r="D59" s="34"/>
    </row>
    <row r="60" spans="2:4" x14ac:dyDescent="0.3">
      <c r="B60" s="23" t="s">
        <v>1084</v>
      </c>
      <c r="C60" s="24" t="s">
        <v>1085</v>
      </c>
      <c r="D60" s="34"/>
    </row>
    <row r="61" spans="2:4" x14ac:dyDescent="0.3">
      <c r="B61" s="23" t="s">
        <v>1086</v>
      </c>
      <c r="C61" s="25" t="s">
        <v>1087</v>
      </c>
      <c r="D61" s="34"/>
    </row>
    <row r="62" spans="2:4" x14ac:dyDescent="0.3">
      <c r="B62" s="23" t="s">
        <v>1090</v>
      </c>
      <c r="C62" s="25" t="s">
        <v>1091</v>
      </c>
      <c r="D62" s="34"/>
    </row>
  </sheetData>
  <mergeCells count="2">
    <mergeCell ref="B8:D8"/>
    <mergeCell ref="B9:D9"/>
  </mergeCells>
  <pageMargins left="0.2" right="0.2" top="0.25" bottom="0.5" header="0.3" footer="0.3"/>
  <pageSetup scale="79" orientation="portrait" r:id="rId1"/>
  <headerFooter>
    <oddFooter>&amp;L&amp;A&amp;CPage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20</vt:i4>
      </vt:variant>
    </vt:vector>
  </HeadingPairs>
  <TitlesOfParts>
    <vt:vector size="49" baseType="lpstr">
      <vt:lpstr>INPUT</vt:lpstr>
      <vt:lpstr>Instructions &amp; Info</vt:lpstr>
      <vt:lpstr>REPRICING FILE</vt:lpstr>
      <vt:lpstr>FF 2.0 Contract Reqs.</vt:lpstr>
      <vt:lpstr>FF 2.1 Repricing Instructions</vt:lpstr>
      <vt:lpstr>FF 2.2 Financial Q</vt:lpstr>
      <vt:lpstr>FF 2.3.1 Pricing &amp; Rebate</vt:lpstr>
      <vt:lpstr>FF 2.3.2 Pricing &amp; Rebate</vt:lpstr>
      <vt:lpstr>FF 2.4 MAC Summary</vt:lpstr>
      <vt:lpstr>FF 2.5 SA Programs</vt:lpstr>
      <vt:lpstr>FF 2.6 Rebates</vt:lpstr>
      <vt:lpstr>FF 2.7 SSG</vt:lpstr>
      <vt:lpstr>FF 2.8 Discount Guarantee</vt:lpstr>
      <vt:lpstr>FF 2.9 Termination File Costs</vt:lpstr>
      <vt:lpstr>FF 2.10 Rebate Eligible Brands</vt:lpstr>
      <vt:lpstr>FF 2.11 Rebate Revenue</vt:lpstr>
      <vt:lpstr>FF 2.12 Min Req Claim Fields</vt:lpstr>
      <vt:lpstr>FF 2.13 RX Cost Programs</vt:lpstr>
      <vt:lpstr>FF 2.14 Generic Brand Def</vt:lpstr>
      <vt:lpstr>FF 2.15 Guarantee Clarification</vt:lpstr>
      <vt:lpstr>FF 2.16 Rebate Credit List</vt:lpstr>
      <vt:lpstr>FF 2.17 Specialty Fee Schedule</vt:lpstr>
      <vt:lpstr>FF 2.18 340B Definition</vt:lpstr>
      <vt:lpstr>FF 2.19 Effective Rebate</vt:lpstr>
      <vt:lpstr>FF 2.20 PBSA Copy</vt:lpstr>
      <vt:lpstr>FF 3.0 PG</vt:lpstr>
      <vt:lpstr>TF 4.0 DEV</vt:lpstr>
      <vt:lpstr>TF 5.0 DIFF</vt:lpstr>
      <vt:lpstr>TF 6.0 REF</vt:lpstr>
      <vt:lpstr>'FF 2.0 Contract Reqs.'!Print_Area</vt:lpstr>
      <vt:lpstr>'FF 2.1 Repricing Instructions'!Print_Area</vt:lpstr>
      <vt:lpstr>'FF 2.10 Rebate Eligible Brands'!Print_Area</vt:lpstr>
      <vt:lpstr>'FF 2.11 Rebate Revenue'!Print_Area</vt:lpstr>
      <vt:lpstr>'FF 2.12 Min Req Claim Fields'!Print_Area</vt:lpstr>
      <vt:lpstr>'FF 2.13 RX Cost Programs'!Print_Area</vt:lpstr>
      <vt:lpstr>'FF 2.2 Financial Q'!Print_Area</vt:lpstr>
      <vt:lpstr>'FF 2.3.1 Pricing &amp; Rebate'!Print_Area</vt:lpstr>
      <vt:lpstr>'FF 2.3.2 Pricing &amp; Rebate'!Print_Area</vt:lpstr>
      <vt:lpstr>'FF 2.4 MAC Summary'!Print_Area</vt:lpstr>
      <vt:lpstr>'FF 2.5 SA Programs'!Print_Area</vt:lpstr>
      <vt:lpstr>'FF 2.6 Rebates'!Print_Area</vt:lpstr>
      <vt:lpstr>'FF 2.7 SSG'!Print_Area</vt:lpstr>
      <vt:lpstr>'FF 2.8 Discount Guarantee'!Print_Area</vt:lpstr>
      <vt:lpstr>'FF 2.9 Termination File Costs'!Print_Area</vt:lpstr>
      <vt:lpstr>INPUT!Print_Area</vt:lpstr>
      <vt:lpstr>'Instructions &amp; Info'!Print_Area</vt:lpstr>
      <vt:lpstr>'TF 6.0 REF'!Print_Area</vt:lpstr>
      <vt:lpstr>'FF 2.3.1 Pricing &amp; Rebate'!Print_Titles</vt:lpstr>
      <vt:lpstr>'FF 2.3.2 Pricing &amp; Rebate'!Print_Titles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Huh</dc:creator>
  <cp:keywords/>
  <dc:description/>
  <cp:lastModifiedBy>Liz Gardner</cp:lastModifiedBy>
  <cp:revision/>
  <dcterms:created xsi:type="dcterms:W3CDTF">2024-09-01T20:30:41Z</dcterms:created>
  <dcterms:modified xsi:type="dcterms:W3CDTF">2026-09-18T20:46:36Z</dcterms:modified>
  <cp:category/>
  <cp:contentStatus/>
</cp:coreProperties>
</file>