
<file path=[Content_Types].xml><?xml version="1.0" encoding="utf-8"?>
<Types xmlns="http://schemas.openxmlformats.org/package/2006/content-types">
  <Default Extension="bin" ContentType="application/vnd.openxmlformats-officedocument.spreadsheetml.printerSettings"/>
  <Default Extension="jpeg" ContentType="image/jpeg"/>
  <Default Extension="png" ContentType="image/png"/>
  <Default Extension="rels" ContentType="application/vnd.openxmlformats-package.relationships+xml"/>
  <Default Extension="vml" ContentType="application/vnd.openxmlformats-officedocument.vmlDrawing"/>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Override PartName="/xl/worksheets/sheet10.xml" ContentType="application/vnd.openxmlformats-officedocument.spreadsheetml.worksheet+xml"/>
  <Override PartName="/xl/worksheets/sheet11.xml" ContentType="application/vnd.openxmlformats-officedocument.spreadsheetml.worksheet+xml"/>
  <Override PartName="/xl/worksheets/sheet12.xml" ContentType="application/vnd.openxmlformats-officedocument.spreadsheetml.worksheet+xml"/>
  <Override PartName="/xl/externalLinks/externalLink1.xml" ContentType="application/vnd.openxmlformats-officedocument.spreadsheetml.externalLink+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xl/drawings/drawing2.xml" ContentType="application/vnd.openxmlformats-officedocument.drawing+xml"/>
  <Override PartName="/xl/drawings/drawing3.xml" ContentType="application/vnd.openxmlformats-officedocument.drawing+xml"/>
  <Override PartName="/xl/tables/table1.xml" ContentType="application/vnd.openxmlformats-officedocument.spreadsheetml.table+xml"/>
  <Override PartName="/xl/persons/person.xml" ContentType="application/vnd.ms-excel.person+xml"/>
  <Override PartName="/xl/calcChain.xml" ContentType="application/vnd.openxmlformats-officedocument.spreadsheetml.calcChain+xml"/>
  <Override PartName="/customXml/itemProps1.xml" ContentType="application/vnd.openxmlformats-officedocument.customXmlProperties+xml"/>
  <Override PartName="/customXml/itemProps2.xml" ContentType="application/vnd.openxmlformats-officedocument.customXmlProperties+xml"/>
  <Override PartName="/customXml/itemProps3.xml" ContentType="application/vnd.openxmlformats-officedocument.customXmlProperties+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30228"/>
  <workbookPr codeName="ThisWorkbook" defaultThemeVersion="202300"/>
  <mc:AlternateContent xmlns:mc="http://schemas.openxmlformats.org/markup-compatibility/2006">
    <mc:Choice Requires="x15">
      <x15ac:absPath xmlns:x15ac="http://schemas.microsoft.com/office/spreadsheetml/2010/11/ac" url="https://boltonpartners-my.sharepoint.com/personal/ameekins_boltonusa_com/Documents/Albemarle 2027 RFP/03_Dental/Draft/"/>
    </mc:Choice>
  </mc:AlternateContent>
  <xr:revisionPtr revIDLastSave="0" documentId="8_{87D5FA80-BD90-4F7A-A9B1-1BB420BA9D96}" xr6:coauthVersionLast="47" xr6:coauthVersionMax="47" xr10:uidLastSave="{00000000-0000-0000-0000-000000000000}"/>
  <bookViews>
    <workbookView xWindow="38280" yWindow="-120" windowWidth="38640" windowHeight="21120" firstSheet="2" activeTab="2" xr2:uid="{C4A5B21C-69ED-4B38-8CFD-786829B19510}"/>
  </bookViews>
  <sheets>
    <sheet name="Rate History" sheetId="49" state="hidden" r:id="rId1"/>
    <sheet name="INPUT" sheetId="2" state="hidden" r:id="rId2"/>
    <sheet name="Instructions &amp; Info" sheetId="3" r:id="rId3"/>
    <sheet name="TF 1.0 GEN Q" sheetId="10" r:id="rId4"/>
    <sheet name="TF 1.2 DEN Q" sheetId="25" r:id="rId5"/>
    <sheet name="TF 2.0 DEN GEO" sheetId="62" r:id="rId6"/>
    <sheet name="TF 2.1 DEN by County" sheetId="23" r:id="rId7"/>
    <sheet name="TF 3.0 DEN Top Providers" sheetId="31" r:id="rId8"/>
    <sheet name="TF 4.0 DEN Plan Design" sheetId="69" r:id="rId9"/>
    <sheet name="TF 5.0 Deviations" sheetId="17" r:id="rId10"/>
    <sheet name="TF 6.0 Key Diff" sheetId="18" r:id="rId11"/>
    <sheet name="TF 7.0 REF" sheetId="19" r:id="rId12"/>
  </sheets>
  <externalReferences>
    <externalReference r:id="rId13"/>
  </externalReferences>
  <definedNames>
    <definedName name="_xlnm._FilterDatabase" localSheetId="1" hidden="1">INPUT!$C$35:$F$89</definedName>
    <definedName name="_xlnm.Print_Area" localSheetId="1">INPUT!$B$1</definedName>
    <definedName name="_xlnm.Print_Area" localSheetId="2">'Instructions &amp; Info'!$B$1:$D$63</definedName>
    <definedName name="_xlnm.Print_Area" localSheetId="3">'TF 1.0 GEN Q'!$B$1:$F$11</definedName>
    <definedName name="_xlnm.Print_Area" localSheetId="4">'TF 1.2 DEN Q'!$B$1:$F$43</definedName>
    <definedName name="_xlnm.Print_Area" localSheetId="5">'TF 2.0 DEN GEO'!$A$1:$H$25</definedName>
    <definedName name="_xlnm.Print_Area" localSheetId="6">'TF 2.1 DEN by County'!$A$1:$G$34</definedName>
    <definedName name="_xlnm.Print_Area" localSheetId="7">'TF 3.0 DEN Top Providers'!$A$1:$O$50</definedName>
    <definedName name="_xlnm.Print_Area" localSheetId="11">'TF 7.0 REF'!$A$1:$D$52</definedName>
    <definedName name="_xlnm.Print_Titles" localSheetId="7">'TF 3.0 DEN Top Providers'!$B:$I</definedName>
  </definedNames>
  <calcPr calcId="191028"/>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calcChain.xml><?xml version="1.0" encoding="utf-8"?>
<calcChain xmlns="http://schemas.openxmlformats.org/spreadsheetml/2006/main">
  <c r="G78" i="10" l="1"/>
  <c r="G77" i="10"/>
  <c r="G22" i="10"/>
  <c r="D49" i="3" l="1"/>
  <c r="B8" i="49"/>
  <c r="I104" i="2"/>
  <c r="B21" i="23" s="1"/>
  <c r="B34" i="23" s="1"/>
  <c r="H104" i="2"/>
  <c r="B20" i="23" s="1"/>
  <c r="B33" i="23" s="1"/>
  <c r="G104" i="2"/>
  <c r="B19" i="23" s="1"/>
  <c r="B32" i="23" s="1"/>
  <c r="F104" i="2"/>
  <c r="B18" i="23" s="1"/>
  <c r="B31" i="23" s="1"/>
  <c r="E104" i="2"/>
  <c r="B17" i="23" s="1"/>
  <c r="B30" i="23" s="1"/>
  <c r="D104" i="2"/>
  <c r="B16" i="23" s="1"/>
  <c r="B29" i="23" s="1"/>
  <c r="C104" i="2"/>
  <c r="B15" i="23" s="1"/>
  <c r="B28" i="23" s="1"/>
  <c r="I103" i="2"/>
  <c r="H103" i="2"/>
  <c r="G103" i="2"/>
  <c r="F103" i="2"/>
  <c r="E103" i="2"/>
  <c r="D103" i="2"/>
  <c r="C103" i="2"/>
  <c r="C113" i="10"/>
  <c r="B21" i="25"/>
  <c r="B22" i="25"/>
  <c r="B23" i="25"/>
  <c r="B24" i="25"/>
  <c r="B25" i="25"/>
  <c r="B26" i="25"/>
  <c r="F38" i="2"/>
  <c r="G38" i="2"/>
  <c r="G141" i="10"/>
  <c r="G140" i="10"/>
  <c r="G139" i="10"/>
  <c r="G138" i="10"/>
  <c r="G137" i="10"/>
  <c r="G136" i="10"/>
  <c r="G135" i="10"/>
  <c r="G134" i="10"/>
  <c r="G133" i="10"/>
  <c r="G132" i="10"/>
  <c r="G131" i="10"/>
  <c r="G130" i="10"/>
  <c r="G129" i="10"/>
  <c r="G128" i="10"/>
  <c r="G127" i="10"/>
  <c r="G126" i="10"/>
  <c r="G125" i="10"/>
  <c r="G124" i="10"/>
  <c r="G123" i="10"/>
  <c r="G122" i="10"/>
  <c r="G121" i="10"/>
  <c r="G120" i="10"/>
  <c r="G119" i="10"/>
  <c r="G118" i="10"/>
  <c r="G117" i="10"/>
  <c r="G116" i="10"/>
  <c r="G115" i="10"/>
  <c r="G114" i="10"/>
  <c r="G113" i="10"/>
  <c r="G112" i="10"/>
  <c r="G111" i="10"/>
  <c r="G110" i="10"/>
  <c r="G109" i="10"/>
  <c r="G108" i="10"/>
  <c r="G107" i="10"/>
  <c r="G106" i="10"/>
  <c r="G105" i="10"/>
  <c r="G104" i="10"/>
  <c r="G103" i="10"/>
  <c r="G102" i="10"/>
  <c r="G101" i="10"/>
  <c r="G100" i="10"/>
  <c r="G99" i="10"/>
  <c r="G98" i="10"/>
  <c r="G97" i="10"/>
  <c r="G96" i="10"/>
  <c r="G95" i="10"/>
  <c r="G94" i="10"/>
  <c r="G93" i="10"/>
  <c r="G92" i="10"/>
  <c r="G91" i="10"/>
  <c r="G90" i="10"/>
  <c r="G89" i="10"/>
  <c r="G88" i="10"/>
  <c r="G87" i="10"/>
  <c r="G86" i="10"/>
  <c r="G85" i="10"/>
  <c r="G84" i="10"/>
  <c r="G83" i="10"/>
  <c r="G82" i="10"/>
  <c r="G81" i="10"/>
  <c r="G80" i="10"/>
  <c r="G79" i="10"/>
  <c r="G76" i="10"/>
  <c r="G75" i="10"/>
  <c r="G74" i="10"/>
  <c r="G73" i="10"/>
  <c r="G72" i="10"/>
  <c r="G71" i="10"/>
  <c r="G70" i="10"/>
  <c r="G69" i="10"/>
  <c r="G68" i="10"/>
  <c r="G67" i="10"/>
  <c r="G66" i="10"/>
  <c r="B66" i="10"/>
  <c r="B67" i="10" s="1"/>
  <c r="B68" i="10" s="1"/>
  <c r="B69" i="10" s="1"/>
  <c r="B70" i="10" s="1"/>
  <c r="B71" i="10" s="1"/>
  <c r="B72" i="10" s="1"/>
  <c r="B73" i="10" s="1"/>
  <c r="B74" i="10" s="1"/>
  <c r="B75" i="10" s="1"/>
  <c r="B76" i="10" s="1"/>
  <c r="G65" i="10"/>
  <c r="G64" i="10"/>
  <c r="G63" i="10"/>
  <c r="G62" i="10"/>
  <c r="G61" i="10"/>
  <c r="G60" i="10"/>
  <c r="G59" i="10"/>
  <c r="G58" i="10"/>
  <c r="G57" i="10"/>
  <c r="G56" i="10"/>
  <c r="G55" i="10"/>
  <c r="G54" i="10"/>
  <c r="G53" i="10"/>
  <c r="G52" i="10"/>
  <c r="G51" i="10"/>
  <c r="G50" i="10"/>
  <c r="G49" i="10"/>
  <c r="G48" i="10"/>
  <c r="G47" i="10"/>
  <c r="G46" i="10"/>
  <c r="G45" i="10"/>
  <c r="G44" i="10"/>
  <c r="G43" i="10"/>
  <c r="G42" i="10"/>
  <c r="G41" i="10"/>
  <c r="G40" i="10"/>
  <c r="G39" i="10"/>
  <c r="G38" i="10"/>
  <c r="G37" i="10"/>
  <c r="G36" i="10"/>
  <c r="G35" i="10"/>
  <c r="G34" i="10"/>
  <c r="G33" i="10"/>
  <c r="G32" i="10"/>
  <c r="G31" i="10"/>
  <c r="G30" i="10"/>
  <c r="G29" i="10"/>
  <c r="G28" i="10"/>
  <c r="G27" i="10"/>
  <c r="G26" i="10"/>
  <c r="G25" i="10"/>
  <c r="G24" i="10"/>
  <c r="G23" i="10"/>
  <c r="G20" i="10"/>
  <c r="G19" i="10"/>
  <c r="G18" i="10"/>
  <c r="G17" i="10"/>
  <c r="B17" i="10"/>
  <c r="B18" i="10" s="1"/>
  <c r="B19" i="10" s="1"/>
  <c r="B20" i="10" s="1"/>
  <c r="G16" i="10"/>
  <c r="G15" i="10"/>
  <c r="G14" i="10"/>
  <c r="G13" i="10"/>
  <c r="G12" i="10"/>
  <c r="B21" i="10" l="1"/>
  <c r="B23" i="10" s="1"/>
  <c r="B24" i="10" s="1"/>
  <c r="B25" i="10" s="1"/>
  <c r="B27" i="10" s="1"/>
  <c r="B35" i="10" s="1"/>
  <c r="B44" i="10" s="1"/>
  <c r="B45" i="10" s="1"/>
  <c r="B46" i="10" s="1"/>
  <c r="B47" i="10" s="1"/>
  <c r="B48" i="10" s="1"/>
  <c r="B49" i="10" s="1"/>
  <c r="B50" i="10" s="1"/>
  <c r="B58" i="10" s="1"/>
  <c r="B60" i="10" s="1"/>
  <c r="B61" i="10" s="1"/>
  <c r="B62" i="10" s="1"/>
  <c r="B63" i="10" s="1"/>
  <c r="B80" i="10"/>
  <c r="B81" i="10" s="1"/>
  <c r="B82" i="10" s="1"/>
  <c r="B83" i="10" s="1"/>
  <c r="B84" i="10" s="1"/>
  <c r="B85" i="10" s="1"/>
  <c r="B86" i="10" s="1"/>
  <c r="B87" i="10" s="1"/>
  <c r="B88" i="10" s="1"/>
  <c r="B89" i="10" s="1"/>
  <c r="B90" i="10" s="1"/>
  <c r="B91" i="10" s="1"/>
  <c r="B92" i="10" s="1"/>
  <c r="B100" i="10" s="1"/>
  <c r="B101" i="10" s="1"/>
  <c r="B102" i="10" s="1"/>
  <c r="B103" i="10" s="1"/>
  <c r="B104" i="10" s="1"/>
  <c r="B105" i="10" s="1"/>
  <c r="B106" i="10" s="1"/>
  <c r="B107" i="10" s="1"/>
  <c r="B108" i="10" s="1"/>
  <c r="B109" i="10" s="1"/>
  <c r="B110" i="10" s="1"/>
  <c r="B111" i="10" s="1"/>
  <c r="B112" i="10" s="1"/>
  <c r="B113" i="10" s="1"/>
  <c r="B119" i="10" s="1"/>
  <c r="B121" i="10" s="1"/>
  <c r="B122" i="10" s="1"/>
  <c r="B123" i="10" s="1"/>
  <c r="B124" i="10" s="1"/>
  <c r="B125" i="10" s="1"/>
  <c r="B126" i="10" s="1"/>
  <c r="B127" i="10" s="1"/>
  <c r="B128" i="10" s="1"/>
  <c r="B129" i="10" s="1"/>
  <c r="B130" i="10" s="1"/>
  <c r="B131" i="10" s="1"/>
  <c r="B133" i="10" s="1"/>
  <c r="B134" i="10" s="1"/>
  <c r="B135" i="10" s="1"/>
  <c r="B136" i="10" s="1"/>
  <c r="B137" i="10" s="1"/>
  <c r="B138" i="10" s="1"/>
  <c r="B139" i="10" s="1"/>
  <c r="B140" i="10" s="1"/>
  <c r="B141" i="10" s="1"/>
  <c r="B77" i="10"/>
  <c r="B78" i="10" s="1"/>
  <c r="C13" i="3"/>
  <c r="C12" i="3"/>
  <c r="G35" i="49" l="1"/>
  <c r="G27" i="49"/>
  <c r="G19" i="49"/>
  <c r="G11" i="49"/>
  <c r="E16" i="49"/>
  <c r="E37" i="49"/>
  <c r="E38" i="49"/>
  <c r="E39" i="49"/>
  <c r="E40" i="49"/>
  <c r="E41" i="49"/>
  <c r="E29" i="49"/>
  <c r="E30" i="49"/>
  <c r="E31" i="49"/>
  <c r="E32" i="49"/>
  <c r="E33" i="49"/>
  <c r="E21" i="49"/>
  <c r="E22" i="49"/>
  <c r="E23" i="49"/>
  <c r="E24" i="49"/>
  <c r="E25" i="49"/>
  <c r="E36" i="49"/>
  <c r="E28" i="49"/>
  <c r="E20" i="49"/>
  <c r="E13" i="49"/>
  <c r="E14" i="49"/>
  <c r="E15" i="49"/>
  <c r="E17" i="49"/>
  <c r="E12" i="49"/>
  <c r="C25" i="49"/>
  <c r="C33" i="49" s="1"/>
  <c r="C41" i="49" s="1"/>
  <c r="C24" i="49"/>
  <c r="C32" i="49" s="1"/>
  <c r="C40" i="49" s="1"/>
  <c r="C23" i="49"/>
  <c r="C31" i="49" s="1"/>
  <c r="C39" i="49" s="1"/>
  <c r="C22" i="49"/>
  <c r="C30" i="49" s="1"/>
  <c r="C38" i="49" s="1"/>
  <c r="C21" i="49"/>
  <c r="C29" i="49" s="1"/>
  <c r="C37" i="49" s="1"/>
  <c r="C20" i="49"/>
  <c r="C28" i="49" s="1"/>
  <c r="C36" i="49" s="1"/>
  <c r="Y15" i="69" l="1"/>
  <c r="AA15" i="69" s="1"/>
  <c r="R15" i="69"/>
  <c r="T15" i="69" s="1"/>
  <c r="K15" i="69"/>
  <c r="M15" i="69" s="1"/>
  <c r="D15" i="69"/>
  <c r="F15" i="69" s="1"/>
  <c r="Y14" i="69"/>
  <c r="R14" i="69"/>
  <c r="K14" i="69"/>
  <c r="D14" i="69"/>
  <c r="F12" i="69"/>
  <c r="B3" i="69"/>
  <c r="B1" i="69"/>
  <c r="B38" i="25"/>
  <c r="B39" i="25" s="1"/>
  <c r="B40" i="25" s="1"/>
  <c r="B41" i="25" s="1"/>
  <c r="B42" i="25" s="1"/>
  <c r="B43" i="25" s="1"/>
  <c r="B32" i="25"/>
  <c r="B33" i="25" s="1"/>
  <c r="B34" i="25" s="1"/>
  <c r="B35" i="25" s="1"/>
  <c r="B19" i="25"/>
  <c r="B20" i="25" s="1"/>
  <c r="B27" i="25" s="1"/>
  <c r="B28" i="25" s="1"/>
  <c r="B29" i="25" s="1"/>
  <c r="B13" i="25"/>
  <c r="G44" i="25"/>
  <c r="G45" i="25"/>
  <c r="G46" i="25"/>
  <c r="G47" i="25"/>
  <c r="G48" i="25"/>
  <c r="G49" i="25"/>
  <c r="G50" i="25"/>
  <c r="G51" i="25"/>
  <c r="G52" i="25"/>
  <c r="G53" i="25"/>
  <c r="G54" i="25"/>
  <c r="G55" i="25"/>
  <c r="B46" i="25"/>
  <c r="B47" i="25" s="1"/>
  <c r="B53" i="25" s="1"/>
  <c r="B14" i="25" l="1"/>
  <c r="B15" i="25" s="1"/>
  <c r="B16" i="25" s="1"/>
  <c r="B54" i="25"/>
  <c r="B55" i="25" s="1"/>
  <c r="D197" i="2"/>
  <c r="D198" i="2"/>
  <c r="D199" i="2"/>
  <c r="D200" i="2"/>
  <c r="D196" i="2"/>
  <c r="G39" i="2"/>
  <c r="F39" i="2"/>
  <c r="B4" i="25" s="1"/>
  <c r="E15" i="62"/>
  <c r="F40" i="2" l="1"/>
  <c r="B4" i="62"/>
  <c r="D12" i="62"/>
  <c r="B3" i="62"/>
  <c r="B1" i="62"/>
  <c r="F82" i="2" l="1"/>
  <c r="F83" i="2"/>
  <c r="F84" i="2"/>
  <c r="F85" i="2"/>
  <c r="F86" i="2"/>
  <c r="F87" i="2"/>
  <c r="F88" i="2"/>
  <c r="F89" i="2"/>
  <c r="G8" i="49" l="1"/>
  <c r="H8" i="49" s="1"/>
  <c r="I8" i="49" s="1"/>
  <c r="J8" i="49" s="1"/>
  <c r="B9" i="49"/>
  <c r="F23" i="2"/>
  <c r="C33" i="3" s="1"/>
  <c r="G89" i="2" l="1"/>
  <c r="G88" i="2"/>
  <c r="G87" i="2"/>
  <c r="G86" i="2"/>
  <c r="G85" i="2"/>
  <c r="G84" i="2"/>
  <c r="G83" i="2"/>
  <c r="G82" i="2"/>
  <c r="G56" i="2"/>
  <c r="G55" i="2"/>
  <c r="G57" i="2"/>
  <c r="G61" i="2"/>
  <c r="G59" i="2"/>
  <c r="G54" i="2"/>
  <c r="G40" i="2"/>
  <c r="G43" i="2"/>
  <c r="G41" i="2"/>
  <c r="G42" i="2"/>
  <c r="G58" i="2"/>
  <c r="G60" i="2"/>
  <c r="G44" i="2"/>
  <c r="G45" i="2"/>
  <c r="G46" i="2"/>
  <c r="G37" i="2"/>
  <c r="B21" i="19" l="1"/>
  <c r="B31" i="19" s="1"/>
  <c r="B3" i="49" l="1"/>
  <c r="B1" i="49"/>
  <c r="F58" i="2" l="1"/>
  <c r="F60" i="2" l="1"/>
  <c r="F44" i="2"/>
  <c r="F45" i="2"/>
  <c r="F46" i="2"/>
  <c r="F42" i="2"/>
  <c r="F41" i="2"/>
  <c r="F43" i="2"/>
  <c r="B4" i="69" s="1"/>
  <c r="F54" i="2"/>
  <c r="F59" i="2"/>
  <c r="F61" i="2"/>
  <c r="F57" i="2"/>
  <c r="F55" i="2"/>
  <c r="F56" i="2"/>
  <c r="F37" i="2"/>
  <c r="B4" i="31"/>
  <c r="K8" i="31"/>
  <c r="B3" i="31"/>
  <c r="B1" i="31"/>
  <c r="D220" i="2" l="1"/>
  <c r="D219" i="2"/>
  <c r="D218" i="2"/>
  <c r="D217" i="2"/>
  <c r="D216" i="2"/>
  <c r="D215" i="2"/>
  <c r="D214" i="2"/>
  <c r="D213" i="2"/>
  <c r="D212" i="2"/>
  <c r="D211" i="2"/>
  <c r="D210" i="2"/>
  <c r="D209" i="2"/>
  <c r="D208" i="2"/>
  <c r="D207" i="2"/>
  <c r="D206" i="2"/>
  <c r="D205" i="2"/>
  <c r="D204" i="2"/>
  <c r="D203" i="2"/>
  <c r="D202" i="2"/>
  <c r="D201" i="2"/>
  <c r="E200" i="2"/>
  <c r="E199" i="2"/>
  <c r="E198" i="2"/>
  <c r="E197" i="2"/>
  <c r="E196" i="2"/>
  <c r="G11" i="25"/>
  <c r="G12" i="25"/>
  <c r="G13" i="25"/>
  <c r="G14" i="25"/>
  <c r="G15" i="25"/>
  <c r="G16" i="25"/>
  <c r="G17" i="25"/>
  <c r="G18" i="25"/>
  <c r="G19" i="25"/>
  <c r="G20" i="25"/>
  <c r="G21" i="25"/>
  <c r="G22" i="25"/>
  <c r="G23" i="25"/>
  <c r="G24" i="25"/>
  <c r="G25" i="25"/>
  <c r="G26" i="25"/>
  <c r="G27" i="25"/>
  <c r="G28" i="25"/>
  <c r="G29" i="25"/>
  <c r="G30" i="25"/>
  <c r="G31" i="25"/>
  <c r="G32" i="25"/>
  <c r="G33" i="25"/>
  <c r="G34" i="25"/>
  <c r="G35" i="25"/>
  <c r="G36" i="25"/>
  <c r="G37" i="25"/>
  <c r="G38" i="25"/>
  <c r="G39" i="25"/>
  <c r="G40" i="25"/>
  <c r="G41" i="25"/>
  <c r="G42" i="25"/>
  <c r="G43" i="25"/>
  <c r="F8" i="25" l="1"/>
  <c r="B3" i="25"/>
  <c r="B1" i="25"/>
  <c r="B4" i="23"/>
  <c r="D10" i="23"/>
  <c r="B1" i="23"/>
  <c r="I188" i="2" l="1"/>
  <c r="G188" i="2"/>
  <c r="E188" i="2"/>
  <c r="C188" i="2"/>
  <c r="I187" i="2"/>
  <c r="G187" i="2"/>
  <c r="E187" i="2"/>
  <c r="C187" i="2"/>
  <c r="I186" i="2"/>
  <c r="G186" i="2"/>
  <c r="E186" i="2"/>
  <c r="C186" i="2"/>
  <c r="I185" i="2"/>
  <c r="G185" i="2"/>
  <c r="E185" i="2"/>
  <c r="C185" i="2"/>
  <c r="I184" i="2"/>
  <c r="G184" i="2"/>
  <c r="E184" i="2"/>
  <c r="C184" i="2"/>
  <c r="I183" i="2"/>
  <c r="G183" i="2"/>
  <c r="E183" i="2"/>
  <c r="C183" i="2"/>
  <c r="D182" i="2"/>
  <c r="F182" i="2" s="1"/>
  <c r="H182" i="2" s="1"/>
  <c r="J182" i="2" s="1"/>
  <c r="J180" i="2"/>
  <c r="H180" i="2"/>
  <c r="F180" i="2"/>
  <c r="D180" i="2"/>
  <c r="B180" i="2"/>
  <c r="D15" i="62" s="1"/>
  <c r="D172" i="2"/>
  <c r="F172" i="2" s="1"/>
  <c r="H172" i="2" s="1"/>
  <c r="J172" i="2" s="1"/>
  <c r="F23" i="62" l="1"/>
  <c r="E23" i="62"/>
  <c r="F22" i="62"/>
  <c r="E22" i="62"/>
  <c r="F21" i="62"/>
  <c r="E21" i="62"/>
  <c r="F20" i="62"/>
  <c r="E20" i="62"/>
  <c r="F19" i="62"/>
  <c r="E19" i="62"/>
  <c r="F18" i="62"/>
  <c r="E18" i="62"/>
  <c r="F17" i="62"/>
  <c r="E17" i="62"/>
  <c r="B3" i="23" l="1"/>
  <c r="C9" i="18" l="1"/>
  <c r="E9" i="17"/>
  <c r="D6" i="19"/>
  <c r="B1" i="19"/>
  <c r="B1" i="18"/>
  <c r="B1" i="17"/>
  <c r="F8" i="10"/>
  <c r="B1" i="10"/>
  <c r="B4" i="19"/>
  <c r="B4" i="18"/>
  <c r="B4" i="17"/>
  <c r="B4" i="10" l="1"/>
  <c r="B1" i="3" l="1"/>
  <c r="C8" i="3" s="1"/>
  <c r="D11" i="2"/>
  <c r="B2" i="69" l="1"/>
  <c r="B2" i="62"/>
  <c r="B2" i="49"/>
  <c r="B2" i="31"/>
  <c r="B2" i="25"/>
  <c r="B2" i="23"/>
  <c r="B2" i="10"/>
  <c r="B2" i="19"/>
  <c r="B2" i="18"/>
  <c r="B2" i="17"/>
  <c r="B3" i="10"/>
  <c r="B3" i="19"/>
  <c r="B3" i="18"/>
  <c r="B3" i="17"/>
  <c r="B2" i="3"/>
  <c r="B3" i="3"/>
</calcChain>
</file>

<file path=xl/sharedStrings.xml><?xml version="1.0" encoding="utf-8"?>
<sst xmlns="http://schemas.openxmlformats.org/spreadsheetml/2006/main" count="8468" uniqueCount="3070">
  <si>
    <t>Rate History - Monthly Rates</t>
  </si>
  <si>
    <t>Enrollment</t>
  </si>
  <si>
    <t>ASO Fee</t>
  </si>
  <si>
    <t>--</t>
  </si>
  <si>
    <t>Plan Name</t>
  </si>
  <si>
    <t>Subscriber Only</t>
  </si>
  <si>
    <t>Subscriber + Spouse</t>
  </si>
  <si>
    <t>Subscriber + Child</t>
  </si>
  <si>
    <t>Subscriber + Child(ren)</t>
  </si>
  <si>
    <t>Family</t>
  </si>
  <si>
    <t>Key:</t>
  </si>
  <si>
    <t>Internal Inputs (Bolton)</t>
  </si>
  <si>
    <t>Bidder Inputs</t>
  </si>
  <si>
    <t>Internal Instructions</t>
  </si>
  <si>
    <t>-Hide this worksheet before releasing to Market</t>
  </si>
  <si>
    <t>Group Name:</t>
  </si>
  <si>
    <t>Albemarle</t>
  </si>
  <si>
    <t>Group Abbreviation:</t>
  </si>
  <si>
    <t>&lt;Abbreviation&gt;</t>
  </si>
  <si>
    <t>Additional Group Name:</t>
  </si>
  <si>
    <t>&lt;Other Group Name&gt;</t>
  </si>
  <si>
    <t>Sub-Groups:</t>
  </si>
  <si>
    <t>&lt;Sub-group 1&gt;</t>
  </si>
  <si>
    <t>&lt;Sub-group 2&gt;</t>
  </si>
  <si>
    <t>&lt;Sub-group 3&gt;</t>
  </si>
  <si>
    <t>&lt;Sub-group 4&gt;</t>
  </si>
  <si>
    <t>&lt;Sub-group 5&gt;</t>
  </si>
  <si>
    <t>TF</t>
  </si>
  <si>
    <t>Technical Form</t>
  </si>
  <si>
    <t>Effective Date (MM/DD/YYY)</t>
  </si>
  <si>
    <t>Current YTD</t>
  </si>
  <si>
    <t>Prior Year 1</t>
  </si>
  <si>
    <t>Prior Year 2</t>
  </si>
  <si>
    <t>PF</t>
  </si>
  <si>
    <t>Proposal Form</t>
  </si>
  <si>
    <t>Plan Years:</t>
  </si>
  <si>
    <t>BF</t>
  </si>
  <si>
    <t>Bid Form</t>
  </si>
  <si>
    <t>Final For Reference</t>
  </si>
  <si>
    <t>RFP#</t>
  </si>
  <si>
    <t>&lt;######&gt;</t>
  </si>
  <si>
    <t>Proposal Form Type:</t>
  </si>
  <si>
    <t>Technical Proposal</t>
  </si>
  <si>
    <t>Price Proposal</t>
  </si>
  <si>
    <t>Internal Checklist:</t>
  </si>
  <si>
    <t>Rate Guarantee:</t>
  </si>
  <si>
    <t>Is everything printer friendly</t>
  </si>
  <si>
    <t>Benefit Coverage / Services:</t>
  </si>
  <si>
    <t>Years</t>
  </si>
  <si>
    <t>Group Name Changed</t>
  </si>
  <si>
    <t>Benefit Name 1</t>
  </si>
  <si>
    <t>Dental</t>
  </si>
  <si>
    <t>Three</t>
  </si>
  <si>
    <t>Worksheet Forms coordinate with name of Worksheet Tab Name</t>
  </si>
  <si>
    <t>Benefit Name 2</t>
  </si>
  <si>
    <t>Worksheet Form coordinates with table of contents and specific questions referencing Worksheet Form</t>
  </si>
  <si>
    <t>Benefit Name 3</t>
  </si>
  <si>
    <t>Roboto Font</t>
  </si>
  <si>
    <t>Benefit Name 4</t>
  </si>
  <si>
    <t>Sheets are protected</t>
  </si>
  <si>
    <t>Benefit Name 5</t>
  </si>
  <si>
    <t>Benefit Name 6</t>
  </si>
  <si>
    <t>Applicable Coverages</t>
  </si>
  <si>
    <t>#</t>
  </si>
  <si>
    <t>Name</t>
  </si>
  <si>
    <t>Final For Reference (Worksheet Name)</t>
  </si>
  <si>
    <t>Worksheet Tab</t>
  </si>
  <si>
    <t>~</t>
  </si>
  <si>
    <t>ALL</t>
  </si>
  <si>
    <t>Technical</t>
  </si>
  <si>
    <t>1.0</t>
  </si>
  <si>
    <t>General Questionnaire</t>
  </si>
  <si>
    <t>1.1</t>
  </si>
  <si>
    <t>Client Specific Questionnaire</t>
  </si>
  <si>
    <t>DEN</t>
  </si>
  <si>
    <t>1.2</t>
  </si>
  <si>
    <t>Dental Questionnaire</t>
  </si>
  <si>
    <t>VISION</t>
  </si>
  <si>
    <t>2.0</t>
  </si>
  <si>
    <t>Dental Geo Access PPO</t>
  </si>
  <si>
    <t>2.1</t>
  </si>
  <si>
    <t>Dental Providers by County</t>
  </si>
  <si>
    <t>DENTAL</t>
  </si>
  <si>
    <t>3.0</t>
  </si>
  <si>
    <t>Top Dental Providers</t>
  </si>
  <si>
    <t>4.0</t>
  </si>
  <si>
    <t>Proposed Dental Plan Design</t>
  </si>
  <si>
    <t>5.0</t>
  </si>
  <si>
    <t>Deviations</t>
  </si>
  <si>
    <t>6.0</t>
  </si>
  <si>
    <t>Key Differentiators</t>
  </si>
  <si>
    <t>7.0</t>
  </si>
  <si>
    <t>References</t>
  </si>
  <si>
    <t>Financial</t>
  </si>
  <si>
    <t>Dental Price Questionnaire</t>
  </si>
  <si>
    <t>Administrative Services Only (ASO) Fees</t>
  </si>
  <si>
    <t>DHMO Fee schedule</t>
  </si>
  <si>
    <t>Monthly Premium Equivalent Rates</t>
  </si>
  <si>
    <t>Fully-Insured Rates</t>
  </si>
  <si>
    <t>Top CDT Pricing by Zip Codes</t>
  </si>
  <si>
    <t>Performance Guarantees</t>
  </si>
  <si>
    <t>Financial/Price Form</t>
  </si>
  <si>
    <r>
      <t xml:space="preserve">For </t>
    </r>
    <r>
      <rPr>
        <b/>
        <i/>
        <u/>
        <sz val="11"/>
        <color theme="1"/>
        <rFont val="Roboto"/>
      </rPr>
      <t>Geo Access</t>
    </r>
    <r>
      <rPr>
        <b/>
        <u/>
        <sz val="11"/>
        <color theme="1"/>
        <rFont val="Roboto"/>
      </rPr>
      <t xml:space="preserve"> Worksheet</t>
    </r>
  </si>
  <si>
    <t>Top Zip Codes by Member Population</t>
  </si>
  <si>
    <t>County</t>
  </si>
  <si>
    <t>Fluvana</t>
  </si>
  <si>
    <t>Greene</t>
  </si>
  <si>
    <t>Orange</t>
  </si>
  <si>
    <t>Waynesboro</t>
  </si>
  <si>
    <t>Nelson</t>
  </si>
  <si>
    <t>Augusta</t>
  </si>
  <si>
    <t>City</t>
  </si>
  <si>
    <t>Charolettesville</t>
  </si>
  <si>
    <t>Palmyra</t>
  </si>
  <si>
    <t>Ruckersville</t>
  </si>
  <si>
    <t>Barboursville</t>
  </si>
  <si>
    <t>Nellysford</t>
  </si>
  <si>
    <t>Verona</t>
  </si>
  <si>
    <t>State</t>
  </si>
  <si>
    <t>VA</t>
  </si>
  <si>
    <t>3 digit zip codes</t>
  </si>
  <si>
    <t>Combined (City and State)</t>
  </si>
  <si>
    <t>Combined (County and State)</t>
  </si>
  <si>
    <t>Plan 1</t>
  </si>
  <si>
    <t>Plan 2</t>
  </si>
  <si>
    <t>Plan 3</t>
  </si>
  <si>
    <t>Plan 4</t>
  </si>
  <si>
    <t>Current Plan Names</t>
  </si>
  <si>
    <t>Low</t>
  </si>
  <si>
    <t xml:space="preserve">High </t>
  </si>
  <si>
    <t>Dental C</t>
  </si>
  <si>
    <t>Dental D</t>
  </si>
  <si>
    <t>Funding Arrangement</t>
  </si>
  <si>
    <t>Self-Insured</t>
  </si>
  <si>
    <t>For Dropdown</t>
  </si>
  <si>
    <t>Totals</t>
  </si>
  <si>
    <t>Coverage Tiers</t>
  </si>
  <si>
    <t>Medicare</t>
  </si>
  <si>
    <t>CURRENT Rates</t>
  </si>
  <si>
    <t>For CPT Pricing Bidforms</t>
  </si>
  <si>
    <t>Top CPT costs by Zip Codes</t>
  </si>
  <si>
    <t>ZipCode</t>
  </si>
  <si>
    <t>3-Digit Zip</t>
  </si>
  <si>
    <t>Instructions</t>
  </si>
  <si>
    <t>Please Read:</t>
  </si>
  <si>
    <t>NOTICE:</t>
  </si>
  <si>
    <t>You must read these instructions in full and confirm you have read and understand them by entering your name and date in the appropriate fields at the bottom of this spreadsheet.</t>
  </si>
  <si>
    <r>
      <rPr>
        <u/>
        <sz val="11"/>
        <color theme="1"/>
        <rFont val="Roboto"/>
      </rPr>
      <t>Instructions</t>
    </r>
    <r>
      <rPr>
        <sz val="11"/>
        <color theme="1"/>
        <rFont val="Roboto"/>
      </rPr>
      <t>:</t>
    </r>
  </si>
  <si>
    <t xml:space="preserve">Please do not modify the tabs. Modifying the tabs or layout may eliminate your company from consideration. Please do not:
- Add or Delete Cells
- Renumber or Add Questions
- Delete Questions - If you cannot respond to a question please just note - 'No Response Available' or 'N/A'.
Responses to questions should be brief and concise. 'Yes' or 'No' responses are encouraged when appropriate within the dropdown menu. The maximum amount of characters for a response is 500.
</t>
  </si>
  <si>
    <t>Hold Harmless Agreement</t>
  </si>
  <si>
    <t>Vendor shall indemnify and hold harmless the Client, its respective directors, officers, employees (acting in the course of their employment, but not as claimants) and agents, against any and all liability or expense (including the cost of legal defense or settlement) which was caused by (vendor’s) negligent or intentional misconduct, breach of this Agreement, fraud, or its breach of fiduciary responsibility, related to or arising out of this Agreement or the Client’s role as employer or Plan sponsor.
The party seeking indemnification under (a) above must notify the indemnifying party promptly in writing of any actual or threatened action, suit or proceeding to which it claims such indemnity applies.  Failure to notify the indemnifying party shall be deemed a waiver of the right to seek indemnification.
The party seeking indemnification may assume responsibility for the direction of its own defense at any time, including the right to settle or compromise any claim against it without the consent of the indemnifying party, provided that in doing so it shall be deemed to have waived its right to indemnification except in cases where the indemnifying party has declined to defend against the claim.  
The indemnification obligations of (vendor) shall terminate upon the expiration of the Agreement except as to any matter concerning which a claim has been asserted by notice to the other party at the time of such expiration or within 365 days after effective date of Agreement termination.</t>
  </si>
  <si>
    <t>RFP Information</t>
  </si>
  <si>
    <t>RFP Coverages:</t>
  </si>
  <si>
    <t>Effective Date for all Lines:</t>
  </si>
  <si>
    <t>Current Carrier(s):</t>
  </si>
  <si>
    <t>Coverage</t>
  </si>
  <si>
    <t>Carrier Name</t>
  </si>
  <si>
    <t>Anthem</t>
  </si>
  <si>
    <t xml:space="preserve">HRIS / Benefits Administrator </t>
  </si>
  <si>
    <t>Current Plans:</t>
  </si>
  <si>
    <t>Proposed Plans:</t>
  </si>
  <si>
    <t>Proposed Fee Guarantee:</t>
  </si>
  <si>
    <t>Notes:</t>
  </si>
  <si>
    <t>Current Commissions:</t>
  </si>
  <si>
    <t>Requested Commissions:</t>
  </si>
  <si>
    <t xml:space="preserve">RFP Timeline: </t>
  </si>
  <si>
    <t>Activity</t>
  </si>
  <si>
    <t>Date</t>
  </si>
  <si>
    <t>RFP Released</t>
  </si>
  <si>
    <t>Deadline to submit questions</t>
  </si>
  <si>
    <t>Addendum with responses released to vendors</t>
  </si>
  <si>
    <t>RFPs due</t>
  </si>
  <si>
    <t>Bidder interviews conducted (Optional)</t>
  </si>
  <si>
    <t>Evaluate Financial RFP Responses, Score and Select Finalists (if applicable) or winning Vendor</t>
  </si>
  <si>
    <t>Request BAFO (if applicable)</t>
  </si>
  <si>
    <t>BAFO Due (if applicable)</t>
  </si>
  <si>
    <t>Evaluate BAFO, Finalize Analysis and Recommendations (if applicable)</t>
  </si>
  <si>
    <t>Select Vendor</t>
  </si>
  <si>
    <t>Implementation (including Open Enrollment)</t>
  </si>
  <si>
    <t>Effective Date</t>
  </si>
  <si>
    <t>Provided Data:</t>
  </si>
  <si>
    <t>Current plan documents: SBC/SPD as applicable - separate attachment</t>
  </si>
  <si>
    <t>Separate Attachment</t>
  </si>
  <si>
    <t>Census</t>
  </si>
  <si>
    <t>Enrollment data</t>
  </si>
  <si>
    <t>Claims data</t>
  </si>
  <si>
    <r>
      <rPr>
        <u/>
        <sz val="11"/>
        <color theme="1"/>
        <rFont val="Roboto"/>
      </rPr>
      <t>Disclaimer &amp; Intent to Bid</t>
    </r>
    <r>
      <rPr>
        <sz val="11"/>
        <color theme="1"/>
        <rFont val="Roboto"/>
      </rPr>
      <t>:</t>
    </r>
  </si>
  <si>
    <t xml:space="preserve">By entering my name and date below I am confirming my firm's intent to bid, that I have read the above instructions in full regarding providing responses to the Questions in this workbook, and completion of the proposal forms.  I also confirm our firm understands the information provided in this Request for Proposal and all attachments is confidential and proprietary and will only be used to prepare a proposal response.  
</t>
  </si>
  <si>
    <t>Company:</t>
  </si>
  <si>
    <t>Name:</t>
  </si>
  <si>
    <t>Date:</t>
  </si>
  <si>
    <t>LIST YOUR PROPOSED NETWORK(S) FOR THE PROPOSED COVERAGES</t>
  </si>
  <si>
    <t>Primary:</t>
  </si>
  <si>
    <t>Dental PPO</t>
  </si>
  <si>
    <t>Secondary:
(if offering)</t>
  </si>
  <si>
    <t>Dental HMO DHMO</t>
  </si>
  <si>
    <r>
      <t xml:space="preserve">This Questionnaire is designed for you to answer specific questions regarding your organization and the services you are proposing. Please respond to these questions completely and accurately. Please choose from the drop down in the </t>
    </r>
    <r>
      <rPr>
        <b/>
        <sz val="10"/>
        <color theme="1"/>
        <rFont val="Roboto"/>
      </rPr>
      <t>"Response"</t>
    </r>
    <r>
      <rPr>
        <sz val="10"/>
        <color theme="1"/>
        <rFont val="Roboto"/>
      </rPr>
      <t xml:space="preserve"> column when available and input your response </t>
    </r>
    <r>
      <rPr>
        <sz val="10"/>
        <rFont val="Roboto"/>
      </rPr>
      <t xml:space="preserve">in the </t>
    </r>
    <r>
      <rPr>
        <b/>
        <sz val="10"/>
        <rFont val="Roboto"/>
      </rPr>
      <t>"Additional Response"</t>
    </r>
    <r>
      <rPr>
        <sz val="10"/>
        <rFont val="Roboto"/>
      </rPr>
      <t xml:space="preserve"> Section</t>
    </r>
    <r>
      <rPr>
        <sz val="10"/>
        <color theme="1"/>
        <rFont val="Roboto"/>
      </rPr>
      <t xml:space="preserve">. </t>
    </r>
    <r>
      <rPr>
        <sz val="10"/>
        <rFont val="Roboto"/>
      </rPr>
      <t xml:space="preserve">Also provide attachments when applicable - see </t>
    </r>
    <r>
      <rPr>
        <b/>
        <sz val="10"/>
        <rFont val="Roboto"/>
      </rPr>
      <t>Attachments</t>
    </r>
    <r>
      <rPr>
        <sz val="10"/>
        <rFont val="Roboto"/>
      </rPr>
      <t xml:space="preserve"> tab in this document for a full list of Attachments to submit with your proposal package.</t>
    </r>
  </si>
  <si>
    <t>Bidder Name</t>
  </si>
  <si>
    <t>QUESTION</t>
  </si>
  <si>
    <t>ACTION</t>
  </si>
  <si>
    <t>RESPONSE</t>
  </si>
  <si>
    <t>ADDITIONAL RESPONSE</t>
  </si>
  <si>
    <t>Character Length</t>
  </si>
  <si>
    <t>ATTACHMENTS - Please provide the following as attachments to this technical RFP Response</t>
  </si>
  <si>
    <t>A</t>
  </si>
  <si>
    <t>Prepare a detailed schedule and time frame to implement this program by the effective date.  Please indicate the implementation responsibilities of your organization and the client. Assume implementation will begin 120 days prior to the plan year effective date.</t>
  </si>
  <si>
    <t>Provide Attachment</t>
  </si>
  <si>
    <t>&lt;Select One&gt;</t>
  </si>
  <si>
    <t>B</t>
  </si>
  <si>
    <t xml:space="preserve">Attach a description of premium or administrative fee billing procedures. Include information on the timing of billing, billing-payment reconciliations and ability to provide for client self-billing. </t>
  </si>
  <si>
    <t>C</t>
  </si>
  <si>
    <t xml:space="preserve">Describe your criteria and process for network provider selection.  </t>
  </si>
  <si>
    <t>GENERAL QUESTIONS</t>
  </si>
  <si>
    <t>Describe the ownership of your organization including any parent company and its location.</t>
  </si>
  <si>
    <t>Provide Response</t>
  </si>
  <si>
    <t>Will any services performed to support the client's plan be provided offshore? If yes, please describe and include location.</t>
  </si>
  <si>
    <t>The client reserves the right to select independent auditors at any time with 90-day advanced notice. Net overpayments discovered during any audit must be refunded to the client regardless of whether the administrator can recoup payments from the employees and providers. Confirm you will comply with this request.</t>
  </si>
  <si>
    <t>Is there a limit on the time period the client may request an audit (e.g. claims audits are limited to most recent prior two years from date of audit request)?</t>
  </si>
  <si>
    <t>Regarding the client's data, describe how your company will use this data. Will any of the client data be shared with outside entities? Will you receive fees from anyone for use of this data?</t>
  </si>
  <si>
    <t>COMPLIANCE/SECURITY</t>
  </si>
  <si>
    <t>Are you planning any major technological changes (electronic or administrative) that you anticipate will provide significant value to the client in the next 24 months? Please provide details.</t>
  </si>
  <si>
    <t>Has the claims department been audited by a third party for accuracy and/or security?</t>
  </si>
  <si>
    <t>Is your organization in full compliance with all HIPAA regulations?</t>
  </si>
  <si>
    <t>ACCOUNT/CLIENT SERVICE AND MANAGEMENT</t>
  </si>
  <si>
    <r>
      <t xml:space="preserve">Identify the </t>
    </r>
    <r>
      <rPr>
        <b/>
        <sz val="10"/>
        <color theme="1"/>
        <rFont val="Roboto"/>
      </rPr>
      <t>Account Manager</t>
    </r>
    <r>
      <rPr>
        <sz val="10"/>
        <color theme="1"/>
        <rFont val="Roboto"/>
      </rPr>
      <t xml:space="preserve"> that will be assigned to the client. Include name, address, phone, title and role, as well as line of business if necessary. </t>
    </r>
  </si>
  <si>
    <t>a. Name:</t>
  </si>
  <si>
    <t>b. Title:</t>
  </si>
  <si>
    <t>c. City/State:</t>
  </si>
  <si>
    <t>d. Phone:</t>
  </si>
  <si>
    <t>e. Email:</t>
  </si>
  <si>
    <t>f. Primary Role:</t>
  </si>
  <si>
    <t>g. How many accounts is the proposed  team member responsible for?</t>
  </si>
  <si>
    <r>
      <t>Identify the</t>
    </r>
    <r>
      <rPr>
        <b/>
        <sz val="10"/>
        <color theme="1"/>
        <rFont val="Roboto"/>
      </rPr>
      <t xml:space="preserve"> Account Executive</t>
    </r>
    <r>
      <rPr>
        <sz val="10"/>
        <color theme="1"/>
        <rFont val="Roboto"/>
      </rPr>
      <t xml:space="preserve"> that will be assigned to the client. Include name, address, phone, title and role, as well as line of business if necessary. </t>
    </r>
  </si>
  <si>
    <t>g. How many accounts is the proposed team member responsible for?</t>
  </si>
  <si>
    <t>Please provide a full listing of proposed team members, inclusive of implementation, wellbeing, &amp; member support</t>
  </si>
  <si>
    <t>Provide Response / Attachment</t>
  </si>
  <si>
    <t xml:space="preserve">How do you provide client support regarding changes in federal and state legislative events that require communication to their benefit plan participants? </t>
  </si>
  <si>
    <t>Will you commit to have someone in attendance at a minimum of two times per year for Annual Open Enrollment and one other event as requested by the client?</t>
  </si>
  <si>
    <t>Outline any additional enrollment support, engagement tools, limitation or restrictions and/or additional charges that apply.</t>
  </si>
  <si>
    <t xml:space="preserve">Will you provide training to the client during implementation on your systems and reporting tools? </t>
  </si>
  <si>
    <t>Will you agree to semi-annual meetings with the client to discuss plan performance, financial results, areas for improved savings, etc.?</t>
  </si>
  <si>
    <t>Do you distribute client satisfaction surveys? If so, how often and what do you do with the results? Please provide a copy of the most recent member satisfaction survey and corporate results.</t>
  </si>
  <si>
    <t xml:space="preserve">Confirm which of the following capabilities you have to communicate with HR/Benefits staff via the Internet, specifically.  Any additional costs associated with these services should be identified in your financial proposal.  </t>
  </si>
  <si>
    <r>
      <t>a. Enrollment/Eligibility update capabilities</t>
    </r>
    <r>
      <rPr>
        <sz val="10"/>
        <rFont val="Roboto"/>
      </rPr>
      <t xml:space="preserve"> in real time</t>
    </r>
  </si>
  <si>
    <t>b. View of detailed Member enrollment and eligibility records</t>
  </si>
  <si>
    <t xml:space="preserve">c. View of member claim status/EOBs      </t>
  </si>
  <si>
    <t>d. Order ID Cards on behalf of members</t>
  </si>
  <si>
    <t>e. Email/chat with Customer Service/Claims Representatives</t>
  </si>
  <si>
    <t>f. Costs for services by provider and location (If applicable)</t>
  </si>
  <si>
    <t>g. General consumer health information</t>
  </si>
  <si>
    <t xml:space="preserve">Confirm your ability to provide a custom microsite with the client-specific summaries, information about value added services, calculators, links to member portals, etc. </t>
  </si>
  <si>
    <t>IMPLEMENTATION</t>
  </si>
  <si>
    <t>Confirm you are able to implement the plan in 120 days and meet deadlines set forth in an agreed upon implementation schedule.</t>
  </si>
  <si>
    <t>What is your timing for ID production for mailing prior to the effective plan year start date?</t>
  </si>
  <si>
    <t>Confirm you are able to provide a custom microsite 45 days prior to effective date of contract</t>
  </si>
  <si>
    <t>Confirm you are able to meet or exceed the client's subjective assessment of satisfaction with program implementation.</t>
  </si>
  <si>
    <t>Confirm your ability to partner with the client's HRIS &amp; Benefits Administration platforms</t>
  </si>
  <si>
    <t>ELIGIBILITY/DATA</t>
  </si>
  <si>
    <t>Provide a sample file layout and specifications</t>
  </si>
  <si>
    <t xml:space="preserve">Identify the average number of business days required to update your eligibility system following receipt of “clean” data file from the client.  How quickly is eligibility information available in the system once you receive it? </t>
  </si>
  <si>
    <t xml:space="preserve">Confirm you agree to notify the client within 90-180 days of any required file spec changes, vendor pgp encryption code, file server changes, etc.  (minor file spec changes within 90 days.  Major file spec changes within 180 days). </t>
  </si>
  <si>
    <t>Please describe your process for resolving eligibility discrepancies.</t>
  </si>
  <si>
    <t>Can you provide real-time online eligibility access for the client to perform immediate emergency enrollment additions to the plan? If not, how will you handle urgent enrollments?</t>
  </si>
  <si>
    <t xml:space="preserve">How long after a member is loaded into the real-time system are ID cards available? </t>
  </si>
  <si>
    <t>Confirm that you have your own testing environment that allows the client to upload the eligibility file and see any errors before the file is moved into production</t>
  </si>
  <si>
    <t>Are you willing to offer a performance guarantee structured around successful partnering/interface with the client's other program vendors (specific measure/guarantee to be determined during finalist interviews)?</t>
  </si>
  <si>
    <t>Confirm that you will not charge fees for the provision of monthly raw claims and eligibility files to Bolton and/or its duly authorized subcontractors.</t>
  </si>
  <si>
    <t>Confirm your willingness to partner with and/or exchange data with the client's other healthcare vendors, 3rd party Health Centers and 3rd party analytics platforms as necessary to maintain continuity among the plans offered by the client.</t>
  </si>
  <si>
    <t>Confirm the client retains ownership of all health plan data including but not limited to information relating to claims and eligibility and enrollment information.</t>
  </si>
  <si>
    <t>CLAIMS ADJUDICATION</t>
  </si>
  <si>
    <t>Confirm that your claims system is fully compliant with HITECH requirements to the HIPAA regulations.</t>
  </si>
  <si>
    <t xml:space="preserve">Where will your organization process claims?  </t>
  </si>
  <si>
    <t>Describe how you identify duplicate claims.</t>
  </si>
  <si>
    <t>What processes or programs do you have in place (other than network discounts) that identify and result in claims cost savings? (e.g. unbundling, passive/silent network, OON claims negotiations, special pricing etc.)</t>
  </si>
  <si>
    <t>Describe procedures in place to detect fraud, waste, and abuse for claims paid by your organization.</t>
  </si>
  <si>
    <t>Confirm members will not have to submit in-network claims for reimbursement.</t>
  </si>
  <si>
    <t>Confirm all in-network providers submit claims electronically.</t>
  </si>
  <si>
    <t>How often do you audit the accuracy of plan program pricing and overall adjudication accuracy?  Describe how this will be shared with the client.  Please provide the results of your most recent audit.</t>
  </si>
  <si>
    <t>Confirm coordination of benefits data is updated at least annually.</t>
  </si>
  <si>
    <t>What is your average claims backlog (in days)?</t>
  </si>
  <si>
    <t>How do you determine the allowances you will use for non-network claims?</t>
  </si>
  <si>
    <t>Describe your claims review process and is there flexibility in terms of client input?</t>
  </si>
  <si>
    <t>Please provide your most recent claims processing performance statistics for the claims office/staff that you are proposing for the client</t>
  </si>
  <si>
    <t>a. Claims processing turnaround time for clean claims (in working days)</t>
  </si>
  <si>
    <t>b. Financial Accuracy %</t>
  </si>
  <si>
    <t>c. Coding Accuracy %</t>
  </si>
  <si>
    <t>d. Overall Processing Accuracy %</t>
  </si>
  <si>
    <t>e. Auto Adjudication rate %</t>
  </si>
  <si>
    <t>f. Measurement period of above statistics (Should be most recent available)</t>
  </si>
  <si>
    <t>CUSTOMER SERVICE</t>
  </si>
  <si>
    <t>Will there be a different location for after-hours service?  If so, where?</t>
  </si>
  <si>
    <t xml:space="preserve">What are the hours available to speak with a “live” representative? </t>
  </si>
  <si>
    <t>What resources are available in the event of an emergency for seeking care and approving care after hours?</t>
  </si>
  <si>
    <t xml:space="preserve">Does your customer service team integrate with your health management/care management team(s)?  </t>
  </si>
  <si>
    <t xml:space="preserve">Do customer service representatives have the ability to answer claims questions as well as benefits and eligibility questions? </t>
  </si>
  <si>
    <t>Do customer service representatives have on-line access to real time claim processing information?</t>
  </si>
  <si>
    <t xml:space="preserve">Do you have call center service representatives who speak fluent Spanish without translation? </t>
  </si>
  <si>
    <t>How many languages does your call center support?</t>
  </si>
  <si>
    <t>Do you use any third party organizations to objectively measure the quality of your call center?  Who is the third party organization?</t>
  </si>
  <si>
    <t>If you answered yes to the above question, what was the latest result?</t>
  </si>
  <si>
    <t>Confirm SPD/EOC/SBCs and contracts including production and delivery are provided at no additional cost.</t>
  </si>
  <si>
    <t xml:space="preserve">Confirm the client will not be charged for any employee communication material including production and delivery provided by carrier.  </t>
  </si>
  <si>
    <t>a. Average Telephone Speed of Answer Time</t>
  </si>
  <si>
    <t>b. Call Abandonment Rate</t>
  </si>
  <si>
    <t>c. Average Wait time to speak to live representative (not Operator)</t>
  </si>
  <si>
    <t>d. One Call Resolution</t>
  </si>
  <si>
    <t>e. IVR Usage Rate</t>
  </si>
  <si>
    <t>Can you provide a designated toll-free Customer Service number prior to the Plan Effective Date to answer questions from potential members?</t>
  </si>
  <si>
    <t>MEMBER TOOLS/ONLINE ENGAGEMENT</t>
  </si>
  <si>
    <t>Can the client provide a link from their website to yours through a secure single sign-on?</t>
  </si>
  <si>
    <t>Confirm that all members can log in to their account online to view plan information, track remaining balances, view claims, and receive treatment reminders</t>
  </si>
  <si>
    <t>Can members access and print ID cards online?</t>
  </si>
  <si>
    <t>Can members order new ID cards online?</t>
  </si>
  <si>
    <t>Do members have the ability to access their online account in Spanish?</t>
  </si>
  <si>
    <t>Can members find and compare providers based on quality and price?</t>
  </si>
  <si>
    <t>Can members read patient reviews and get detailed professional history for providers?</t>
  </si>
  <si>
    <t>Can members evaluate out-of-pocket costs for common services?</t>
  </si>
  <si>
    <t>Can members schedule appointments online?</t>
  </si>
  <si>
    <t>Do you provide a mobile app for members to access their account information through a smart device?</t>
  </si>
  <si>
    <t>Provide a list of services members can access through your mobile app.</t>
  </si>
  <si>
    <t>ADMINISTRATION/BILLING</t>
  </si>
  <si>
    <t>Provide a detailed description of how billing will occur (e.g., how is the administrative fee billed; how are claims invoices billed and how frequently)</t>
  </si>
  <si>
    <t>Confirm that there will be no restrictions or benefit limitations for pre-existing conditions applied to any employees or their dependents under the plan.</t>
  </si>
  <si>
    <t>Confirm you agree to transfer to the client all required data and records necessary to administer the plans subject to state and federal confidentiality considerations, within 30 days of notice of termination.  The transfer may be made electronically, in a file format to be determined based on the mutual agreement between the client and the provider of services.</t>
  </si>
  <si>
    <t>Will you assume claim fiduciary responsibilities including appeals and defense of "utilization review" decisions?</t>
  </si>
  <si>
    <t>If requested by the client, you agree to provide necessary legal defense in the event of litigation.</t>
  </si>
  <si>
    <t>Confirm you agree to cover all costs associated with legal defense in the event of litigation.</t>
  </si>
  <si>
    <t>At the request of the client, you agree to prepare and file all legal documents necessary to implement and maintain the plan, including policies, amendments, contracts, required state filings, and development of booklet/certificate formats.</t>
  </si>
  <si>
    <t xml:space="preserve">Are paid claim reports reconciled to billing invoices?  Describe. </t>
  </si>
  <si>
    <t>Confirm all new members enrolling as a new hire outside of open enrollment will receive ID cards.  Describe the turnaround time a member's ID card will be placed in the mail from the time you receive the new enrollment.</t>
  </si>
  <si>
    <t>PLAN DESIGN</t>
  </si>
  <si>
    <t>Are there any deviations from the currently administered plan designs?</t>
  </si>
  <si>
    <t>Discuss how you have incorporated the ability for members to access providers in your network through telephonic/virtual visits.</t>
  </si>
  <si>
    <t>Describe how you would cover a crown core buildup or set up for a crown</t>
  </si>
  <si>
    <t>Confirm you will cover fluoride treatments with no age restrictions</t>
  </si>
  <si>
    <t>Describe how you cover resin-based composite restorations</t>
  </si>
  <si>
    <t>NETWORK AND PROVIDERS</t>
  </si>
  <si>
    <t xml:space="preserve">How often are your primary dentist providers re-credentialed?  </t>
  </si>
  <si>
    <t>How often are your specialist dental providers re-credentialed?</t>
  </si>
  <si>
    <t>How often are providers evaluated for cost, utilization, clinical outcomes, member satisfaction, adherence to standards, appropriate use of services, billing accuracy, etc.?</t>
  </si>
  <si>
    <t xml:space="preserve">Is an on-site pre-contractual audit routinely conducted?  </t>
  </si>
  <si>
    <t>What is the frequency of provider interviews?  Are these in person, or virtual/telephonic?</t>
  </si>
  <si>
    <t>How do you deal with providers who are not meeting your standards?</t>
  </si>
  <si>
    <t>Are you willing to proactively recruit and add dental providers in areas where geo access results are not optimal for the members starting prior to the effective date of this coverage?  Briefly describe your recruitment process.</t>
  </si>
  <si>
    <t xml:space="preserve">What steps are being taken to reduce out-of-network utilization in your plans?  </t>
  </si>
  <si>
    <t xml:space="preserve">Verify that you have a “hold harmless” agreement that prohibits providers from billing more than the plan’s designated coinsurance or copayment.  </t>
  </si>
  <si>
    <t>Please identify situations in which employees can or will be balance billed for in-network services.</t>
  </si>
  <si>
    <t xml:space="preserve">Provide the percentage of providers rejected out of total applicants for the past 3 years. </t>
  </si>
  <si>
    <t>WELLNESS</t>
  </si>
  <si>
    <t xml:space="preserve">Describe any cost/utilization management and wellness programs you offer that you feel differentiate you from other dental plans.  </t>
  </si>
  <si>
    <t>Do you offer enhanced benefits to pregnant enrollees and any other medical conditions?</t>
  </si>
  <si>
    <t>Describe how night guards are covered</t>
  </si>
  <si>
    <t>Are you able to transfer data to third parties for the purpose of medical disease management services?</t>
  </si>
  <si>
    <t>Opioid pain management - what is dental provider doing to manage and report opioid abuse?</t>
  </si>
  <si>
    <t>INNOVATIVE SOLUTIONS</t>
  </si>
  <si>
    <t>Do you provide mobile dentistry?</t>
  </si>
  <si>
    <t>Describe the cost or access to the mobile dentistry service.  How would this benefit the client?</t>
  </si>
  <si>
    <t>Do you cover direct to consumer orthodontia solutions as in-network and provide the same orthodontia coverage as would be provided for traditional orthodontia?  If so, which direct to consumer products do you offer (Smile Direct, Invisalign, etc.)?  Describe if the coverage or benefit is different than traditional orthodontia coverage, or if there is a discount through the plan.</t>
  </si>
  <si>
    <t>Do you provide Oral Care Discounts for Members: Whitening, Brushes, and Oral Care Supplies?</t>
  </si>
  <si>
    <t>Do you provide targeted communications to engage members in better oral care and to educate on tools and resources to assist them?  Please describe what a typical client campaign would include, and identify targeted audiences.</t>
  </si>
  <si>
    <t>Are any programs that cover additional services, waived coinsurance, reduced copays or deductibles included in this proposal, including for pregnant members?</t>
  </si>
  <si>
    <t>Briefly describe the unique programs, systems, or support that you will make available to the client.</t>
  </si>
  <si>
    <t>REPORTING</t>
  </si>
  <si>
    <t>Are all standard reports available on-line to the client's HR staff and to Bolton?</t>
  </si>
  <si>
    <t xml:space="preserve">Please indicate the frequency of standard reporting, when it will regularly be available and the format in which it is provided. </t>
  </si>
  <si>
    <t>Please confirm the following for your standard reporting package:</t>
  </si>
  <si>
    <t>a. Separate reports by the group and sub-groups set up (actives, retirees, COBRA, etc.)</t>
  </si>
  <si>
    <t>b. Set custom ranges for current year or historical years (e.g., month, year, 6 mos. period)</t>
  </si>
  <si>
    <t>c. Separate reports at the benefit plan option level (e.g., by plan and In-Network/Out-of-Network)</t>
  </si>
  <si>
    <t>d. Offeror is required to send a breakdown of all claims by account, branch, and benefit option in a downloadable excel format on a monthly basis. Confirm you can meet this requirement.</t>
  </si>
  <si>
    <t xml:space="preserve">e. All claims and invoices must be in a downloadable excel format. </t>
  </si>
  <si>
    <t xml:space="preserve">Do you provide self-service access for any ad hoc reporting available to the client and Bolton.  </t>
  </si>
  <si>
    <t xml:space="preserve">Do analytical reports include benchmarking against groups similar in size, plan design, utilization and risk?  </t>
  </si>
  <si>
    <t>What analytical tools, reports and resources will be provided to the client to enable future strategic decision making about benefits, plan designs, contribution strategy, products, wellness and health management initiatives?</t>
  </si>
  <si>
    <t>DENTAL GEO ACCESS</t>
  </si>
  <si>
    <t>BASED ON ALL IN-NETWORK PROVIDERS</t>
  </si>
  <si>
    <r>
      <t xml:space="preserve">This sheet is designed for you to provide data regarding the geographic access you are proposing. Please complete this form and provide a complete GEO ACCESS Report for the defined standards in the RFP. </t>
    </r>
    <r>
      <rPr>
        <sz val="11"/>
        <color rgb="FFFF0000"/>
        <rFont val="Roboto"/>
      </rPr>
      <t xml:space="preserve">Complete a separate tab for each network you are quoting. </t>
    </r>
  </si>
  <si>
    <t>Please provide the unique provider counts within the designated geo-access area for your proposed network. Each provider may only be counted ONE time, regardless of the number of office locations.</t>
  </si>
  <si>
    <t>&lt;Enter Proposed Network&gt;</t>
  </si>
  <si>
    <t>Number of Subscribers</t>
  </si>
  <si>
    <t>Provider Type</t>
  </si>
  <si>
    <t># of Providers and Distance from Residence</t>
  </si>
  <si>
    <t>Subscribers Matched</t>
  </si>
  <si>
    <t>% Match</t>
  </si>
  <si>
    <t>Subscribers Not Matched</t>
  </si>
  <si>
    <t># of Unique Providers</t>
  </si>
  <si>
    <t># of Unique Locations</t>
  </si>
  <si>
    <t>General Dentists</t>
  </si>
  <si>
    <t>2 in 10 miles</t>
  </si>
  <si>
    <t>Orthodontists</t>
  </si>
  <si>
    <t>Prosthodontists</t>
  </si>
  <si>
    <t>Periodontists</t>
  </si>
  <si>
    <t>Endodontists</t>
  </si>
  <si>
    <t>Oral Surgeon</t>
  </si>
  <si>
    <t>Pedodontists</t>
  </si>
  <si>
    <t>Provider Turnover Rate - Dentists (For Prior CY)</t>
  </si>
  <si>
    <t>% of Licensed Providers Contracted with Your Network</t>
  </si>
  <si>
    <t>DENTAL PLAN NETWORK PROVIDERS BY COUNTY</t>
  </si>
  <si>
    <t>Please list the total number of providers in each County under each specialty.  Each provider may only be counted ONE time per County,  regardless of the number of offices maintained in that County.  Providers can be counted more than once, if they have multiple county locations.</t>
  </si>
  <si>
    <t>&lt;Enter Primary Proposed Network&gt;</t>
  </si>
  <si>
    <t>&lt;Enter Secondary Proposed Network&gt;</t>
  </si>
  <si>
    <t>Top Providers Utilized</t>
  </si>
  <si>
    <t>Indicate whether or not the provider is in your network by placing a "Y" for YES or "N" for NO in the Network column.</t>
  </si>
  <si>
    <t xml:space="preserve">Only respond for providers in the network included in this proposal. </t>
  </si>
  <si>
    <t>Network Name:</t>
  </si>
  <si>
    <t>Provider Tax ID</t>
  </si>
  <si>
    <t>National Provider Identifier (NPI)</t>
  </si>
  <si>
    <t>Provider Name</t>
  </si>
  <si>
    <t>Provider Specialty</t>
  </si>
  <si>
    <t>Address 1</t>
  </si>
  <si>
    <t>Zip</t>
  </si>
  <si>
    <t>Filler</t>
  </si>
  <si>
    <t>In-Network? 
(Yes/No)</t>
  </si>
  <si>
    <t>Taking New Patients?</t>
  </si>
  <si>
    <t>Filler2</t>
  </si>
  <si>
    <t>In-Network? 
(Yes/No)2</t>
  </si>
  <si>
    <t>Taking New Patients?2</t>
  </si>
  <si>
    <t>721567218</t>
  </si>
  <si>
    <t>1063632008</t>
  </si>
  <si>
    <t>Brad Spano</t>
  </si>
  <si>
    <t>Dentist</t>
  </si>
  <si>
    <t>1200 Five Springs Rd Ste 101</t>
  </si>
  <si>
    <t>Charlottesville</t>
  </si>
  <si>
    <t>22902</t>
  </si>
  <si>
    <t>872287291</t>
  </si>
  <si>
    <t>1154540110</t>
  </si>
  <si>
    <t>Nellie Crowder</t>
  </si>
  <si>
    <t>325 Four Leaf Ln Ste 10</t>
  </si>
  <si>
    <t>22903</t>
  </si>
  <si>
    <t>273856218</t>
  </si>
  <si>
    <t>1205159282</t>
  </si>
  <si>
    <t>Charles B Swisher</t>
  </si>
  <si>
    <t>80 Whitewood Rd</t>
  </si>
  <si>
    <t>22901</t>
  </si>
  <si>
    <t>852694088</t>
  </si>
  <si>
    <t>1487818399</t>
  </si>
  <si>
    <t>Robert Lunka</t>
  </si>
  <si>
    <t>Dentist : Pediatric Dentistry</t>
  </si>
  <si>
    <t>895 Rio East Ct Ste B</t>
  </si>
  <si>
    <t>201990392</t>
  </si>
  <si>
    <t>1154606242</t>
  </si>
  <si>
    <t>Mohammed A. Almzayyen</t>
  </si>
  <si>
    <t>335 Greenbrier Dr Ste 204</t>
  </si>
  <si>
    <t>455315249</t>
  </si>
  <si>
    <t>1992144018</t>
  </si>
  <si>
    <t>Marissa Deangelis</t>
  </si>
  <si>
    <t>5690 Three Notched Rd Ste 100</t>
  </si>
  <si>
    <t>Crozet</t>
  </si>
  <si>
    <t>22932</t>
  </si>
  <si>
    <t>1083283931</t>
  </si>
  <si>
    <t>Amina Parvez</t>
  </si>
  <si>
    <t>5690 Three Notch D Rd Ste 100</t>
  </si>
  <si>
    <t>1265847875</t>
  </si>
  <si>
    <t>Kathryn Brandt</t>
  </si>
  <si>
    <t>800899458</t>
  </si>
  <si>
    <t>1770788069</t>
  </si>
  <si>
    <t>Kevin M. Clifford</t>
  </si>
  <si>
    <t>300 Claremont Ln Ste 101</t>
  </si>
  <si>
    <t>463884621</t>
  </si>
  <si>
    <t>1700086170</t>
  </si>
  <si>
    <t>Bradley Gene Delph</t>
  </si>
  <si>
    <t>676 Berkmar Cir</t>
  </si>
  <si>
    <t>882922150</t>
  </si>
  <si>
    <t>1689893166</t>
  </si>
  <si>
    <t>Cynthia Brooks</t>
  </si>
  <si>
    <t>1461 Greenbrier Pl</t>
  </si>
  <si>
    <t>461588371</t>
  </si>
  <si>
    <t>1770077836</t>
  </si>
  <si>
    <t>Justin Patrick Feehan</t>
  </si>
  <si>
    <t>2320 Commonwealth Dr</t>
  </si>
  <si>
    <t>1831878800</t>
  </si>
  <si>
    <t>Melissa Hart</t>
  </si>
  <si>
    <t>1982830295</t>
  </si>
  <si>
    <t>Mark Pete Sapon</t>
  </si>
  <si>
    <t>463208647</t>
  </si>
  <si>
    <t>1083908875</t>
  </si>
  <si>
    <t>Richard Anthony Parker</t>
  </si>
  <si>
    <t>300 Hickman Rd Ste 101</t>
  </si>
  <si>
    <t>22911</t>
  </si>
  <si>
    <t>300521667</t>
  </si>
  <si>
    <t>1821437203</t>
  </si>
  <si>
    <t>Julien Nadeau Bellavance</t>
  </si>
  <si>
    <t>34 Jefferson Ct</t>
  </si>
  <si>
    <t>Zion Crossroads</t>
  </si>
  <si>
    <t>22942</t>
  </si>
  <si>
    <t>1487210746</t>
  </si>
  <si>
    <t>Colin Gregory Mccain</t>
  </si>
  <si>
    <t>263603078</t>
  </si>
  <si>
    <t>1376520510</t>
  </si>
  <si>
    <t>Dennis John Kantanen</t>
  </si>
  <si>
    <t>Dentist : Oral And Maxillofacial Surgery</t>
  </si>
  <si>
    <t>1415 Rolkin Ct 101</t>
  </si>
  <si>
    <t>871710420</t>
  </si>
  <si>
    <t>1386887867</t>
  </si>
  <si>
    <t>Andrew William Glassick</t>
  </si>
  <si>
    <t>2202 N Berkshire Rd Ste 101</t>
  </si>
  <si>
    <t>823936701</t>
  </si>
  <si>
    <t>1578636239</t>
  </si>
  <si>
    <t>Desiree A Bagheri</t>
  </si>
  <si>
    <t>1538 Insurance Ln</t>
  </si>
  <si>
    <t>262230391</t>
  </si>
  <si>
    <t>1568638773</t>
  </si>
  <si>
    <t>Markus L Niepraschk</t>
  </si>
  <si>
    <t>32 Mill Creek Drive, Suite 107</t>
  </si>
  <si>
    <t>1154327005</t>
  </si>
  <si>
    <t>Carlos R Ibanez</t>
  </si>
  <si>
    <t>1415 Rolkin Ct Ste 101</t>
  </si>
  <si>
    <t>365021232</t>
  </si>
  <si>
    <t>1245644608</t>
  </si>
  <si>
    <t>Michelle Kim</t>
  </si>
  <si>
    <t>2216 Ivy Rd Ste 205</t>
  </si>
  <si>
    <t>921192106</t>
  </si>
  <si>
    <t>1376903443</t>
  </si>
  <si>
    <t>Toan Quang Duong</t>
  </si>
  <si>
    <t>1752 Timberwood Blvd</t>
  </si>
  <si>
    <t>470961197</t>
  </si>
  <si>
    <t>1316178338</t>
  </si>
  <si>
    <t>Ryan Mark Buckwalter</t>
  </si>
  <si>
    <t>1420 Greenbrier Pl</t>
  </si>
  <si>
    <t>882216028</t>
  </si>
  <si>
    <t>1457884223</t>
  </si>
  <si>
    <t>Taylor Smith</t>
  </si>
  <si>
    <t>1620 Timberwood Blvd. Ste 201</t>
  </si>
  <si>
    <t>320672332</t>
  </si>
  <si>
    <t>1851918734</t>
  </si>
  <si>
    <t>Sowmya Lakshmi Karamcheti</t>
  </si>
  <si>
    <t>2375 Commonwealth Dr Ste A</t>
  </si>
  <si>
    <t>851768529</t>
  </si>
  <si>
    <t>1902463052</t>
  </si>
  <si>
    <t>Jae Ha Kim</t>
  </si>
  <si>
    <t>2700 Hydraulic Rd</t>
  </si>
  <si>
    <t>263855693</t>
  </si>
  <si>
    <t>1205033644</t>
  </si>
  <si>
    <t>David John Connelly</t>
  </si>
  <si>
    <t>2701 Hydraulic Rd</t>
  </si>
  <si>
    <t>470914051</t>
  </si>
  <si>
    <t>1982656104</t>
  </si>
  <si>
    <t>Ronald E. Spillers</t>
  </si>
  <si>
    <t>2250 Old Ivy Rd Ste 3</t>
  </si>
  <si>
    <t>853209593</t>
  </si>
  <si>
    <t>1144679903</t>
  </si>
  <si>
    <t>Nicholas Bottorff</t>
  </si>
  <si>
    <t>240 Hydraulic Ridge Road</t>
  </si>
  <si>
    <t>300459019</t>
  </si>
  <si>
    <t>1073685491</t>
  </si>
  <si>
    <t>Ed Aly Akeel</t>
  </si>
  <si>
    <t>2003 Woodbrook Ct</t>
  </si>
  <si>
    <t>811520944</t>
  </si>
  <si>
    <t>1992906754</t>
  </si>
  <si>
    <t>Brooke E Hammelman</t>
  </si>
  <si>
    <t>8260 Seminole Trl</t>
  </si>
  <si>
    <t>22968</t>
  </si>
  <si>
    <t>1851909956</t>
  </si>
  <si>
    <t>Benjamin Rowland</t>
  </si>
  <si>
    <t>40 Joshua Ln</t>
  </si>
  <si>
    <t>22963</t>
  </si>
  <si>
    <t>1952632879</t>
  </si>
  <si>
    <t>Latasha N. Sauls</t>
  </si>
  <si>
    <t>474208453</t>
  </si>
  <si>
    <t>1295903672</t>
  </si>
  <si>
    <t>Elizabeth Paige Crowder</t>
  </si>
  <si>
    <t>914 E Jefferson St</t>
  </si>
  <si>
    <t>1457092397</t>
  </si>
  <si>
    <t>Ahmad Subhi Jumaa</t>
  </si>
  <si>
    <t>2149 Barracks Rd</t>
  </si>
  <si>
    <t>823284145</t>
  </si>
  <si>
    <t>1841713526</t>
  </si>
  <si>
    <t>Melinda R Lee</t>
  </si>
  <si>
    <t>Dentist : Endodontics</t>
  </si>
  <si>
    <t>540 Greenfield Ter</t>
  </si>
  <si>
    <t>1992339543</t>
  </si>
  <si>
    <t>Omar Garada</t>
  </si>
  <si>
    <t>541301231</t>
  </si>
  <si>
    <t>1083138820</t>
  </si>
  <si>
    <t>Peter Daniel Fredrickson</t>
  </si>
  <si>
    <t>3025 Berkmar Dr.</t>
  </si>
  <si>
    <t>1649286378</t>
  </si>
  <si>
    <t>Zachary Andrew Paukert</t>
  </si>
  <si>
    <t>1629588066</t>
  </si>
  <si>
    <t>Madison Wallace Saunders</t>
  </si>
  <si>
    <t>2701 Hydraulic Road 103</t>
  </si>
  <si>
    <t>1821357740</t>
  </si>
  <si>
    <t>Aaron Jairus Stump</t>
  </si>
  <si>
    <t>1620 Timberwood Blvd Ste 201</t>
  </si>
  <si>
    <t>1104027143</t>
  </si>
  <si>
    <t>Jeffery Eugene Hodges</t>
  </si>
  <si>
    <t>873622579</t>
  </si>
  <si>
    <t>1497138291</t>
  </si>
  <si>
    <t>Alexandra Starns</t>
  </si>
  <si>
    <t>240 Hydraulic Ridge Rd #102</t>
  </si>
  <si>
    <t>813470074</t>
  </si>
  <si>
    <t>2214 Ivy Rd Ste 106</t>
  </si>
  <si>
    <t>541968503</t>
  </si>
  <si>
    <t>1134142805</t>
  </si>
  <si>
    <t>William Arthur Grupp</t>
  </si>
  <si>
    <t>944 Glenwood Station Ln Ste 203</t>
  </si>
  <si>
    <t>834605810</t>
  </si>
  <si>
    <t>1003686981</t>
  </si>
  <si>
    <t>Ryne Turner</t>
  </si>
  <si>
    <t>1936 W River Rd</t>
  </si>
  <si>
    <t>Scottsville</t>
  </si>
  <si>
    <t>24590</t>
  </si>
  <si>
    <t>371440444</t>
  </si>
  <si>
    <t>1801800214</t>
  </si>
  <si>
    <t>Duane Joseph Bickers</t>
  </si>
  <si>
    <t>320 Winding River Ln.</t>
  </si>
  <si>
    <t>050539009</t>
  </si>
  <si>
    <t>1215032206</t>
  </si>
  <si>
    <t>John Howard Knight</t>
  </si>
  <si>
    <t>615 Woodbrook Dr</t>
  </si>
  <si>
    <t>454740907</t>
  </si>
  <si>
    <t>1740578244</t>
  </si>
  <si>
    <t>Chanda Marie Ashley</t>
  </si>
  <si>
    <t>211 Edgewood Rd</t>
  </si>
  <si>
    <t>Staunton</t>
  </si>
  <si>
    <t>24401</t>
  </si>
  <si>
    <t>542022806</t>
  </si>
  <si>
    <t>1326180787</t>
  </si>
  <si>
    <t>Gregory Lynn Whitmer</t>
  </si>
  <si>
    <t>2202 N Berkshire Rd Ste 203</t>
  </si>
  <si>
    <t>203848720</t>
  </si>
  <si>
    <t>1548286131</t>
  </si>
  <si>
    <t>Jack T Kayton</t>
  </si>
  <si>
    <t>315 Old Ivy Way Ste 101</t>
  </si>
  <si>
    <t>272569621</t>
  </si>
  <si>
    <t>1679680508</t>
  </si>
  <si>
    <t>Sarah L Ott</t>
  </si>
  <si>
    <t>1800 Timberwood Blvd</t>
  </si>
  <si>
    <t>615 Woodbrook Dr Ste A</t>
  </si>
  <si>
    <t>821030966</t>
  </si>
  <si>
    <t>1245524925</t>
  </si>
  <si>
    <t>Nicholas Minutella</t>
  </si>
  <si>
    <t>5405 Ashlar Ave Apt 102</t>
  </si>
  <si>
    <t>1841370566</t>
  </si>
  <si>
    <t>Kathryn A Cook</t>
  </si>
  <si>
    <t>1366610743</t>
  </si>
  <si>
    <t>Curtis R Crowder</t>
  </si>
  <si>
    <t>331490918</t>
  </si>
  <si>
    <t>1811630833</t>
  </si>
  <si>
    <t>Joshua Coleman Gordon</t>
  </si>
  <si>
    <t>900b Rio East Court</t>
  </si>
  <si>
    <t>834401780</t>
  </si>
  <si>
    <t>1164959516</t>
  </si>
  <si>
    <t>Christina Kingman Horton</t>
  </si>
  <si>
    <t>1227 Cedars Ct</t>
  </si>
  <si>
    <t>832906272</t>
  </si>
  <si>
    <t>1053411256</t>
  </si>
  <si>
    <t>Pamela Kathleen Stover</t>
  </si>
  <si>
    <t>1522 Insurance Lane, Ste B</t>
  </si>
  <si>
    <t>271624562</t>
  </si>
  <si>
    <t>1013044650</t>
  </si>
  <si>
    <t>Christine Adhiambo Owuor</t>
  </si>
  <si>
    <t>140 Stoneridge Dr S Ste 200</t>
  </si>
  <si>
    <t>1104408517</t>
  </si>
  <si>
    <t>Julie Park</t>
  </si>
  <si>
    <t>824886202</t>
  </si>
  <si>
    <t>1205521150</t>
  </si>
  <si>
    <t>Sang H Kim</t>
  </si>
  <si>
    <t>101 Pelham Dr</t>
  </si>
  <si>
    <t>22980</t>
  </si>
  <si>
    <t>392963847</t>
  </si>
  <si>
    <t>1922529585</t>
  </si>
  <si>
    <t>Katerina Dalavurak</t>
  </si>
  <si>
    <t>300 Hickman Rd Ste 201</t>
  </si>
  <si>
    <t>1568254217</t>
  </si>
  <si>
    <t>Peter M Freag</t>
  </si>
  <si>
    <t>1306813233</t>
  </si>
  <si>
    <t>Michael E States</t>
  </si>
  <si>
    <t>821223910</t>
  </si>
  <si>
    <t>1306258298</t>
  </si>
  <si>
    <t>Kevin Mark Albert</t>
  </si>
  <si>
    <t>90 Whitewood Rd</t>
  </si>
  <si>
    <t>264839840</t>
  </si>
  <si>
    <t>1942424239</t>
  </si>
  <si>
    <t>David A Maybee</t>
  </si>
  <si>
    <t>540 Radford Ln Ste 100</t>
  </si>
  <si>
    <t>1800 Timberwood Blvd  Ste B</t>
  </si>
  <si>
    <t>208669943</t>
  </si>
  <si>
    <t>1932218112</t>
  </si>
  <si>
    <t>Robert E Grover</t>
  </si>
  <si>
    <t>541178763</t>
  </si>
  <si>
    <t>1265504476</t>
  </si>
  <si>
    <t>Barton Dale Weis</t>
  </si>
  <si>
    <t>1101 East Jefferson Street</t>
  </si>
  <si>
    <t>300873716</t>
  </si>
  <si>
    <t>1871154674</t>
  </si>
  <si>
    <t>Anna Tran Dinh</t>
  </si>
  <si>
    <t>1470 Pantops Mountain Pl Ste 1</t>
  </si>
  <si>
    <t>541922305</t>
  </si>
  <si>
    <t>1528100047</t>
  </si>
  <si>
    <t>Daniel Reirdon Kelly</t>
  </si>
  <si>
    <t>905 Rio East Court, Suite B</t>
  </si>
  <si>
    <t>201360096</t>
  </si>
  <si>
    <t>1851916696</t>
  </si>
  <si>
    <t>Ross Gemmill</t>
  </si>
  <si>
    <t>244 Hydraulic Ridge Rd</t>
  </si>
  <si>
    <t>1114903739</t>
  </si>
  <si>
    <t>Nathaniel D Tricker</t>
  </si>
  <si>
    <t>70 Jefferson Ct Ste 100</t>
  </si>
  <si>
    <t>1871935569</t>
  </si>
  <si>
    <t>Keith Daniel Jackson</t>
  </si>
  <si>
    <t>472435025</t>
  </si>
  <si>
    <t>1780258954</t>
  </si>
  <si>
    <t>Rawan Al Najafi</t>
  </si>
  <si>
    <t>1101 E Jefferson St</t>
  </si>
  <si>
    <t>1093491201</t>
  </si>
  <si>
    <t>Avanthika Balasubramanian</t>
  </si>
  <si>
    <t>1437291952</t>
  </si>
  <si>
    <t>Ellen Ramos Kelly</t>
  </si>
  <si>
    <t>905 Rio East Ct Ste B</t>
  </si>
  <si>
    <t>393063463</t>
  </si>
  <si>
    <t>1669166237</t>
  </si>
  <si>
    <t>Marko Ilich</t>
  </si>
  <si>
    <t>32 Garden Ln</t>
  </si>
  <si>
    <t>1710588488</t>
  </si>
  <si>
    <t>Nishchal Mukesh Dalal</t>
  </si>
  <si>
    <t>1101 E Jefferson St Ste 7</t>
  </si>
  <si>
    <t>1174250740</t>
  </si>
  <si>
    <t>Fernando Saavedra</t>
  </si>
  <si>
    <t>1093018749</t>
  </si>
  <si>
    <t>Emily Allison Harding</t>
  </si>
  <si>
    <t>471571137</t>
  </si>
  <si>
    <t>1417090242</t>
  </si>
  <si>
    <t>Krista Schobert Davis</t>
  </si>
  <si>
    <t>2202 North Berkshire Rd</t>
  </si>
  <si>
    <t>203162986</t>
  </si>
  <si>
    <t>1255943312</t>
  </si>
  <si>
    <t>Heba Al Tamimi</t>
  </si>
  <si>
    <t>300 Hickman Rd Ste 102</t>
  </si>
  <si>
    <t>1174297816</t>
  </si>
  <si>
    <t>Gurvinder Kaur</t>
  </si>
  <si>
    <t>240 Hydraulic Ridge Rd Ste 203</t>
  </si>
  <si>
    <t>1528297835</t>
  </si>
  <si>
    <t>James Lee</t>
  </si>
  <si>
    <t>90 Whitewood Rd Suite 3</t>
  </si>
  <si>
    <t>1801109434</t>
  </si>
  <si>
    <t>Brian Chandler Ott</t>
  </si>
  <si>
    <t>542035981</t>
  </si>
  <si>
    <t>1043444144</t>
  </si>
  <si>
    <t>Lawrence Sherrill Brannon</t>
  </si>
  <si>
    <t>683 Berkmar Court</t>
  </si>
  <si>
    <t>1063711208</t>
  </si>
  <si>
    <t>Sarah Elizabeth Snow Summers</t>
  </si>
  <si>
    <t>993650450</t>
  </si>
  <si>
    <t>1427372671</t>
  </si>
  <si>
    <t>Mark G Smith</t>
  </si>
  <si>
    <t>505 Faulconer Dr. Ste 1d</t>
  </si>
  <si>
    <t>1093558728</t>
  </si>
  <si>
    <t>Nathan Thomas Gompers</t>
  </si>
  <si>
    <t>1700883360</t>
  </si>
  <si>
    <t>Timothy Finkler</t>
  </si>
  <si>
    <t>3107 Hungary Spring Rd</t>
  </si>
  <si>
    <t>Richmond</t>
  </si>
  <si>
    <t>23228</t>
  </si>
  <si>
    <t>1558760579</t>
  </si>
  <si>
    <t>Paul Casey</t>
  </si>
  <si>
    <t>1265711329</t>
  </si>
  <si>
    <t>Barrett W R Peters</t>
  </si>
  <si>
    <t>1689832446</t>
  </si>
  <si>
    <t>Solomon M Lee</t>
  </si>
  <si>
    <t>1669442828</t>
  </si>
  <si>
    <t>James Michael Solomon</t>
  </si>
  <si>
    <t>1023684339</t>
  </si>
  <si>
    <t>Akriti Jaura Gupta</t>
  </si>
  <si>
    <t>1114810348</t>
  </si>
  <si>
    <t>Abdelrahman Aboulatta</t>
  </si>
  <si>
    <t>1658 State Farm Blvd Ste 103</t>
  </si>
  <si>
    <t>1801012729</t>
  </si>
  <si>
    <t>Anita M Neel</t>
  </si>
  <si>
    <t>812186275</t>
  </si>
  <si>
    <t>1225318249</t>
  </si>
  <si>
    <t>Magarette Weatherwax</t>
  </si>
  <si>
    <t>2927 Stuarts Draft Hwy Ste 105</t>
  </si>
  <si>
    <t>Stuarts Draft</t>
  </si>
  <si>
    <t>24477</t>
  </si>
  <si>
    <t>1053416685</t>
  </si>
  <si>
    <t>Wayne David Remington</t>
  </si>
  <si>
    <t>1174011266</t>
  </si>
  <si>
    <t>Katie Nhan Vo</t>
  </si>
  <si>
    <t>1227 Cedars Court</t>
  </si>
  <si>
    <t>473620852</t>
  </si>
  <si>
    <t>1508186008</t>
  </si>
  <si>
    <t>John Daniel Roller</t>
  </si>
  <si>
    <t>1420 13th St</t>
  </si>
  <si>
    <t>1033347174</t>
  </si>
  <si>
    <t>Katherine J Southwell Lee</t>
  </si>
  <si>
    <t>240 Hydraulic Ridge Rd., Unit 103</t>
  </si>
  <si>
    <t>1295174282</t>
  </si>
  <si>
    <t>Jessica Moore</t>
  </si>
  <si>
    <t>1437400173</t>
  </si>
  <si>
    <t>Ann Radoslav Budovalcev Nicholas</t>
  </si>
  <si>
    <t>2701 Hydraulic Rd Ste 103</t>
  </si>
  <si>
    <t>474114263</t>
  </si>
  <si>
    <t>1629368170</t>
  </si>
  <si>
    <t>Oscar G. Vega</t>
  </si>
  <si>
    <t>306 S Main St</t>
  </si>
  <si>
    <t>Madison</t>
  </si>
  <si>
    <t>22727</t>
  </si>
  <si>
    <t>70 Jefferson Court</t>
  </si>
  <si>
    <t>Gordonsville</t>
  </si>
  <si>
    <t>1522 B Insurance Lane</t>
  </si>
  <si>
    <t>464296832</t>
  </si>
  <si>
    <t>1134171010</t>
  </si>
  <si>
    <t>Mark Vagnetti</t>
  </si>
  <si>
    <t>320 Winding River Ln</t>
  </si>
  <si>
    <t>541854196</t>
  </si>
  <si>
    <t>1417016627</t>
  </si>
  <si>
    <t>Robert Jonas Collins</t>
  </si>
  <si>
    <t>505 Westfield Rd</t>
  </si>
  <si>
    <t>1800 Timberwood Blvd Ste B</t>
  </si>
  <si>
    <t>205293487</t>
  </si>
  <si>
    <t>1487330726</t>
  </si>
  <si>
    <t>Sean Finley</t>
  </si>
  <si>
    <t>400 S Magnolia Ave</t>
  </si>
  <si>
    <t>1003647090</t>
  </si>
  <si>
    <t>Sarah Nicole Grupp</t>
  </si>
  <si>
    <t>914 East Jefferson St</t>
  </si>
  <si>
    <t>932077973</t>
  </si>
  <si>
    <t>1770652240</t>
  </si>
  <si>
    <t>James E Rice</t>
  </si>
  <si>
    <t>2905 Rockfish Valley Hwy</t>
  </si>
  <si>
    <t>22958</t>
  </si>
  <si>
    <t>1982917076</t>
  </si>
  <si>
    <t>Lauren Elizabeth Stump</t>
  </si>
  <si>
    <t>923193821</t>
  </si>
  <si>
    <t>1457308660</t>
  </si>
  <si>
    <t>Brian T Brumbaugh</t>
  </si>
  <si>
    <t>15 Gosnell Xing</t>
  </si>
  <si>
    <t>1932380250</t>
  </si>
  <si>
    <t>Rusty Kip Davis</t>
  </si>
  <si>
    <t>413751014</t>
  </si>
  <si>
    <t>1760809354</t>
  </si>
  <si>
    <t>Carla L. Chavez-mayorga</t>
  </si>
  <si>
    <t>208088883</t>
  </si>
  <si>
    <t>1114077591</t>
  </si>
  <si>
    <t>Michael Kurt Williams</t>
  </si>
  <si>
    <t>411 E Main St</t>
  </si>
  <si>
    <t>Louisa</t>
  </si>
  <si>
    <t>23093</t>
  </si>
  <si>
    <t>118 Stoneridge Dr Ste A</t>
  </si>
  <si>
    <t>1215506977</t>
  </si>
  <si>
    <t>Monica Fronczak</t>
  </si>
  <si>
    <t>541124769</t>
  </si>
  <si>
    <t>1336707835</t>
  </si>
  <si>
    <t>Matthew Barrick</t>
  </si>
  <si>
    <t>1222 Jefferson Park Ave 2nd Flr</t>
  </si>
  <si>
    <t>822205121</t>
  </si>
  <si>
    <t>1629339197</t>
  </si>
  <si>
    <t>Na</t>
  </si>
  <si>
    <t>541171790</t>
  </si>
  <si>
    <t>1518174614</t>
  </si>
  <si>
    <t>Corey C. Burgoyne</t>
  </si>
  <si>
    <t>54 S Medical Park Dr</t>
  </si>
  <si>
    <t>Fishersville</t>
  </si>
  <si>
    <t>22939</t>
  </si>
  <si>
    <t>270864843</t>
  </si>
  <si>
    <t>1194914515</t>
  </si>
  <si>
    <t>Rebecca Hea-sun Shin</t>
  </si>
  <si>
    <t>2542 Jefferson Highway Ste 1</t>
  </si>
  <si>
    <t>1801582291</t>
  </si>
  <si>
    <t>Blake Nicholas Bachner</t>
  </si>
  <si>
    <t>394927720</t>
  </si>
  <si>
    <t>1972173847</t>
  </si>
  <si>
    <t>Fabrizio Cena</t>
  </si>
  <si>
    <t>1970 Rosser Ave</t>
  </si>
  <si>
    <t>541901750</t>
  </si>
  <si>
    <t>1356553572</t>
  </si>
  <si>
    <t>Suzanne Marie Dennis</t>
  </si>
  <si>
    <t>895 Rio East Court</t>
  </si>
  <si>
    <t>541924430</t>
  </si>
  <si>
    <t>1487877189</t>
  </si>
  <si>
    <t>Stephen J Fraites</t>
  </si>
  <si>
    <t>914 Belvedere Way</t>
  </si>
  <si>
    <t>1790990216</t>
  </si>
  <si>
    <t>Christopher Whynott</t>
  </si>
  <si>
    <t>2542 Jefferson Hwy Wellington</t>
  </si>
  <si>
    <t>410762741</t>
  </si>
  <si>
    <t>1093735862</t>
  </si>
  <si>
    <t>Hal M Lippard</t>
  </si>
  <si>
    <t>505 Faulconer Dr Ste 1d</t>
  </si>
  <si>
    <t>905 Rio East Court Suite B</t>
  </si>
  <si>
    <t>1415 Rolkin Court</t>
  </si>
  <si>
    <t>1235989088</t>
  </si>
  <si>
    <t>Joseph Jeong-gyun Hur</t>
  </si>
  <si>
    <t>454486196</t>
  </si>
  <si>
    <t>1801039367</t>
  </si>
  <si>
    <t>Stephen Beecroft</t>
  </si>
  <si>
    <t>Dentist : Orthodontics And Dentofacial Orthopedics</t>
  </si>
  <si>
    <t>8291 Seminole Trl</t>
  </si>
  <si>
    <t>830597687</t>
  </si>
  <si>
    <t>1124282447</t>
  </si>
  <si>
    <t>Neepa Patel</t>
  </si>
  <si>
    <t>541674452</t>
  </si>
  <si>
    <t>1134285356</t>
  </si>
  <si>
    <t>David Ludwig Krese</t>
  </si>
  <si>
    <t>240 Hydraulic Ridge Rd</t>
  </si>
  <si>
    <t>1073510624</t>
  </si>
  <si>
    <t>Jennifer Mark Dixon</t>
  </si>
  <si>
    <t>1620 Timberwood Blvd # 101</t>
  </si>
  <si>
    <t>334981677</t>
  </si>
  <si>
    <t>1487086583</t>
  </si>
  <si>
    <t>Dylan James Keener</t>
  </si>
  <si>
    <t>851734697</t>
  </si>
  <si>
    <t>520 Lew Dewitt Blvd Ste 303</t>
  </si>
  <si>
    <t>1942308259</t>
  </si>
  <si>
    <t>Matthew Todd Brandt</t>
  </si>
  <si>
    <t>1689872194</t>
  </si>
  <si>
    <t>Jose E Urresti Soberon</t>
  </si>
  <si>
    <t>994058782</t>
  </si>
  <si>
    <t>1780871582</t>
  </si>
  <si>
    <t>Gregory R. Cox</t>
  </si>
  <si>
    <t>901 Preston Ave Ste 200</t>
  </si>
  <si>
    <t>240 Hydraulic Ridge Road Unit 103</t>
  </si>
  <si>
    <t>923102099</t>
  </si>
  <si>
    <t>1417442963</t>
  </si>
  <si>
    <t>Nicholas George Yesbeck</t>
  </si>
  <si>
    <t>6750 Forest Hill Avenue</t>
  </si>
  <si>
    <t>23225</t>
  </si>
  <si>
    <t>1871807107</t>
  </si>
  <si>
    <t>Noor Us Sabah</t>
  </si>
  <si>
    <t>1154052447</t>
  </si>
  <si>
    <t>Ayush Mathur</t>
  </si>
  <si>
    <t>1252 Emmet St N</t>
  </si>
  <si>
    <t>884218784</t>
  </si>
  <si>
    <t>1780299966</t>
  </si>
  <si>
    <t>Siavash Sadeghi Sedigh</t>
  </si>
  <si>
    <t>1928 Rio Hill Ctr</t>
  </si>
  <si>
    <t>1003917634</t>
  </si>
  <si>
    <t>Richards Rudd Miller</t>
  </si>
  <si>
    <t>931890251</t>
  </si>
  <si>
    <t>1053861492</t>
  </si>
  <si>
    <t>Ian Bernard</t>
  </si>
  <si>
    <t>75 Lee Highway Ste 101</t>
  </si>
  <si>
    <t>24482</t>
  </si>
  <si>
    <t>1881766830</t>
  </si>
  <si>
    <t>James K Vick</t>
  </si>
  <si>
    <t>1222 Jefferson Park Ave Fl 2</t>
  </si>
  <si>
    <t>464364511</t>
  </si>
  <si>
    <t>1124318571</t>
  </si>
  <si>
    <t>Brian Stephens Podbesek</t>
  </si>
  <si>
    <t>41 S Medical Park Dr</t>
  </si>
  <si>
    <t>2202 N Berkshire Rd</t>
  </si>
  <si>
    <t>922949297</t>
  </si>
  <si>
    <t>1639229487</t>
  </si>
  <si>
    <t>Quay William Parrott</t>
  </si>
  <si>
    <t>17 Gosnell Xing</t>
  </si>
  <si>
    <t>320 Winding River Ln  Suite 201</t>
  </si>
  <si>
    <t>541809944</t>
  </si>
  <si>
    <t>1013051937</t>
  </si>
  <si>
    <t>Foad Farhoumand</t>
  </si>
  <si>
    <t>8150 Leesburg Pike Ste 920</t>
  </si>
  <si>
    <t>Vienna</t>
  </si>
  <si>
    <t>22182</t>
  </si>
  <si>
    <t>905 Rio E Court Ste B</t>
  </si>
  <si>
    <t>884040711</t>
  </si>
  <si>
    <t>1942841341</t>
  </si>
  <si>
    <t>Jordan Wiley</t>
  </si>
  <si>
    <t>41 Stoneridge Dr</t>
  </si>
  <si>
    <t>1578641940</t>
  </si>
  <si>
    <t>Tarek M Ashmawy</t>
  </si>
  <si>
    <t>1760045819</t>
  </si>
  <si>
    <t>Shvan Kareem</t>
  </si>
  <si>
    <t>1600 N Coalter St Ste 304</t>
  </si>
  <si>
    <t>Oral Wellness Center Of Va</t>
  </si>
  <si>
    <t>923816488</t>
  </si>
  <si>
    <t>1467122093</t>
  </si>
  <si>
    <t>Jesse Paul Myers</t>
  </si>
  <si>
    <t>601 Greenville Ave</t>
  </si>
  <si>
    <t>474459847</t>
  </si>
  <si>
    <t>1538471131</t>
  </si>
  <si>
    <t>Sushant Mahajan</t>
  </si>
  <si>
    <t>691 Laurel St Ste 200</t>
  </si>
  <si>
    <t>Culpeper</t>
  </si>
  <si>
    <t>22701</t>
  </si>
  <si>
    <t>541691691</t>
  </si>
  <si>
    <t>1770516114</t>
  </si>
  <si>
    <t>Walter Edward Saxon</t>
  </si>
  <si>
    <t>15320 N James Madison Hwy</t>
  </si>
  <si>
    <t>Dillwyn</t>
  </si>
  <si>
    <t>23936</t>
  </si>
  <si>
    <t>611403658</t>
  </si>
  <si>
    <t>1841364098</t>
  </si>
  <si>
    <t>Richard S Mansfield</t>
  </si>
  <si>
    <t>107 Stonewall Dr</t>
  </si>
  <si>
    <t>1669211256</t>
  </si>
  <si>
    <t>Michelle Winkler-mallma</t>
  </si>
  <si>
    <t>542012363</t>
  </si>
  <si>
    <t>1215143813</t>
  </si>
  <si>
    <t>Jared Carter Kleine</t>
  </si>
  <si>
    <t>1333 N Seminole Trl</t>
  </si>
  <si>
    <t>1508434515</t>
  </si>
  <si>
    <t>Harpreet Kaur</t>
  </si>
  <si>
    <t>1700565520</t>
  </si>
  <si>
    <t>Thanmayi Panguluri</t>
  </si>
  <si>
    <t>020780816</t>
  </si>
  <si>
    <t>1164629010</t>
  </si>
  <si>
    <t>Adam Jason Salzberg</t>
  </si>
  <si>
    <t>830660971</t>
  </si>
  <si>
    <t>1841503539</t>
  </si>
  <si>
    <t>Aaron Marks</t>
  </si>
  <si>
    <t>44 Cricket Hill Rd</t>
  </si>
  <si>
    <t>Hudgins</t>
  </si>
  <si>
    <t>23076</t>
  </si>
  <si>
    <t>41 S Medical Park Dr Ste 100</t>
  </si>
  <si>
    <t>1073356481</t>
  </si>
  <si>
    <t>Julia I Russ</t>
  </si>
  <si>
    <t>9 Pinnacle Dr Ste A01</t>
  </si>
  <si>
    <t>333532495</t>
  </si>
  <si>
    <t>1326732900</t>
  </si>
  <si>
    <t>Demir Berke Tulunoglu</t>
  </si>
  <si>
    <t>502 N Coalter St</t>
  </si>
  <si>
    <t>463538708</t>
  </si>
  <si>
    <t>1396237061</t>
  </si>
  <si>
    <t>Soheil Rostami</t>
  </si>
  <si>
    <t>400 Holiday Ct Ste 203</t>
  </si>
  <si>
    <t>Warrenton</t>
  </si>
  <si>
    <t>20186</t>
  </si>
  <si>
    <t>1205679628</t>
  </si>
  <si>
    <t>Rodrigo Soto</t>
  </si>
  <si>
    <t>75 Lee Hwy Ste 101</t>
  </si>
  <si>
    <t>541437210</t>
  </si>
  <si>
    <t>1922202423</t>
  </si>
  <si>
    <t>Alfred C Griffin</t>
  </si>
  <si>
    <t>179 Broadview Ave</t>
  </si>
  <si>
    <t>905 Rio E Court</t>
  </si>
  <si>
    <t>411 East Main Street</t>
  </si>
  <si>
    <t>921153304</t>
  </si>
  <si>
    <t>1003834607</t>
  </si>
  <si>
    <t>John Andre</t>
  </si>
  <si>
    <t>208 B Elm Ave</t>
  </si>
  <si>
    <t>611968619</t>
  </si>
  <si>
    <t>1336523018</t>
  </si>
  <si>
    <t>Mini Padmaja Nair</t>
  </si>
  <si>
    <t>81 Franklin St</t>
  </si>
  <si>
    <t>Weyers Cave</t>
  </si>
  <si>
    <t>24486</t>
  </si>
  <si>
    <t>541908310</t>
  </si>
  <si>
    <t>1760538565</t>
  </si>
  <si>
    <t>Jerold Todd Fowler</t>
  </si>
  <si>
    <t>2870 S Main St Ste B</t>
  </si>
  <si>
    <t>Harrisonburg</t>
  </si>
  <si>
    <t>22801</t>
  </si>
  <si>
    <t>320 Winding River Ln Ste 302</t>
  </si>
  <si>
    <t>1053091249</t>
  </si>
  <si>
    <t>Jihoon Kim</t>
  </si>
  <si>
    <t>1522b Insurance Ln</t>
  </si>
  <si>
    <t>541310083</t>
  </si>
  <si>
    <t>1699112367</t>
  </si>
  <si>
    <t>Steven Wayne Browning</t>
  </si>
  <si>
    <t>365 S Linden Ave</t>
  </si>
  <si>
    <t>474176773</t>
  </si>
  <si>
    <t>1073868329</t>
  </si>
  <si>
    <t>Courtney Elizabeth Ashby</t>
  </si>
  <si>
    <t>206 E Main St</t>
  </si>
  <si>
    <t>Remington</t>
  </si>
  <si>
    <t>22734</t>
  </si>
  <si>
    <t>320 Winding River Ln Suite 201</t>
  </si>
  <si>
    <t>900392908</t>
  </si>
  <si>
    <t>1124435771</t>
  </si>
  <si>
    <t>Fred Young Kim</t>
  </si>
  <si>
    <t>1705 Amherst St Ste 201</t>
  </si>
  <si>
    <t>Winchester</t>
  </si>
  <si>
    <t>22601</t>
  </si>
  <si>
    <t>474901201</t>
  </si>
  <si>
    <t>1942595285</t>
  </si>
  <si>
    <t>William Potter</t>
  </si>
  <si>
    <t>1305 13th St Ste D2</t>
  </si>
  <si>
    <t>914 E Jefferson Street Ste 10</t>
  </si>
  <si>
    <t>542015717</t>
  </si>
  <si>
    <t>204159562</t>
  </si>
  <si>
    <t>1669558995</t>
  </si>
  <si>
    <t>Treacy Douglas Jones</t>
  </si>
  <si>
    <t>56 Quicks Mill Rd</t>
  </si>
  <si>
    <t>1417573312</t>
  </si>
  <si>
    <t>Jiwon Lim</t>
  </si>
  <si>
    <t>870911587</t>
  </si>
  <si>
    <t>1245490978</t>
  </si>
  <si>
    <t>Sarah Nicole Sparks</t>
  </si>
  <si>
    <t>14420 Sommerville Ct</t>
  </si>
  <si>
    <t>Midlothian</t>
  </si>
  <si>
    <t>23113</t>
  </si>
  <si>
    <t>133003597</t>
  </si>
  <si>
    <t>1841435336</t>
  </si>
  <si>
    <t>Justin Todd Rashbaum</t>
  </si>
  <si>
    <t>1410 Broadway Rm 3004</t>
  </si>
  <si>
    <t>New York</t>
  </si>
  <si>
    <t>NY</t>
  </si>
  <si>
    <t>10018</t>
  </si>
  <si>
    <t>542025961</t>
  </si>
  <si>
    <t>1932832664</t>
  </si>
  <si>
    <t>Benjamin Curling</t>
  </si>
  <si>
    <t>20304 Timberlake Road</t>
  </si>
  <si>
    <t>Lynchburg</t>
  </si>
  <si>
    <t>24502</t>
  </si>
  <si>
    <t>392316328</t>
  </si>
  <si>
    <t>1215338850</t>
  </si>
  <si>
    <t>Daniel Bartling</t>
  </si>
  <si>
    <t>9 Pinnacle Drive</t>
  </si>
  <si>
    <t>811584523</t>
  </si>
  <si>
    <t>1700223351</t>
  </si>
  <si>
    <t>Bryan Todd Zopp</t>
  </si>
  <si>
    <t>205 W Spotswood Trl</t>
  </si>
  <si>
    <t>Elkton</t>
  </si>
  <si>
    <t>22827</t>
  </si>
  <si>
    <t>332435991</t>
  </si>
  <si>
    <t>54 Np 1710588488 55 License Number0401417086</t>
  </si>
  <si>
    <t>Cape Porpoise</t>
  </si>
  <si>
    <t>ME</t>
  </si>
  <si>
    <t>1708</t>
  </si>
  <si>
    <t>1982046892</t>
  </si>
  <si>
    <t>Nawaf Aslam-pervez</t>
  </si>
  <si>
    <t>811742825</t>
  </si>
  <si>
    <t>1306958582</t>
  </si>
  <si>
    <t>Aaron Eugene Quitmeyer</t>
  </si>
  <si>
    <t>2031 Legacy Ln</t>
  </si>
  <si>
    <t>Rockingham</t>
  </si>
  <si>
    <t>842596212</t>
  </si>
  <si>
    <t>1487782694</t>
  </si>
  <si>
    <t>Kenneth Edward Copeland</t>
  </si>
  <si>
    <t>1937 Medical Ave</t>
  </si>
  <si>
    <t>541774547</t>
  </si>
  <si>
    <t>1700214293</t>
  </si>
  <si>
    <t>Sonny Sunghun Kim</t>
  </si>
  <si>
    <t>11876 Sunrise Valley Dr Ste 101</t>
  </si>
  <si>
    <t>Reston</t>
  </si>
  <si>
    <t>20191</t>
  </si>
  <si>
    <t>870860925</t>
  </si>
  <si>
    <t>1982869418</t>
  </si>
  <si>
    <t>John Bloom</t>
  </si>
  <si>
    <t>1680 Huguenot Rd</t>
  </si>
  <si>
    <t>873760591</t>
  </si>
  <si>
    <t>1982088787</t>
  </si>
  <si>
    <t>Bryan Saunders</t>
  </si>
  <si>
    <t>119 University Blvd</t>
  </si>
  <si>
    <t>453701401</t>
  </si>
  <si>
    <t>1558678136</t>
  </si>
  <si>
    <t>Irina Volkova</t>
  </si>
  <si>
    <t>4932 Dominion Blvd Ste C</t>
  </si>
  <si>
    <t>Glen Allen</t>
  </si>
  <si>
    <t>23060</t>
  </si>
  <si>
    <t>271462541</t>
  </si>
  <si>
    <t>1215995782</t>
  </si>
  <si>
    <t>Joseph S. Seiler</t>
  </si>
  <si>
    <t>15875 N James Madison Hwy</t>
  </si>
  <si>
    <t>1548487549</t>
  </si>
  <si>
    <t>Melissa L Wolfe</t>
  </si>
  <si>
    <t>18 Haggerty Ln</t>
  </si>
  <si>
    <t>542022204</t>
  </si>
  <si>
    <t>1811730922</t>
  </si>
  <si>
    <t>Sandy Michelle Kirk</t>
  </si>
  <si>
    <t>4036 Quarles Ct</t>
  </si>
  <si>
    <t>462219360</t>
  </si>
  <si>
    <t>1588893507</t>
  </si>
  <si>
    <t>Sarah Mcknight</t>
  </si>
  <si>
    <t>119 University Blvd Ste C</t>
  </si>
  <si>
    <t>541186353</t>
  </si>
  <si>
    <t>1184938854</t>
  </si>
  <si>
    <t>Stephanie Chambers Voth</t>
  </si>
  <si>
    <t>Dentist : Periodontics</t>
  </si>
  <si>
    <t>12040 W Broad St</t>
  </si>
  <si>
    <t>Henrico</t>
  </si>
  <si>
    <t>23233</t>
  </si>
  <si>
    <t>19810 W Catawba Ave</t>
  </si>
  <si>
    <t>Cornelius</t>
  </si>
  <si>
    <t>NC</t>
  </si>
  <si>
    <t>28031</t>
  </si>
  <si>
    <t>1528022910</t>
  </si>
  <si>
    <t>Daniel Braddock La Grua</t>
  </si>
  <si>
    <t>541569352</t>
  </si>
  <si>
    <t>1922489970</t>
  </si>
  <si>
    <t>Jill Therese Beitz</t>
  </si>
  <si>
    <t>5700 Old Richmond Ave, Ste C14</t>
  </si>
  <si>
    <t>23226</t>
  </si>
  <si>
    <t>1235346164</t>
  </si>
  <si>
    <t>Matthew W Cline</t>
  </si>
  <si>
    <t>1073248969</t>
  </si>
  <si>
    <t>Andrea Lacerda</t>
  </si>
  <si>
    <t>20936 Timberlake Rd</t>
  </si>
  <si>
    <t>843540559</t>
  </si>
  <si>
    <t>1851554992</t>
  </si>
  <si>
    <t>Joan Manuel Pino</t>
  </si>
  <si>
    <t>1065 S Main St Ste A</t>
  </si>
  <si>
    <t>Woodstock</t>
  </si>
  <si>
    <t>22664</t>
  </si>
  <si>
    <t>842560354</t>
  </si>
  <si>
    <t>1972086684</t>
  </si>
  <si>
    <t>Steven Kyongmin Kim</t>
  </si>
  <si>
    <t>11800 Sunrise Valley Dr</t>
  </si>
  <si>
    <t>412947519</t>
  </si>
  <si>
    <t>1700218393</t>
  </si>
  <si>
    <t>Rajesh Devisetti</t>
  </si>
  <si>
    <t>Charlotteville</t>
  </si>
  <si>
    <t>2202 N Berkshore Rd Ste 101</t>
  </si>
  <si>
    <t>1346868544</t>
  </si>
  <si>
    <t>Erika Babikow</t>
  </si>
  <si>
    <t>2542 Jefferson Highway</t>
  </si>
  <si>
    <t>22989</t>
  </si>
  <si>
    <t>851657622</t>
  </si>
  <si>
    <t>1346760915</t>
  </si>
  <si>
    <t>Ilaf Al Mawaldi</t>
  </si>
  <si>
    <t>2437 Colony Crossing Pl</t>
  </si>
  <si>
    <t>23112</t>
  </si>
  <si>
    <t>453935163</t>
  </si>
  <si>
    <t>1861654782</t>
  </si>
  <si>
    <t>Michael Adam Weiler</t>
  </si>
  <si>
    <t>1100 Sunset Lane</t>
  </si>
  <si>
    <t>541873452</t>
  </si>
  <si>
    <t>1215949730</t>
  </si>
  <si>
    <t>William George Horbaly</t>
  </si>
  <si>
    <t>240 Hydraulic Ridge Rd Ste 202</t>
  </si>
  <si>
    <t>1700159795</t>
  </si>
  <si>
    <t>William G. Horbaly, D.d.s., M.s., M.d.s.</t>
  </si>
  <si>
    <t>1265166383</t>
  </si>
  <si>
    <t>Reema Rawal</t>
  </si>
  <si>
    <t>15320 N. James Madison Highway</t>
  </si>
  <si>
    <t>550755934</t>
  </si>
  <si>
    <t>1255355509</t>
  </si>
  <si>
    <t>John Maroulis</t>
  </si>
  <si>
    <t>8 Middletown Rd</t>
  </si>
  <si>
    <t>Fairmont</t>
  </si>
  <si>
    <t>WV</t>
  </si>
  <si>
    <t>26554</t>
  </si>
  <si>
    <t>905 Rio East Court</t>
  </si>
  <si>
    <t>1952696932</t>
  </si>
  <si>
    <t>Margaret Mckenzie Raymond Woodard</t>
  </si>
  <si>
    <t>464463463</t>
  </si>
  <si>
    <t>1710147483</t>
  </si>
  <si>
    <t>Matthew Callender Roller</t>
  </si>
  <si>
    <t>251 Frontier Dr</t>
  </si>
  <si>
    <t>921064332</t>
  </si>
  <si>
    <t>1558800409</t>
  </si>
  <si>
    <t>Thomas P Mcconnel</t>
  </si>
  <si>
    <t>6901 Patterson Ave</t>
  </si>
  <si>
    <t>1659426195</t>
  </si>
  <si>
    <t>Johanna Am Huijssoon</t>
  </si>
  <si>
    <t>812850463</t>
  </si>
  <si>
    <t>1609920263</t>
  </si>
  <si>
    <t>Jeffrey K Friend</t>
  </si>
  <si>
    <t>5204 Patterson Ave</t>
  </si>
  <si>
    <t>1811763477</t>
  </si>
  <si>
    <t>Tyler Youn</t>
  </si>
  <si>
    <t>541253627</t>
  </si>
  <si>
    <t>1538120431</t>
  </si>
  <si>
    <t>William D. Dymon</t>
  </si>
  <si>
    <t>130 Towne Center West Blvd</t>
  </si>
  <si>
    <t>1100 Sunset Ln Ste 1212</t>
  </si>
  <si>
    <t>881211458</t>
  </si>
  <si>
    <t>1740767748</t>
  </si>
  <si>
    <t>Dylan James Krupp</t>
  </si>
  <si>
    <t>504 N Coalter St</t>
  </si>
  <si>
    <t>240 Hydraulic Ridge Road Suite</t>
  </si>
  <si>
    <t>582120048</t>
  </si>
  <si>
    <t>1194720433</t>
  </si>
  <si>
    <t>Erik David Belinfante</t>
  </si>
  <si>
    <t>4749 Nelson Brogdon Blvd</t>
  </si>
  <si>
    <t>Sugar Hill</t>
  </si>
  <si>
    <t>GA</t>
  </si>
  <si>
    <t>30518</t>
  </si>
  <si>
    <t>871697739</t>
  </si>
  <si>
    <t>1295460194</t>
  </si>
  <si>
    <t>Davis Andrea Fabiola Gatica Padilla</t>
  </si>
  <si>
    <t>2945 Peters Creek Rd Nw</t>
  </si>
  <si>
    <t>Roanoke</t>
  </si>
  <si>
    <t>24019</t>
  </si>
  <si>
    <t>994383396</t>
  </si>
  <si>
    <t>1699904466</t>
  </si>
  <si>
    <t>Omar Hasham</t>
  </si>
  <si>
    <t>213 Bulifants Blvd Ste E</t>
  </si>
  <si>
    <t>Williamsburg</t>
  </si>
  <si>
    <t>23188</t>
  </si>
  <si>
    <t>471193594</t>
  </si>
  <si>
    <t>1609968874</t>
  </si>
  <si>
    <t>Lida Maria Vargas</t>
  </si>
  <si>
    <t>3911 Old Lee Hwy Ste 42c</t>
  </si>
  <si>
    <t>Fairfax</t>
  </si>
  <si>
    <t>22030</t>
  </si>
  <si>
    <t>813793901</t>
  </si>
  <si>
    <t>1861093957</t>
  </si>
  <si>
    <t>Jayakumar Jayaraman</t>
  </si>
  <si>
    <t>2560 Gaskins Road</t>
  </si>
  <si>
    <t>23238</t>
  </si>
  <si>
    <t>19810 W Catawba Ave Num A1</t>
  </si>
  <si>
    <t>1962460139</t>
  </si>
  <si>
    <t>Kathleen B. Seiler</t>
  </si>
  <si>
    <t>542015818</t>
  </si>
  <si>
    <t>1235184995</t>
  </si>
  <si>
    <t>Michael Edward Stout</t>
  </si>
  <si>
    <t>30 Stoneridge Dr Ste 102</t>
  </si>
  <si>
    <t>541151155</t>
  </si>
  <si>
    <t>1912351560</t>
  </si>
  <si>
    <t>Michael Marotta</t>
  </si>
  <si>
    <t>2979 River Rd W</t>
  </si>
  <si>
    <t>Goochland</t>
  </si>
  <si>
    <t>23063</t>
  </si>
  <si>
    <t>461241584</t>
  </si>
  <si>
    <t>1063515617</t>
  </si>
  <si>
    <t>Surya Prakash Dhakar</t>
  </si>
  <si>
    <t>10046 Three Notch Rd</t>
  </si>
  <si>
    <t>Troy</t>
  </si>
  <si>
    <t>22974</t>
  </si>
  <si>
    <t>1952897050</t>
  </si>
  <si>
    <t>Danielle Miller</t>
  </si>
  <si>
    <t>456 Charles H Dimmock Pkwy</t>
  </si>
  <si>
    <t>Colonial Heights</t>
  </si>
  <si>
    <t>23834</t>
  </si>
  <si>
    <t>814843401</t>
  </si>
  <si>
    <t>1689011066</t>
  </si>
  <si>
    <t>Tyler Evan Ball</t>
  </si>
  <si>
    <t>8417 N Run Medical Dr</t>
  </si>
  <si>
    <t>Mechanicsville</t>
  </si>
  <si>
    <t>23116</t>
  </si>
  <si>
    <t>41 S Medical Park Dr Ste 110</t>
  </si>
  <si>
    <t>1821106394</t>
  </si>
  <si>
    <t>Jeffrey Scott Graham</t>
  </si>
  <si>
    <t>320 Winding River Ln , Suite 201</t>
  </si>
  <si>
    <t>421655966</t>
  </si>
  <si>
    <t>1124153465</t>
  </si>
  <si>
    <t>Tore David Steinberg</t>
  </si>
  <si>
    <t>905 Rio East Court Suite A</t>
  </si>
  <si>
    <t>334930574</t>
  </si>
  <si>
    <t>1992933667</t>
  </si>
  <si>
    <t>Daniel Dean Whiting</t>
  </si>
  <si>
    <t>115 Oakwood Dr</t>
  </si>
  <si>
    <t>Bridgewater</t>
  </si>
  <si>
    <t>22812</t>
  </si>
  <si>
    <t>202672145</t>
  </si>
  <si>
    <t>1720617160</t>
  </si>
  <si>
    <t>Morgan Kesecker Bishop</t>
  </si>
  <si>
    <t>1880 Country Club Rd</t>
  </si>
  <si>
    <t>22802</t>
  </si>
  <si>
    <t>830617708</t>
  </si>
  <si>
    <t>1982751251</t>
  </si>
  <si>
    <t>Richard Kelly Golden</t>
  </si>
  <si>
    <t>692 Dillard Rd</t>
  </si>
  <si>
    <t>Madison Heights</t>
  </si>
  <si>
    <t>24572</t>
  </si>
  <si>
    <t>1005 Heathercroft Cir</t>
  </si>
  <si>
    <t>550831233</t>
  </si>
  <si>
    <t>1437234689</t>
  </si>
  <si>
    <t>Keith Stuart O'brien</t>
  </si>
  <si>
    <t>1134383599</t>
  </si>
  <si>
    <t>Michael V. Catoggio</t>
  </si>
  <si>
    <t>841952859</t>
  </si>
  <si>
    <t>1528495918</t>
  </si>
  <si>
    <t>Jeffery B Kesecker</t>
  </si>
  <si>
    <t>2071 Pro Pointe Ln</t>
  </si>
  <si>
    <t>883120358</t>
  </si>
  <si>
    <t>1316073414</t>
  </si>
  <si>
    <t>Saeid Motamedi</t>
  </si>
  <si>
    <t>10608 Leavells Rd</t>
  </si>
  <si>
    <t>Fredericksburg</t>
  </si>
  <si>
    <t>22407</t>
  </si>
  <si>
    <t>542061740</t>
  </si>
  <si>
    <t>1871650366</t>
  </si>
  <si>
    <t>Jeffrey E Bang</t>
  </si>
  <si>
    <t>420 Commerce Rd</t>
  </si>
  <si>
    <t>270809325</t>
  </si>
  <si>
    <t>1073850897</t>
  </si>
  <si>
    <t>Ihab Sadoon</t>
  </si>
  <si>
    <t>50 Health Center Dr Apt A</t>
  </si>
  <si>
    <t>541783085</t>
  </si>
  <si>
    <t>1235383779</t>
  </si>
  <si>
    <t>David Deemer Swett</t>
  </si>
  <si>
    <t>900 Rio East Court</t>
  </si>
  <si>
    <t>540897518</t>
  </si>
  <si>
    <t>1164961454</t>
  </si>
  <si>
    <t>Vickas Agarwal</t>
  </si>
  <si>
    <t>8503 Patterson Ave Ste A</t>
  </si>
  <si>
    <t>23229</t>
  </si>
  <si>
    <t>1336167006</t>
  </si>
  <si>
    <t>Central Virginia Oral &amp; Facial Surgeons, Plc</t>
  </si>
  <si>
    <t>2202 North Berkshire Rd, Suite 103</t>
  </si>
  <si>
    <t>413363612</t>
  </si>
  <si>
    <t>1124645577</t>
  </si>
  <si>
    <t>Nada Elsadig</t>
  </si>
  <si>
    <t>8996 Burke Lake Rd Ste 200</t>
  </si>
  <si>
    <t>Burke</t>
  </si>
  <si>
    <t>22015</t>
  </si>
  <si>
    <t>202341505</t>
  </si>
  <si>
    <t>1740489038</t>
  </si>
  <si>
    <t>Matthew A Dietrich</t>
  </si>
  <si>
    <t>3900 Sunforest Ct Ste 232</t>
  </si>
  <si>
    <t>Toledo</t>
  </si>
  <si>
    <t>OH</t>
  </si>
  <si>
    <t>43623</t>
  </si>
  <si>
    <t>1912524653</t>
  </si>
  <si>
    <t>Richard Edward Boyd</t>
  </si>
  <si>
    <t>1445 Rio Rd E Ste 1</t>
  </si>
  <si>
    <t>061760704</t>
  </si>
  <si>
    <t>1770601031</t>
  </si>
  <si>
    <t>Greg Judd Toone</t>
  </si>
  <si>
    <t>105 Candlewood Ct</t>
  </si>
  <si>
    <t>263649194</t>
  </si>
  <si>
    <t>1952651473</t>
  </si>
  <si>
    <t>Padmalatha Navubothu</t>
  </si>
  <si>
    <t>10432 Balls Ford Rd Ste 300</t>
  </si>
  <si>
    <t>Manassas</t>
  </si>
  <si>
    <t>20109</t>
  </si>
  <si>
    <t>272260663</t>
  </si>
  <si>
    <t>1396944153</t>
  </si>
  <si>
    <t>Vicky Semtner Hale</t>
  </si>
  <si>
    <t>111 Spicers Mill Rd Ste A</t>
  </si>
  <si>
    <t>22960</t>
  </si>
  <si>
    <t>203131894</t>
  </si>
  <si>
    <t>1720069974</t>
  </si>
  <si>
    <t>Giuseppe Rebellato</t>
  </si>
  <si>
    <t>1470 Pantops Mountain Pl</t>
  </si>
  <si>
    <t>1730341025</t>
  </si>
  <si>
    <t>John E. Howard</t>
  </si>
  <si>
    <t>20304 Timberlake Rd</t>
  </si>
  <si>
    <t>020788524</t>
  </si>
  <si>
    <t>1639186869</t>
  </si>
  <si>
    <t>Anita L Bell</t>
  </si>
  <si>
    <t>2835 Stuarts Draft Hwy</t>
  </si>
  <si>
    <t>1194044933</t>
  </si>
  <si>
    <t>Gary John Weiss</t>
  </si>
  <si>
    <t>900b Rio East Ct</t>
  </si>
  <si>
    <t>119 University Blvd Suite A</t>
  </si>
  <si>
    <t>1043950488</t>
  </si>
  <si>
    <t>Mridula Manoj</t>
  </si>
  <si>
    <t>14001 Charter Park Dr</t>
  </si>
  <si>
    <t>23114</t>
  </si>
  <si>
    <t>1154473114</t>
  </si>
  <si>
    <t>Kristen Elizabeth Williams</t>
  </si>
  <si>
    <t>34 Jefferson Ct Ste A</t>
  </si>
  <si>
    <t>832871018</t>
  </si>
  <si>
    <t>1972066512</t>
  </si>
  <si>
    <t>Arsalan Khalid Bhatti</t>
  </si>
  <si>
    <t>8707 Digges Rd</t>
  </si>
  <si>
    <t>20110</t>
  </si>
  <si>
    <t>263800267</t>
  </si>
  <si>
    <t>1174106512</t>
  </si>
  <si>
    <t>Zohra Madad</t>
  </si>
  <si>
    <t>5630 Plank Rd</t>
  </si>
  <si>
    <t>1154053882</t>
  </si>
  <si>
    <t>Shreya Gill</t>
  </si>
  <si>
    <t>1705 Amherst St Ste L02</t>
  </si>
  <si>
    <t>1245163310</t>
  </si>
  <si>
    <t>Caleb Hoffman</t>
  </si>
  <si>
    <t>2375 Commonwealth Dr</t>
  </si>
  <si>
    <t>24012</t>
  </si>
  <si>
    <t>58 Additional</t>
  </si>
  <si>
    <t>1073175709</t>
  </si>
  <si>
    <t>Bilal Hussain Khan</t>
  </si>
  <si>
    <t>1770022386</t>
  </si>
  <si>
    <t>Kenneth Remy Yuth</t>
  </si>
  <si>
    <t>1215374277</t>
  </si>
  <si>
    <t>Alexandra Bacon Smith</t>
  </si>
  <si>
    <t>1065 South Main St.</t>
  </si>
  <si>
    <t>541558672</t>
  </si>
  <si>
    <t>1063676450</t>
  </si>
  <si>
    <t>Roman T Haueis</t>
  </si>
  <si>
    <t>3811 Westerre Pkwy Ste C</t>
  </si>
  <si>
    <t>2202 North Berkshire Rd Ste 103</t>
  </si>
  <si>
    <t>1134237613</t>
  </si>
  <si>
    <t>Madelyn Gay Morris</t>
  </si>
  <si>
    <t>273213791</t>
  </si>
  <si>
    <t>1942451240</t>
  </si>
  <si>
    <t>Timothy Dean Marshall</t>
  </si>
  <si>
    <t>420 E 3rd St</t>
  </si>
  <si>
    <t>Farmville</t>
  </si>
  <si>
    <t>23901</t>
  </si>
  <si>
    <t>922545681</t>
  </si>
  <si>
    <t>1386255073</t>
  </si>
  <si>
    <t>Faranak Mahjour</t>
  </si>
  <si>
    <t>609 E Main St Ste P</t>
  </si>
  <si>
    <t>Purcellville</t>
  </si>
  <si>
    <t>20132</t>
  </si>
  <si>
    <t>830460071</t>
  </si>
  <si>
    <t>1073567798</t>
  </si>
  <si>
    <t>Jack F Thompson</t>
  </si>
  <si>
    <t>Po Box 445 402 N Main St</t>
  </si>
  <si>
    <t>920 Shenandoah Village Dr</t>
  </si>
  <si>
    <t>1881783058</t>
  </si>
  <si>
    <t>Darryl Pearlman</t>
  </si>
  <si>
    <t>35 Industrial Dr</t>
  </si>
  <si>
    <t>1508827494</t>
  </si>
  <si>
    <t>Marco A. Beltrami</t>
  </si>
  <si>
    <t>1336429281</t>
  </si>
  <si>
    <t>Ashkan Yousefi</t>
  </si>
  <si>
    <t>201 Park Hill Dr</t>
  </si>
  <si>
    <t>22401</t>
  </si>
  <si>
    <t>9 Pinnacle Dr Ste 101</t>
  </si>
  <si>
    <t>1982340444</t>
  </si>
  <si>
    <t>Ahmed Habeeballa</t>
  </si>
  <si>
    <t>526002033</t>
  </si>
  <si>
    <t>NA</t>
  </si>
  <si>
    <t>Maryland Dh Mh</t>
  </si>
  <si>
    <t>Pob 2353</t>
  </si>
  <si>
    <t>Baltimore</t>
  </si>
  <si>
    <t>MD</t>
  </si>
  <si>
    <t>21203</t>
  </si>
  <si>
    <t>262002088</t>
  </si>
  <si>
    <t>1346687514</t>
  </si>
  <si>
    <t>Samuel Edward Woolwine</t>
  </si>
  <si>
    <t>2229 Murrell Rd</t>
  </si>
  <si>
    <t>24501</t>
  </si>
  <si>
    <t>833289370</t>
  </si>
  <si>
    <t>1114377553</t>
  </si>
  <si>
    <t>Dierdre Louise Terlep</t>
  </si>
  <si>
    <t>1305 13th St Ste D1</t>
  </si>
  <si>
    <t>1437845922</t>
  </si>
  <si>
    <t>Rachel Louise Thornton</t>
  </si>
  <si>
    <t>12270 W Broad St</t>
  </si>
  <si>
    <t>1255909461</t>
  </si>
  <si>
    <t>John Alexander Collie</t>
  </si>
  <si>
    <t>4909 Grove Ave</t>
  </si>
  <si>
    <t>1538903794</t>
  </si>
  <si>
    <t>Sandeep Bhardwaj</t>
  </si>
  <si>
    <t>20 University Blvd Ste B</t>
  </si>
  <si>
    <t>1306230016</t>
  </si>
  <si>
    <t>Anna Moore Richardson</t>
  </si>
  <si>
    <t>471460666</t>
  </si>
  <si>
    <t>1831394352</t>
  </si>
  <si>
    <t>Yung Kyun Kim</t>
  </si>
  <si>
    <t>314 W 56th St Suite Lb</t>
  </si>
  <si>
    <t>10019</t>
  </si>
  <si>
    <t>1417951344</t>
  </si>
  <si>
    <t>Walter Keith Murphy</t>
  </si>
  <si>
    <t>1689033797</t>
  </si>
  <si>
    <t>Amber Ather</t>
  </si>
  <si>
    <t>541222147</t>
  </si>
  <si>
    <t>1184037277</t>
  </si>
  <si>
    <t>Tracy Lee Lopez</t>
  </si>
  <si>
    <t>4038 Thomas Nelson Hwy</t>
  </si>
  <si>
    <t>Arrington</t>
  </si>
  <si>
    <t>22922</t>
  </si>
  <si>
    <t>505 Faulconer Dr</t>
  </si>
  <si>
    <t>830540695</t>
  </si>
  <si>
    <t>1841403987</t>
  </si>
  <si>
    <t>Darioush Ashouripour</t>
  </si>
  <si>
    <t>44790 Maynard Sq Ste 180</t>
  </si>
  <si>
    <t>Ashburn</t>
  </si>
  <si>
    <t>20147</t>
  </si>
  <si>
    <t>2202 Nord Berksliire Rd Suite 103</t>
  </si>
  <si>
    <t>1023271673</t>
  </si>
  <si>
    <t>James Crigler Smith</t>
  </si>
  <si>
    <t>540923790</t>
  </si>
  <si>
    <t>1043551823</t>
  </si>
  <si>
    <t>Robert Binda</t>
  </si>
  <si>
    <t>1327 Rosser Ave</t>
  </si>
  <si>
    <t>905 Rio E Ct Ste B</t>
  </si>
  <si>
    <t>Charlottesvle</t>
  </si>
  <si>
    <t>822654346</t>
  </si>
  <si>
    <t>1497169015</t>
  </si>
  <si>
    <t>Mario Roberto Denicola</t>
  </si>
  <si>
    <t>1451 Brookhaven Dr</t>
  </si>
  <si>
    <t>880721956</t>
  </si>
  <si>
    <t>1902467889</t>
  </si>
  <si>
    <t>Dylan Kent Hall</t>
  </si>
  <si>
    <t>108 6th St</t>
  </si>
  <si>
    <t>Grottoes</t>
  </si>
  <si>
    <t>24441</t>
  </si>
  <si>
    <t>541642220</t>
  </si>
  <si>
    <t>1730814385</t>
  </si>
  <si>
    <t>Dushyanthan Nithiyananthasothy</t>
  </si>
  <si>
    <t>25 Northridge Ln</t>
  </si>
  <si>
    <t>Lexington</t>
  </si>
  <si>
    <t>24450</t>
  </si>
  <si>
    <t>1841683364</t>
  </si>
  <si>
    <t>Joseph Vaughn</t>
  </si>
  <si>
    <t>1992062277</t>
  </si>
  <si>
    <t>Iyad S Hijaz</t>
  </si>
  <si>
    <t>15187 Montanus Dr</t>
  </si>
  <si>
    <t>1620 Timberwood Blvd</t>
  </si>
  <si>
    <t>471425954</t>
  </si>
  <si>
    <t>1023247269</t>
  </si>
  <si>
    <t>Holly Renee Eppard</t>
  </si>
  <si>
    <t>1100 Sunset Lane, Ste 1110</t>
  </si>
  <si>
    <t>Po Box 749733</t>
  </si>
  <si>
    <t>Atlanta</t>
  </si>
  <si>
    <t>30374</t>
  </si>
  <si>
    <t>451805830</t>
  </si>
  <si>
    <t>1780159608</t>
  </si>
  <si>
    <t>Wyatt Loflin</t>
  </si>
  <si>
    <t>11934 W Broad St Ste 210</t>
  </si>
  <si>
    <t>462315385</t>
  </si>
  <si>
    <t>1063669620</t>
  </si>
  <si>
    <t>Yugal Behl</t>
  </si>
  <si>
    <t>2113 Hartford Rd Ste C</t>
  </si>
  <si>
    <t>Hampton</t>
  </si>
  <si>
    <t>23666</t>
  </si>
  <si>
    <t>842139384</t>
  </si>
  <si>
    <t>1760897490</t>
  </si>
  <si>
    <t>Thomas Poshia Suitt</t>
  </si>
  <si>
    <t>650 Ponce De Leon Ave Ne Ste 600b</t>
  </si>
  <si>
    <t>30308</t>
  </si>
  <si>
    <t>270625764</t>
  </si>
  <si>
    <t>13296 James Madison Hwy</t>
  </si>
  <si>
    <t>1821106311</t>
  </si>
  <si>
    <t>Harold Jose Martinez</t>
  </si>
  <si>
    <t>463011514</t>
  </si>
  <si>
    <t>1710060322</t>
  </si>
  <si>
    <t>David Michael Clark</t>
  </si>
  <si>
    <t>5205 Courthouse Road Ste 201</t>
  </si>
  <si>
    <t>Spotsylvania</t>
  </si>
  <si>
    <t>22551</t>
  </si>
  <si>
    <t>874478369</t>
  </si>
  <si>
    <t>1669769865</t>
  </si>
  <si>
    <t>Salim Christopher Jreissaty</t>
  </si>
  <si>
    <t>435 Merchant Walk Sq Ste 300586</t>
  </si>
  <si>
    <t>1285081794</t>
  </si>
  <si>
    <t>Eric Bokinsky</t>
  </si>
  <si>
    <t>874435168</t>
  </si>
  <si>
    <t>1275984577</t>
  </si>
  <si>
    <t>Brian Schmitz</t>
  </si>
  <si>
    <t>11601 Robious Rd Ste 130a</t>
  </si>
  <si>
    <t>541321315</t>
  </si>
  <si>
    <t>1669552196</t>
  </si>
  <si>
    <t>Michael G Heffelfinger</t>
  </si>
  <si>
    <t>501 21st St</t>
  </si>
  <si>
    <t>Virginia Beach</t>
  </si>
  <si>
    <t>23451</t>
  </si>
  <si>
    <t>863591105</t>
  </si>
  <si>
    <t>1841887973</t>
  </si>
  <si>
    <t>Julia Giardina</t>
  </si>
  <si>
    <t>2505a Evelyn Byrd Ave</t>
  </si>
  <si>
    <t>1023676053</t>
  </si>
  <si>
    <t>Isaac Edmund Rader Goode</t>
  </si>
  <si>
    <t>660 E Market St</t>
  </si>
  <si>
    <t>1417187642</t>
  </si>
  <si>
    <t>James Walten Willis</t>
  </si>
  <si>
    <t>1487705158</t>
  </si>
  <si>
    <t>Scott Dunaway</t>
  </si>
  <si>
    <t>883062492</t>
  </si>
  <si>
    <t>1174735849</t>
  </si>
  <si>
    <t>Lawrence Paul Schmakel</t>
  </si>
  <si>
    <t>4343 N Holland Sylvania Rd</t>
  </si>
  <si>
    <t>1437942901</t>
  </si>
  <si>
    <t>Rachel Rutledge</t>
  </si>
  <si>
    <t>994971949</t>
  </si>
  <si>
    <t>1679983720</t>
  </si>
  <si>
    <t>Ji Hyae Park</t>
  </si>
  <si>
    <t>217 Broadway Rm 612</t>
  </si>
  <si>
    <t>10007</t>
  </si>
  <si>
    <t>993220442</t>
  </si>
  <si>
    <t>1164923561</t>
  </si>
  <si>
    <t>Ayala Lieberman</t>
  </si>
  <si>
    <t>42a Broadway</t>
  </si>
  <si>
    <t>Brooklyn</t>
  </si>
  <si>
    <t>11249</t>
  </si>
  <si>
    <t>6750 Forest Hill Ave Ste B</t>
  </si>
  <si>
    <t>541433202</t>
  </si>
  <si>
    <t>1891889051</t>
  </si>
  <si>
    <t>Richard W. Lachine</t>
  </si>
  <si>
    <t>113 Hampton Hwy</t>
  </si>
  <si>
    <t>Yorktown</t>
  </si>
  <si>
    <t>23693</t>
  </si>
  <si>
    <t>2202 N Brekshire Rd Ste 101</t>
  </si>
  <si>
    <t>842669547</t>
  </si>
  <si>
    <t>1295090892</t>
  </si>
  <si>
    <t>Erin Farabaugh Cassilly</t>
  </si>
  <si>
    <t>123 S Randolph St</t>
  </si>
  <si>
    <t>1861713695</t>
  </si>
  <si>
    <t>Beulah Ann Bean</t>
  </si>
  <si>
    <t>1063199958</t>
  </si>
  <si>
    <t>Leland D Oviatt</t>
  </si>
  <si>
    <t>1204 W Main St</t>
  </si>
  <si>
    <t>320 Winding River Ln, Suite 201</t>
  </si>
  <si>
    <t>1073548947</t>
  </si>
  <si>
    <t>Holly Lewis</t>
  </si>
  <si>
    <t>11934 W Broad St Ste 120</t>
  </si>
  <si>
    <t>843320667</t>
  </si>
  <si>
    <t>1578208930</t>
  </si>
  <si>
    <t>Sara Mojarrad</t>
  </si>
  <si>
    <t>6464 Lincolnia Rd Ste A1</t>
  </si>
  <si>
    <t>Alexandria</t>
  </si>
  <si>
    <t>22312</t>
  </si>
  <si>
    <t>208774218</t>
  </si>
  <si>
    <t>1013160019</t>
  </si>
  <si>
    <t>Jamie Johnson</t>
  </si>
  <si>
    <t>10620 Courthouse Rd</t>
  </si>
  <si>
    <t>240 Hydraulic Ridge Rd Unit 103</t>
  </si>
  <si>
    <t>871999590</t>
  </si>
  <si>
    <t>1578727426</t>
  </si>
  <si>
    <t>Erik L Sutt</t>
  </si>
  <si>
    <t>2015 Reservoir St Ste B</t>
  </si>
  <si>
    <t>1013043090</t>
  </si>
  <si>
    <t>Andrew Ferguson</t>
  </si>
  <si>
    <t>5942 Harbour Park Dr</t>
  </si>
  <si>
    <t>1598697898</t>
  </si>
  <si>
    <t>Sophia Ellia</t>
  </si>
  <si>
    <t>474858929</t>
  </si>
  <si>
    <t>1184931362</t>
  </si>
  <si>
    <t>Mohamed Arafa</t>
  </si>
  <si>
    <t>Po Box 100</t>
  </si>
  <si>
    <t>Mineral</t>
  </si>
  <si>
    <t>23117</t>
  </si>
  <si>
    <t>541590300</t>
  </si>
  <si>
    <t>1679562813</t>
  </si>
  <si>
    <t>Thomas Waldrop</t>
  </si>
  <si>
    <t>521 N. 11th St</t>
  </si>
  <si>
    <t>23298</t>
  </si>
  <si>
    <t>541557005</t>
  </si>
  <si>
    <t>1891934592</t>
  </si>
  <si>
    <t>Jeffrey Randall Leidy</t>
  </si>
  <si>
    <t>1301 First Colonial Rd Ste 101</t>
  </si>
  <si>
    <t>23454</t>
  </si>
  <si>
    <t>474245682</t>
  </si>
  <si>
    <t>1790005866</t>
  </si>
  <si>
    <t>Ashley W Lamay</t>
  </si>
  <si>
    <t>110 Mactanly Pl Ste A</t>
  </si>
  <si>
    <t>1639935646</t>
  </si>
  <si>
    <t>Kenneth Aldric Tang</t>
  </si>
  <si>
    <t>UNK</t>
  </si>
  <si>
    <t>John Howard</t>
  </si>
  <si>
    <t>192 S Main St</t>
  </si>
  <si>
    <t>Amherst</t>
  </si>
  <si>
    <t>24521</t>
  </si>
  <si>
    <t>455290502</t>
  </si>
  <si>
    <t>1043571862</t>
  </si>
  <si>
    <t>William Ulric Moore</t>
  </si>
  <si>
    <t>6232 Peters Creek Rd</t>
  </si>
  <si>
    <t>1336243781</t>
  </si>
  <si>
    <t>Garry Lewis Myers</t>
  </si>
  <si>
    <t>521 N 11th St</t>
  </si>
  <si>
    <t>813990005</t>
  </si>
  <si>
    <t>1831451988</t>
  </si>
  <si>
    <t>Anisha Dipen Patel</t>
  </si>
  <si>
    <t>2448 Old Brick Rd</t>
  </si>
  <si>
    <t>832945546</t>
  </si>
  <si>
    <t>1578085783</t>
  </si>
  <si>
    <t>Trey Wyate Miller</t>
  </si>
  <si>
    <t>4291 School House Cmns</t>
  </si>
  <si>
    <t>Harrisburg</t>
  </si>
  <si>
    <t>28075</t>
  </si>
  <si>
    <t>640899936</t>
  </si>
  <si>
    <t>1902091978</t>
  </si>
  <si>
    <t>Marcus Karl Mercier</t>
  </si>
  <si>
    <t>2155 S Lamar Blvd</t>
  </si>
  <si>
    <t>Oxford</t>
  </si>
  <si>
    <t>MS</t>
  </si>
  <si>
    <t>38655</t>
  </si>
  <si>
    <t>1255020996</t>
  </si>
  <si>
    <t>Nathalia Freitas Azevedo</t>
  </si>
  <si>
    <t>1992295646</t>
  </si>
  <si>
    <t>Fucong Tian</t>
  </si>
  <si>
    <t>451616240</t>
  </si>
  <si>
    <t>1649612136</t>
  </si>
  <si>
    <t>Samuel Tekeste Hagos</t>
  </si>
  <si>
    <t>13601 Office Pl Ste 202</t>
  </si>
  <si>
    <t>Woodbridge</t>
  </si>
  <si>
    <t>22192</t>
  </si>
  <si>
    <t>030609351</t>
  </si>
  <si>
    <t>1972662906</t>
  </si>
  <si>
    <t>Trisha Ann Krause</t>
  </si>
  <si>
    <t>5318 Patterson Ave Ste B</t>
  </si>
  <si>
    <t>834184030</t>
  </si>
  <si>
    <t>1407139330</t>
  </si>
  <si>
    <t>Jared L Kneib</t>
  </si>
  <si>
    <t>109 N. Main Street</t>
  </si>
  <si>
    <t>Broadway</t>
  </si>
  <si>
    <t>22815</t>
  </si>
  <si>
    <t>1649706292</t>
  </si>
  <si>
    <t>Robert W Tart</t>
  </si>
  <si>
    <t>14431 Sommerville Ct Ste A</t>
  </si>
  <si>
    <t>333928618</t>
  </si>
  <si>
    <t>1073998167</t>
  </si>
  <si>
    <t>Kelsey Anne Rockey</t>
  </si>
  <si>
    <t>111a South Timber Way</t>
  </si>
  <si>
    <t>261473946</t>
  </si>
  <si>
    <t>1093936221</t>
  </si>
  <si>
    <t>Julia Stanton Davis</t>
  </si>
  <si>
    <t>14253 Midlothian Tpke</t>
  </si>
  <si>
    <t>562348277</t>
  </si>
  <si>
    <t>1750493193</t>
  </si>
  <si>
    <t>William Carvajal</t>
  </si>
  <si>
    <t>101 Archway Ct</t>
  </si>
  <si>
    <t>821842761</t>
  </si>
  <si>
    <t>1093079857</t>
  </si>
  <si>
    <t>Amy Mann</t>
  </si>
  <si>
    <t>2041 South Blvd Ste 104</t>
  </si>
  <si>
    <t>Charlotte</t>
  </si>
  <si>
    <t>28203</t>
  </si>
  <si>
    <t>541569481</t>
  </si>
  <si>
    <t>1356020549</t>
  </si>
  <si>
    <t>Michael Barrett</t>
  </si>
  <si>
    <t>7017 Old Jahnke Rd</t>
  </si>
  <si>
    <t>Sophia Catherine Ellia</t>
  </si>
  <si>
    <t>1629656756</t>
  </si>
  <si>
    <t>Hong-anh Ngoc Tran</t>
  </si>
  <si>
    <t>923053265</t>
  </si>
  <si>
    <t>1598969727</t>
  </si>
  <si>
    <t>Shepherd Sittason</t>
  </si>
  <si>
    <t>105 Paulette Cir</t>
  </si>
  <si>
    <t>1871293217</t>
  </si>
  <si>
    <t>Garrick John Labriola</t>
  </si>
  <si>
    <t>831943793</t>
  </si>
  <si>
    <t>1982262978</t>
  </si>
  <si>
    <t>Rebecca Karp</t>
  </si>
  <si>
    <t>1118 West Main St</t>
  </si>
  <si>
    <t>23220</t>
  </si>
  <si>
    <t>263493231</t>
  </si>
  <si>
    <t>1861525818</t>
  </si>
  <si>
    <t>Gina Cuc Pham</t>
  </si>
  <si>
    <t>2680 Opitz Blvd Ste 200</t>
  </si>
  <si>
    <t>1780400218</t>
  </si>
  <si>
    <t>Niharika Singh</t>
  </si>
  <si>
    <t>920 Shenandoah Village Dr Ste 122</t>
  </si>
  <si>
    <t>110 Mactanly Pl Ste C</t>
  </si>
  <si>
    <t>331057809</t>
  </si>
  <si>
    <t>1154215671</t>
  </si>
  <si>
    <t>Madelyn Leigh Lawrence</t>
  </si>
  <si>
    <t>569a Court St</t>
  </si>
  <si>
    <t>Appomattox</t>
  </si>
  <si>
    <t>24522</t>
  </si>
  <si>
    <t>1043306814</t>
  </si>
  <si>
    <t>Tegest G Abebe</t>
  </si>
  <si>
    <t>823324024</t>
  </si>
  <si>
    <t>1609007442</t>
  </si>
  <si>
    <t>Kevin Criscitiello</t>
  </si>
  <si>
    <t>7834 Forest Hill Ave Ste 1</t>
  </si>
  <si>
    <t>270582898</t>
  </si>
  <si>
    <t>1366679631</t>
  </si>
  <si>
    <t>Robert Clyde Wilson</t>
  </si>
  <si>
    <t>437 S Magnolia Ave</t>
  </si>
  <si>
    <t>541741660</t>
  </si>
  <si>
    <t>1821527755</t>
  </si>
  <si>
    <t>Evan Lane Garrison</t>
  </si>
  <si>
    <t>129 University Blvd Ste D</t>
  </si>
  <si>
    <t>100 Parkside Dr</t>
  </si>
  <si>
    <t>1003968637</t>
  </si>
  <si>
    <t>Seth Tyler Perkinson</t>
  </si>
  <si>
    <t>8516 Patterson Ave</t>
  </si>
  <si>
    <t>475669595</t>
  </si>
  <si>
    <t>1720426935</t>
  </si>
  <si>
    <t>Curtis Glenn Dean</t>
  </si>
  <si>
    <t>2575 Evelyn Byrd Avenue</t>
  </si>
  <si>
    <t>944 Glenwood Station Ln S</t>
  </si>
  <si>
    <t>311681352</t>
  </si>
  <si>
    <t>1982775078</t>
  </si>
  <si>
    <t>Robert Nelson Sorenson</t>
  </si>
  <si>
    <t>2309 Atherholt Rd</t>
  </si>
  <si>
    <t>944 Glenwood Station Ln Sd</t>
  </si>
  <si>
    <t>1306469010</t>
  </si>
  <si>
    <t>Julien Guh</t>
  </si>
  <si>
    <t>990826953</t>
  </si>
  <si>
    <t>1336450816</t>
  </si>
  <si>
    <t>Luke R. Petersen</t>
  </si>
  <si>
    <t>212 Ainsley Ave</t>
  </si>
  <si>
    <t>Hertford</t>
  </si>
  <si>
    <t>27944</t>
  </si>
  <si>
    <t>824875565</t>
  </si>
  <si>
    <t>1659267813</t>
  </si>
  <si>
    <t>Bridger Hatch</t>
  </si>
  <si>
    <t>14761 Forest Rd</t>
  </si>
  <si>
    <t>Forest</t>
  </si>
  <si>
    <t>24551</t>
  </si>
  <si>
    <t>1841924396</t>
  </si>
  <si>
    <t>Raymond Scott Marion</t>
  </si>
  <si>
    <t>8116 Timberlake Rd Ste 100</t>
  </si>
  <si>
    <t>1952719981</t>
  </si>
  <si>
    <t>Elizabeth C Cheng</t>
  </si>
  <si>
    <t>115 Broad Street Rd Ste C</t>
  </si>
  <si>
    <t>Manakin Sabot</t>
  </si>
  <si>
    <t>23103</t>
  </si>
  <si>
    <t>944 Glenwood Station Ln St</t>
  </si>
  <si>
    <t>830981219</t>
  </si>
  <si>
    <t>1285111369</t>
  </si>
  <si>
    <t>Nandini Sharma</t>
  </si>
  <si>
    <t>142 8th Ave</t>
  </si>
  <si>
    <t>10011</t>
  </si>
  <si>
    <t>1023222346</t>
  </si>
  <si>
    <t>Sayward E Duggan</t>
  </si>
  <si>
    <t>1003078122</t>
  </si>
  <si>
    <t>Steven D Hatch</t>
  </si>
  <si>
    <t>1407913510</t>
  </si>
  <si>
    <t>Ricky Jason Rubin</t>
  </si>
  <si>
    <t>1225880347</t>
  </si>
  <si>
    <t>Jasmine Perry</t>
  </si>
  <si>
    <t>Gregory Cox</t>
  </si>
  <si>
    <t>901 Preston Ave</t>
  </si>
  <si>
    <t>Charlotesville</t>
  </si>
  <si>
    <t>813536907</t>
  </si>
  <si>
    <t>1780941518</t>
  </si>
  <si>
    <t>Sang H Yu</t>
  </si>
  <si>
    <t>431 Main St</t>
  </si>
  <si>
    <t>South Boston</t>
  </si>
  <si>
    <t>24592</t>
  </si>
  <si>
    <t>831068867</t>
  </si>
  <si>
    <t>1902042641</t>
  </si>
  <si>
    <t>Ashraf Yasien Adam</t>
  </si>
  <si>
    <t>50 S Pickett St Ste 29</t>
  </si>
  <si>
    <t>22304</t>
  </si>
  <si>
    <t>472085037</t>
  </si>
  <si>
    <t>1467626234</t>
  </si>
  <si>
    <t>Yarissa Lopez</t>
  </si>
  <si>
    <t>10740 Courthouse Rd Ste C</t>
  </si>
  <si>
    <t>22408</t>
  </si>
  <si>
    <t>412032512</t>
  </si>
  <si>
    <t>1346417474</t>
  </si>
  <si>
    <t>Jae S Yoon</t>
  </si>
  <si>
    <t>8300 Arlington Blvd Ste E2</t>
  </si>
  <si>
    <t>22031</t>
  </si>
  <si>
    <t>540887287</t>
  </si>
  <si>
    <t>1447584198</t>
  </si>
  <si>
    <t>Emma Jeffrey</t>
  </si>
  <si>
    <t>25892 N James Madison Hwy</t>
  </si>
  <si>
    <t>New Canton</t>
  </si>
  <si>
    <t>23123</t>
  </si>
  <si>
    <t>1467733253</t>
  </si>
  <si>
    <t>Aba Edzieba Mills-robertson</t>
  </si>
  <si>
    <t>462446383</t>
  </si>
  <si>
    <t>1700193596</t>
  </si>
  <si>
    <t>Vishal Shah</t>
  </si>
  <si>
    <t>4860 Rucker Rd. 3</t>
  </si>
  <si>
    <t>Moneta</t>
  </si>
  <si>
    <t>24121</t>
  </si>
  <si>
    <t>421603703</t>
  </si>
  <si>
    <t>1861593097</t>
  </si>
  <si>
    <t>Michael Eugene Krone</t>
  </si>
  <si>
    <t>115 N Virginia St</t>
  </si>
  <si>
    <t>465548932</t>
  </si>
  <si>
    <t>1669493326</t>
  </si>
  <si>
    <t>Antoinette A Lukasik</t>
  </si>
  <si>
    <t>10433 Christy Rd</t>
  </si>
  <si>
    <t>Fredonia</t>
  </si>
  <si>
    <t>14063</t>
  </si>
  <si>
    <t>472576322</t>
  </si>
  <si>
    <t>1447954995</t>
  </si>
  <si>
    <t>Rachel Allen Ruiz</t>
  </si>
  <si>
    <t>1242 S 5th St</t>
  </si>
  <si>
    <t>Mebane</t>
  </si>
  <si>
    <t>27302</t>
  </si>
  <si>
    <t>1790865251</t>
  </si>
  <si>
    <t>Rebecca S Swett</t>
  </si>
  <si>
    <t>550577726</t>
  </si>
  <si>
    <t>1851483093</t>
  </si>
  <si>
    <t>William F. Queen</t>
  </si>
  <si>
    <t>902 N Queen St</t>
  </si>
  <si>
    <t>Martinsburg</t>
  </si>
  <si>
    <t>25404</t>
  </si>
  <si>
    <t>1295275758</t>
  </si>
  <si>
    <t>Anjali Soni</t>
  </si>
  <si>
    <t>1451 Brookhaven Drive</t>
  </si>
  <si>
    <t>832955534</t>
  </si>
  <si>
    <t>1811902224</t>
  </si>
  <si>
    <t>Dattathri B Malyavantham</t>
  </si>
  <si>
    <t>1939 Roland Clarke Pl Ste 120</t>
  </si>
  <si>
    <t>456 Charles H Dimmock Pkwy Ste 9</t>
  </si>
  <si>
    <t>204093877</t>
  </si>
  <si>
    <t>1285792036</t>
  </si>
  <si>
    <t>Olan Daly Parr</t>
  </si>
  <si>
    <t>1043 Oaklawn Dr</t>
  </si>
  <si>
    <t>1356875298</t>
  </si>
  <si>
    <t>Davinder Garcha</t>
  </si>
  <si>
    <t>10500 Atlee Station Rd</t>
  </si>
  <si>
    <t>Ashland</t>
  </si>
  <si>
    <t>23005</t>
  </si>
  <si>
    <t>1275838328</t>
  </si>
  <si>
    <t>Krishna M Gopisetty</t>
  </si>
  <si>
    <t>921281832</t>
  </si>
  <si>
    <t>1730529967</t>
  </si>
  <si>
    <t>Ashlee P Goodman-tabari</t>
  </si>
  <si>
    <t>10220 Staples Mill Rd</t>
  </si>
  <si>
    <t>263557690</t>
  </si>
  <si>
    <t>1831270396</t>
  </si>
  <si>
    <t>Evelyn Poku-kwateng</t>
  </si>
  <si>
    <t>10398 Bristow Center Dr</t>
  </si>
  <si>
    <t>Bristow</t>
  </si>
  <si>
    <t>20136</t>
  </si>
  <si>
    <t>541815625</t>
  </si>
  <si>
    <t>1932324456</t>
  </si>
  <si>
    <t>Sondra Lynn Dickerson</t>
  </si>
  <si>
    <t>1400 Sunset Ln Ste 4210</t>
  </si>
  <si>
    <t>541147671</t>
  </si>
  <si>
    <t>1003292871</t>
  </si>
  <si>
    <t>Robert Grant Steadman</t>
  </si>
  <si>
    <t>9220 Forest Hill Ave</t>
  </si>
  <si>
    <t>23235</t>
  </si>
  <si>
    <t>542003970</t>
  </si>
  <si>
    <t>1366596645</t>
  </si>
  <si>
    <t>Robert Lee Zavislak</t>
  </si>
  <si>
    <t>1340 Central Park Blvd Ste 200</t>
  </si>
  <si>
    <t>990700151</t>
  </si>
  <si>
    <t>1467642181</t>
  </si>
  <si>
    <t>Kyu Jin Lee</t>
  </si>
  <si>
    <t>14411 Justice Rd Ste C</t>
  </si>
  <si>
    <t>1801381116</t>
  </si>
  <si>
    <t>Sameed Akhtar Siddiqui</t>
  </si>
  <si>
    <t>1609913300</t>
  </si>
  <si>
    <t>David K Hunt</t>
  </si>
  <si>
    <t>270617884</t>
  </si>
  <si>
    <t>1588702385</t>
  </si>
  <si>
    <t>Michelle M Janbakhsh</t>
  </si>
  <si>
    <t>901 Russell Ave Ste 100</t>
  </si>
  <si>
    <t>Gaithersburg</t>
  </si>
  <si>
    <t>20879</t>
  </si>
  <si>
    <t>111 Spicers Mill Rd</t>
  </si>
  <si>
    <t>1689016784</t>
  </si>
  <si>
    <t>Patrick David Lawrence</t>
  </si>
  <si>
    <t>5204 Patterson Avenue</t>
  </si>
  <si>
    <t>1427488519</t>
  </si>
  <si>
    <t>Jamie Yuan Denoncourt</t>
  </si>
  <si>
    <t>1518259530</t>
  </si>
  <si>
    <t>Emil Paul Christofakis</t>
  </si>
  <si>
    <t>3811 Westerre Pkwy</t>
  </si>
  <si>
    <t>881137804</t>
  </si>
  <si>
    <t>1952084659</t>
  </si>
  <si>
    <t>Mateo Castro</t>
  </si>
  <si>
    <t>21200 St Andrews Blvd Units 11 And 12</t>
  </si>
  <si>
    <t>Palm Beach</t>
  </si>
  <si>
    <t>FL</t>
  </si>
  <si>
    <t>33433</t>
  </si>
  <si>
    <t>900 Rio East Ct Ste B</t>
  </si>
  <si>
    <t>994464612</t>
  </si>
  <si>
    <t>1124466347</t>
  </si>
  <si>
    <t>Ibrahim Elgarawany</t>
  </si>
  <si>
    <t>1701 Sunset Ln</t>
  </si>
  <si>
    <t>240 Hydraulic Ridge</t>
  </si>
  <si>
    <t>261172646</t>
  </si>
  <si>
    <t>1316260854</t>
  </si>
  <si>
    <t>Stephen James Mangan</t>
  </si>
  <si>
    <t>2999 Ne 191st St Ste 804</t>
  </si>
  <si>
    <t>Aventura</t>
  </si>
  <si>
    <t>33180</t>
  </si>
  <si>
    <t>541585366</t>
  </si>
  <si>
    <t>1124262217</t>
  </si>
  <si>
    <t>Maria Christina Sevilla</t>
  </si>
  <si>
    <t>307 Maple Ave W Ste G</t>
  </si>
  <si>
    <t>22180</t>
  </si>
  <si>
    <t>1063768950</t>
  </si>
  <si>
    <t>Brian Taylor Herod</t>
  </si>
  <si>
    <t>1009 Crowder Dr</t>
  </si>
  <si>
    <t>1750071668</t>
  </si>
  <si>
    <t>Ardalan Nabizadeh</t>
  </si>
  <si>
    <t>1093240137</t>
  </si>
  <si>
    <t>Lauren Kaplan</t>
  </si>
  <si>
    <t>3811 Westerre Pkwy Ste A</t>
  </si>
  <si>
    <t>271636187</t>
  </si>
  <si>
    <t>1326065939</t>
  </si>
  <si>
    <t>Mitchell J Magid</t>
  </si>
  <si>
    <t>1612 Graves Mill Rd</t>
  </si>
  <si>
    <t>505 Faulconer Dr.</t>
  </si>
  <si>
    <t>870660174</t>
  </si>
  <si>
    <t>1346334109</t>
  </si>
  <si>
    <t>Edwin Schaub Hurst</t>
  </si>
  <si>
    <t>150 E 200 N Ste B1</t>
  </si>
  <si>
    <t>Logan</t>
  </si>
  <si>
    <t>UT</t>
  </si>
  <si>
    <t>84321</t>
  </si>
  <si>
    <t>920760805</t>
  </si>
  <si>
    <t>1912622465</t>
  </si>
  <si>
    <t>Simon Anh-tu Tran</t>
  </si>
  <si>
    <t>4468 Montgomery Rd</t>
  </si>
  <si>
    <t>Norwood</t>
  </si>
  <si>
    <t>45212</t>
  </si>
  <si>
    <t>1043662943</t>
  </si>
  <si>
    <t>Holly Todd Legg</t>
  </si>
  <si>
    <t>129 University Blvd.</t>
  </si>
  <si>
    <t>70 Jefferson Ct Ste 101</t>
  </si>
  <si>
    <t>261652621</t>
  </si>
  <si>
    <t>1467191056</t>
  </si>
  <si>
    <t>Bethany White</t>
  </si>
  <si>
    <t>3600 Festival Park Plz</t>
  </si>
  <si>
    <t>Chester</t>
  </si>
  <si>
    <t>23831</t>
  </si>
  <si>
    <t>263366235</t>
  </si>
  <si>
    <t>1497870646</t>
  </si>
  <si>
    <t>Jeremiah Daniel Gordon</t>
  </si>
  <si>
    <t>300 Plantation Island Dr S</t>
  </si>
  <si>
    <t>Saint Augustine</t>
  </si>
  <si>
    <t>32080</t>
  </si>
  <si>
    <t>1053501205</t>
  </si>
  <si>
    <t>Shabrez Ahmed</t>
  </si>
  <si>
    <t>944 Glenwood 5tation Ln Sdi</t>
  </si>
  <si>
    <t>562354305</t>
  </si>
  <si>
    <t>1316029747</t>
  </si>
  <si>
    <t>William T. Davis</t>
  </si>
  <si>
    <t>3702 Sea Mountain Hwy</t>
  </si>
  <si>
    <t>Little River</t>
  </si>
  <si>
    <t>SC</t>
  </si>
  <si>
    <t>29566</t>
  </si>
  <si>
    <t>683 Berkmar Ct</t>
  </si>
  <si>
    <t>472678579</t>
  </si>
  <si>
    <t>1598499535</t>
  </si>
  <si>
    <t>Hai Liu</t>
  </si>
  <si>
    <t>12 Main St</t>
  </si>
  <si>
    <t>Center Harbor</t>
  </si>
  <si>
    <t>NH</t>
  </si>
  <si>
    <t>03226</t>
  </si>
  <si>
    <t>475129957</t>
  </si>
  <si>
    <t>1124630520</t>
  </si>
  <si>
    <t>Alexander Thompson</t>
  </si>
  <si>
    <t>503 Cypress Ln</t>
  </si>
  <si>
    <t>Manteo</t>
  </si>
  <si>
    <t>27954</t>
  </si>
  <si>
    <t>832664040</t>
  </si>
  <si>
    <t>1578902904</t>
  </si>
  <si>
    <t>Brandon Keith White</t>
  </si>
  <si>
    <t>8642 Forest Rd</t>
  </si>
  <si>
    <t>Goode</t>
  </si>
  <si>
    <t>24556</t>
  </si>
  <si>
    <t>832933789</t>
  </si>
  <si>
    <t>1568743060</t>
  </si>
  <si>
    <t>Larry Joseph Gozum Reyes</t>
  </si>
  <si>
    <t>9010 Lorton Station Blvd Ste 230</t>
  </si>
  <si>
    <t>Lorton</t>
  </si>
  <si>
    <t>22079</t>
  </si>
  <si>
    <t>1801382163</t>
  </si>
  <si>
    <t>Benjamin J Hughes</t>
  </si>
  <si>
    <t>541885409</t>
  </si>
  <si>
    <t>1184105645</t>
  </si>
  <si>
    <t>Matthew C Graham</t>
  </si>
  <si>
    <t>4315 Grove Ave</t>
  </si>
  <si>
    <t>23221</t>
  </si>
  <si>
    <t>852361021</t>
  </si>
  <si>
    <t>1114259488</t>
  </si>
  <si>
    <t>James Ashwell Pollard</t>
  </si>
  <si>
    <t>1934 Thomson Dr Fl 2</t>
  </si>
  <si>
    <t>541695873</t>
  </si>
  <si>
    <t>1215585302</t>
  </si>
  <si>
    <t>Geovanny Balderas</t>
  </si>
  <si>
    <t>333904168</t>
  </si>
  <si>
    <t>1295933943</t>
  </si>
  <si>
    <t>Joshua H Curling</t>
  </si>
  <si>
    <t>Curling  Gutierrez Moyock Dds</t>
  </si>
  <si>
    <t>Moyock</t>
  </si>
  <si>
    <t>0001</t>
  </si>
  <si>
    <t>461788107</t>
  </si>
  <si>
    <t>1043052731</t>
  </si>
  <si>
    <t>Samantha Yankson</t>
  </si>
  <si>
    <t>121 Lois Ln</t>
  </si>
  <si>
    <t>261106598</t>
  </si>
  <si>
    <t>1194944918</t>
  </si>
  <si>
    <t>Sherif N. Elhady</t>
  </si>
  <si>
    <t>3903 Fair Ridge Dr</t>
  </si>
  <si>
    <t>22033</t>
  </si>
  <si>
    <t>541916664</t>
  </si>
  <si>
    <t>1376641274</t>
  </si>
  <si>
    <t>John Edwin Boyles</t>
  </si>
  <si>
    <t>369 N Coalter St</t>
  </si>
  <si>
    <t>862553177</t>
  </si>
  <si>
    <t>1811427339</t>
  </si>
  <si>
    <t>Aarthi S Balasubramaniam</t>
  </si>
  <si>
    <t>2303 Pruden Blvd</t>
  </si>
  <si>
    <t>Suffolk</t>
  </si>
  <si>
    <t>23434</t>
  </si>
  <si>
    <t>9220 Forest Hill Ave, Ste A-5</t>
  </si>
  <si>
    <t>250843129</t>
  </si>
  <si>
    <t>1932251055</t>
  </si>
  <si>
    <t>Joseph Anthony Lombard</t>
  </si>
  <si>
    <t>2630 George Washington Memorial Hwy</t>
  </si>
  <si>
    <t>Hayes</t>
  </si>
  <si>
    <t>23072</t>
  </si>
  <si>
    <t>260535921</t>
  </si>
  <si>
    <t>1053841908</t>
  </si>
  <si>
    <t>Shilpi Gupta</t>
  </si>
  <si>
    <t>7522 Lee Davis Rd</t>
  </si>
  <si>
    <t>23111</t>
  </si>
  <si>
    <t>P O Box 2353</t>
  </si>
  <si>
    <t>3702 Sea Mountain Hwy Ste A</t>
  </si>
  <si>
    <t>1134310782</t>
  </si>
  <si>
    <t>Peter S Evans</t>
  </si>
  <si>
    <t>1982482337</t>
  </si>
  <si>
    <t>Sami Zaki Ihsan Abu Alhuda</t>
  </si>
  <si>
    <t>541876309</t>
  </si>
  <si>
    <t>1063565703</t>
  </si>
  <si>
    <t>Sariah E Light</t>
  </si>
  <si>
    <t>490 S Main St Ste 201</t>
  </si>
  <si>
    <t>Rocky Mount</t>
  </si>
  <si>
    <t>24151</t>
  </si>
  <si>
    <t>1831218494</t>
  </si>
  <si>
    <t>Stuart A Broth</t>
  </si>
  <si>
    <t>1043882491</t>
  </si>
  <si>
    <t>Elizabeth Laura Marshall</t>
  </si>
  <si>
    <t>503 Cypress Ln Ste C</t>
  </si>
  <si>
    <t>1841502473</t>
  </si>
  <si>
    <t>Robert Jeffrey Laughlin</t>
  </si>
  <si>
    <t>12390 Three Chopt Rd</t>
  </si>
  <si>
    <t>1093994162</t>
  </si>
  <si>
    <t>Benjamin Joseph Crowley</t>
  </si>
  <si>
    <t>6808 Stoneman Rd</t>
  </si>
  <si>
    <t>1700047230</t>
  </si>
  <si>
    <t>Harini B Reddy</t>
  </si>
  <si>
    <t>3000 Hungary Springs Road</t>
  </si>
  <si>
    <t>455402141</t>
  </si>
  <si>
    <t>1558347922</t>
  </si>
  <si>
    <t>Stephen Adolf Asam</t>
  </si>
  <si>
    <t>632 Cedar Rd</t>
  </si>
  <si>
    <t>Chesapeake</t>
  </si>
  <si>
    <t>23322</t>
  </si>
  <si>
    <t>922536028</t>
  </si>
  <si>
    <t>1912567710</t>
  </si>
  <si>
    <t>Chriska N Mustafa</t>
  </si>
  <si>
    <t>250 N Washington Hwy Ste A</t>
  </si>
  <si>
    <t>922867504</t>
  </si>
  <si>
    <t>1669826905</t>
  </si>
  <si>
    <t>Radmila Shuminov</t>
  </si>
  <si>
    <t>205 E Main St Ste 1-1</t>
  </si>
  <si>
    <t>Huntington</t>
  </si>
  <si>
    <t>11743</t>
  </si>
  <si>
    <t>1366877615</t>
  </si>
  <si>
    <t>Mahmoud Al Sheikh Ali</t>
  </si>
  <si>
    <t>1930 N Main St</t>
  </si>
  <si>
    <t>871458007</t>
  </si>
  <si>
    <t>1407581820</t>
  </si>
  <si>
    <t>Clairise Cash Parker</t>
  </si>
  <si>
    <t>3400 Haydenpark Ln</t>
  </si>
  <si>
    <t>610 Riverside Shops Way Ste 101</t>
  </si>
  <si>
    <t>1508911223</t>
  </si>
  <si>
    <t>James Frederick Londrey</t>
  </si>
  <si>
    <t>3605 Grove Ave</t>
  </si>
  <si>
    <t>1639608441</t>
  </si>
  <si>
    <t>Natasha Amy Grover</t>
  </si>
  <si>
    <t>1710728183</t>
  </si>
  <si>
    <t>Anastasia Dimitria Bogachov</t>
  </si>
  <si>
    <t>2930 W Hundred Rd</t>
  </si>
  <si>
    <t>1699893008</t>
  </si>
  <si>
    <t>Steven A Castro</t>
  </si>
  <si>
    <t>752971030</t>
  </si>
  <si>
    <t>1104592245</t>
  </si>
  <si>
    <t>Duaa A Al-ai Bki</t>
  </si>
  <si>
    <t>21155 Whitfield Pl Ste 106</t>
  </si>
  <si>
    <t>Sterling</t>
  </si>
  <si>
    <t>20165</t>
  </si>
  <si>
    <t>1952347122</t>
  </si>
  <si>
    <t>Peter Murchie</t>
  </si>
  <si>
    <t>1065 S Main St</t>
  </si>
  <si>
    <t>541864246</t>
  </si>
  <si>
    <t>1033246210</t>
  </si>
  <si>
    <t>Brian Paul Midgette</t>
  </si>
  <si>
    <t>8133 Forest Hill Ave</t>
  </si>
  <si>
    <t>North Chesterfield</t>
  </si>
  <si>
    <t>1619255247</t>
  </si>
  <si>
    <t>Robert Dover Harris</t>
  </si>
  <si>
    <t>111 S Timber Way</t>
  </si>
  <si>
    <t>872630091</t>
  </si>
  <si>
    <t>1871804781</t>
  </si>
  <si>
    <t>Ibrahim M. Haron</t>
  </si>
  <si>
    <t>4210 Fairfax Corner Ave W Ste 215</t>
  </si>
  <si>
    <t>225628463</t>
  </si>
  <si>
    <t>1093838153</t>
  </si>
  <si>
    <t>Alvin Wayne Breeden</t>
  </si>
  <si>
    <t>1116 N Main St</t>
  </si>
  <si>
    <t>541678334</t>
  </si>
  <si>
    <t>1255683751</t>
  </si>
  <si>
    <t>James M Bronson, Dds, Pc</t>
  </si>
  <si>
    <t>3054 Berkmar Drive Unit A</t>
  </si>
  <si>
    <t>562200189</t>
  </si>
  <si>
    <t>1578688933</t>
  </si>
  <si>
    <t>Jamie Jo Peterson</t>
  </si>
  <si>
    <t>3450 Forestdale Dr</t>
  </si>
  <si>
    <t>Burlington</t>
  </si>
  <si>
    <t>27215</t>
  </si>
  <si>
    <t>944 Glenwood 5tation Ln St</t>
  </si>
  <si>
    <t>841945164</t>
  </si>
  <si>
    <t>1124366257</t>
  </si>
  <si>
    <t>Stephen B Park</t>
  </si>
  <si>
    <t>4000 E Madison St Ste 201</t>
  </si>
  <si>
    <t>Seattle</t>
  </si>
  <si>
    <t>WA</t>
  </si>
  <si>
    <t>98112</t>
  </si>
  <si>
    <t>824584251</t>
  </si>
  <si>
    <t>1851743553</t>
  </si>
  <si>
    <t>Andrei Ionescu</t>
  </si>
  <si>
    <t>13591 Grant St</t>
  </si>
  <si>
    <t>Thornton</t>
  </si>
  <si>
    <t>CO</t>
  </si>
  <si>
    <t>80241</t>
  </si>
  <si>
    <t>853246201</t>
  </si>
  <si>
    <t>1417565144</t>
  </si>
  <si>
    <t>Brady B George</t>
  </si>
  <si>
    <t>115 Akers Farm Rd</t>
  </si>
  <si>
    <t>Christiansburg</t>
  </si>
  <si>
    <t>24073</t>
  </si>
  <si>
    <t>541810791</t>
  </si>
  <si>
    <t>1558525493</t>
  </si>
  <si>
    <t>Hugh Teller</t>
  </si>
  <si>
    <t>2202 N Berkshire Rd Ste 202</t>
  </si>
  <si>
    <t>1740442037</t>
  </si>
  <si>
    <t>Michael J Davis</t>
  </si>
  <si>
    <t>463427262</t>
  </si>
  <si>
    <t>1538249073</t>
  </si>
  <si>
    <t>Wesley P Kandare</t>
  </si>
  <si>
    <t>2538 Centerville Turnpike S</t>
  </si>
  <si>
    <t>121 Louisa Ave</t>
  </si>
  <si>
    <t>2927 Stuarts Draft Hwy</t>
  </si>
  <si>
    <t>1558689240</t>
  </si>
  <si>
    <t>Tiffany L Williams</t>
  </si>
  <si>
    <t>1000 E Broad St</t>
  </si>
  <si>
    <t>23219</t>
  </si>
  <si>
    <t>461349171</t>
  </si>
  <si>
    <t>1780885160</t>
  </si>
  <si>
    <t>Kenneth Robert Eye</t>
  </si>
  <si>
    <t>563 University Blvd</t>
  </si>
  <si>
    <t>944 G1enwood Station Ln Suite 203</t>
  </si>
  <si>
    <t>1942640495</t>
  </si>
  <si>
    <t>Julia M.k. White</t>
  </si>
  <si>
    <t>465670708</t>
  </si>
  <si>
    <t>1033431770</t>
  </si>
  <si>
    <t>Darchelle Marie Braxton</t>
  </si>
  <si>
    <t>4300 Pouncey Tract Rd Ste I</t>
  </si>
  <si>
    <t>1639609571</t>
  </si>
  <si>
    <t>Jennifer Mary Tran</t>
  </si>
  <si>
    <t>1144872920</t>
  </si>
  <si>
    <t>John Andrew Freeman</t>
  </si>
  <si>
    <t>3290 Church Road</t>
  </si>
  <si>
    <t>300805216</t>
  </si>
  <si>
    <t>1770878647</t>
  </si>
  <si>
    <t>James Ray Stephens</t>
  </si>
  <si>
    <t>400a Longwood Ave</t>
  </si>
  <si>
    <t>611627837</t>
  </si>
  <si>
    <t>1205056009</t>
  </si>
  <si>
    <t>Michael J Klemann</t>
  </si>
  <si>
    <t>800 Sunset Ln</t>
  </si>
  <si>
    <t>562204385</t>
  </si>
  <si>
    <t>1427254200</t>
  </si>
  <si>
    <t>John Wilton Allen</t>
  </si>
  <si>
    <t>460 S Main St</t>
  </si>
  <si>
    <t>Davidson</t>
  </si>
  <si>
    <t>28036</t>
  </si>
  <si>
    <t>453090946</t>
  </si>
  <si>
    <t>1982985941</t>
  </si>
  <si>
    <t>Angela Maria Diaz</t>
  </si>
  <si>
    <t>5830 Harrison Rd</t>
  </si>
  <si>
    <t>1225472053</t>
  </si>
  <si>
    <t>Bryan J Hinkle</t>
  </si>
  <si>
    <t>2160 John Rolfe Pkwy</t>
  </si>
  <si>
    <t>334403071</t>
  </si>
  <si>
    <t>13245 Booker T Washington Hwy</t>
  </si>
  <si>
    <t>Hardy</t>
  </si>
  <si>
    <t>24101</t>
  </si>
  <si>
    <t>Po Box 2353</t>
  </si>
  <si>
    <t>811410850</t>
  </si>
  <si>
    <t>Christopher Andrews</t>
  </si>
  <si>
    <t>18474 Crossroad Parkway</t>
  </si>
  <si>
    <t>Castleton</t>
  </si>
  <si>
    <t>22716</t>
  </si>
  <si>
    <t>331726443</t>
  </si>
  <si>
    <t>1992117303</t>
  </si>
  <si>
    <t>James Patrick Burton</t>
  </si>
  <si>
    <t>105 Richeson Dr</t>
  </si>
  <si>
    <t>541957168</t>
  </si>
  <si>
    <t>1417062571</t>
  </si>
  <si>
    <t>Shahreyar Sean Sayyar</t>
  </si>
  <si>
    <t>5231 Hickory Park Dr Ste E</t>
  </si>
  <si>
    <t>23059</t>
  </si>
  <si>
    <t>522099962</t>
  </si>
  <si>
    <t>1811099781</t>
  </si>
  <si>
    <t>Romila Tiwary</t>
  </si>
  <si>
    <t>7305 Baltimore Ave Ste 204</t>
  </si>
  <si>
    <t>College Park</t>
  </si>
  <si>
    <t>20740</t>
  </si>
  <si>
    <t>1154609618</t>
  </si>
  <si>
    <t>Naveen Chennupati</t>
  </si>
  <si>
    <t>1487046587</t>
  </si>
  <si>
    <t>Narain Paryani</t>
  </si>
  <si>
    <t>811060963</t>
  </si>
  <si>
    <t>900 N Randolph St Ste 103</t>
  </si>
  <si>
    <t>Arlington</t>
  </si>
  <si>
    <t>22203</t>
  </si>
  <si>
    <t>760486897</t>
  </si>
  <si>
    <t>1508971334</t>
  </si>
  <si>
    <t>Jason S Cerelli</t>
  </si>
  <si>
    <t>717 Highway 71 W Ste 300</t>
  </si>
  <si>
    <t>Bastrop</t>
  </si>
  <si>
    <t>TX</t>
  </si>
  <si>
    <t>78602</t>
  </si>
  <si>
    <t>944 Glenwood 5tation Ln Sti</t>
  </si>
  <si>
    <t>3054 Berkmar Dr., Unit A</t>
  </si>
  <si>
    <t>883446594</t>
  </si>
  <si>
    <t>1922136613</t>
  </si>
  <si>
    <t>John H. Waterman</t>
  </si>
  <si>
    <t>342 N Main St Ste 300</t>
  </si>
  <si>
    <t>West Hartford</t>
  </si>
  <si>
    <t>CT</t>
  </si>
  <si>
    <t>06117</t>
  </si>
  <si>
    <t>460 S Main Street</t>
  </si>
  <si>
    <t>1477663920</t>
  </si>
  <si>
    <t>Roy W. Shakun</t>
  </si>
  <si>
    <t>944 Glenwood Station Ln Std De</t>
  </si>
  <si>
    <t>884185879</t>
  </si>
  <si>
    <t>1861179947</t>
  </si>
  <si>
    <t>Hana Tag Elsir Hamza Mohamed</t>
  </si>
  <si>
    <t>723 James Madison Hwy</t>
  </si>
  <si>
    <t>453843890</t>
  </si>
  <si>
    <t>1295961811</t>
  </si>
  <si>
    <t>Loren Simmons Cook</t>
  </si>
  <si>
    <t>301 South Main Street Suite 10</t>
  </si>
  <si>
    <t>Blacksburg</t>
  </si>
  <si>
    <t>24060</t>
  </si>
  <si>
    <t>272029267</t>
  </si>
  <si>
    <t>1346572963</t>
  </si>
  <si>
    <t>Ramya Narayanan</t>
  </si>
  <si>
    <t>938 Hudson St</t>
  </si>
  <si>
    <t>Hoboken</t>
  </si>
  <si>
    <t>NJ</t>
  </si>
  <si>
    <t>07030</t>
  </si>
  <si>
    <t>1578323705</t>
  </si>
  <si>
    <t>Alyssa N Burton</t>
  </si>
  <si>
    <t>852634075</t>
  </si>
  <si>
    <t>1215465901</t>
  </si>
  <si>
    <t>Daniel Babadzhanov</t>
  </si>
  <si>
    <t>7025 Yellowstone Blvd Apt 1-o</t>
  </si>
  <si>
    <t>Forest Hills</t>
  </si>
  <si>
    <t>11375</t>
  </si>
  <si>
    <t>1922412519</t>
  </si>
  <si>
    <t>Kristin Davidson</t>
  </si>
  <si>
    <t>Harlottesville</t>
  </si>
  <si>
    <t>862565288</t>
  </si>
  <si>
    <t>1245756675</t>
  </si>
  <si>
    <t>Adetunji Alabi Sijuwade</t>
  </si>
  <si>
    <t>1316 F St Nw</t>
  </si>
  <si>
    <t>Washington</t>
  </si>
  <si>
    <t>DC</t>
  </si>
  <si>
    <t>20004</t>
  </si>
  <si>
    <t>1518499573</t>
  </si>
  <si>
    <t>Eric Ho</t>
  </si>
  <si>
    <t>1901 L St Nw Ste 100</t>
  </si>
  <si>
    <t>20036</t>
  </si>
  <si>
    <t>274537237</t>
  </si>
  <si>
    <t>1669634275</t>
  </si>
  <si>
    <t>Joshua L Swanson</t>
  </si>
  <si>
    <t>5100 Southpoint Pkwy</t>
  </si>
  <si>
    <t>850925575</t>
  </si>
  <si>
    <t>1942721618</t>
  </si>
  <si>
    <t>Khanh Vy Nguyen</t>
  </si>
  <si>
    <t>420 S Pickett St</t>
  </si>
  <si>
    <t>990322411</t>
  </si>
  <si>
    <t>1740288695</t>
  </si>
  <si>
    <t>Todd R Okazaki</t>
  </si>
  <si>
    <t>66-125 Kamehameha Hwy Ste 2</t>
  </si>
  <si>
    <t>Haleiwa</t>
  </si>
  <si>
    <t>HI</t>
  </si>
  <si>
    <t>96712</t>
  </si>
  <si>
    <t>330065869</t>
  </si>
  <si>
    <t>1710480389</t>
  </si>
  <si>
    <t>Anna Lyn Santeco Aleta</t>
  </si>
  <si>
    <t>2471 Cohasset Rd Ste 170</t>
  </si>
  <si>
    <t>Chico</t>
  </si>
  <si>
    <t>CA</t>
  </si>
  <si>
    <t>95926</t>
  </si>
  <si>
    <t>541610140</t>
  </si>
  <si>
    <t>1740637099</t>
  </si>
  <si>
    <t>Jennifer Tummarello</t>
  </si>
  <si>
    <t>11208 Waples Mill Rd Ste 101</t>
  </si>
  <si>
    <t>200695934</t>
  </si>
  <si>
    <t>1245268598</t>
  </si>
  <si>
    <t>John Driggs Mcmurray</t>
  </si>
  <si>
    <t>1180 N Olive Ave</t>
  </si>
  <si>
    <t>Meridian</t>
  </si>
  <si>
    <t>ID</t>
  </si>
  <si>
    <t>83642</t>
  </si>
  <si>
    <t>352434967</t>
  </si>
  <si>
    <t>1447773247</t>
  </si>
  <si>
    <t>Nirali Yogesh Mehta</t>
  </si>
  <si>
    <t>7915 Lake Manassas Dr Ste 301</t>
  </si>
  <si>
    <t>Gainesville</t>
  </si>
  <si>
    <t>20155</t>
  </si>
  <si>
    <t>933081291</t>
  </si>
  <si>
    <t>1235833138</t>
  </si>
  <si>
    <t>Izza Khan</t>
  </si>
  <si>
    <t>2710 Market St Ne</t>
  </si>
  <si>
    <t>1194891242</t>
  </si>
  <si>
    <t>Jeremy L Hodge</t>
  </si>
  <si>
    <t>3290 Church Rd</t>
  </si>
  <si>
    <t>262533570</t>
  </si>
  <si>
    <t>1023162716</t>
  </si>
  <si>
    <t>Robert William Eisberg</t>
  </si>
  <si>
    <t>4814 Six Forks Rd Ste 102</t>
  </si>
  <si>
    <t>Raleigh</t>
  </si>
  <si>
    <t>27609</t>
  </si>
  <si>
    <t>812152404</t>
  </si>
  <si>
    <t>1427239508</t>
  </si>
  <si>
    <t>Rupal D Shah</t>
  </si>
  <si>
    <t>2314 E Parham Rd</t>
  </si>
  <si>
    <t>1200 Five Springs Road Suite 1</t>
  </si>
  <si>
    <t>471552816</t>
  </si>
  <si>
    <t>1477899706</t>
  </si>
  <si>
    <t>Richard Arthur Oldham</t>
  </si>
  <si>
    <t>1929 Thomson Drive</t>
  </si>
  <si>
    <t>1356902480</t>
  </si>
  <si>
    <t>Maleeha Ishaak Mallic</t>
  </si>
  <si>
    <t>260483549</t>
  </si>
  <si>
    <t>1720148786</t>
  </si>
  <si>
    <t>Robert James Banks</t>
  </si>
  <si>
    <t>12925 Bt Washington Hwy Ste 202</t>
  </si>
  <si>
    <t>1437376605</t>
  </si>
  <si>
    <t>Jc Wolfe Dds Pc</t>
  </si>
  <si>
    <t>18 Haggerty Ln Ste 104</t>
  </si>
  <si>
    <t>1992332290</t>
  </si>
  <si>
    <t>Rebecca Portnoff</t>
  </si>
  <si>
    <t>1952485054</t>
  </si>
  <si>
    <t>Howard Houston Harrison</t>
  </si>
  <si>
    <t>505 Faulconer Drive Ste 1d</t>
  </si>
  <si>
    <t>1295824407</t>
  </si>
  <si>
    <t>Deepa Nmi Simon</t>
  </si>
  <si>
    <t>1932236189</t>
  </si>
  <si>
    <t>Victor Olusegun Falaiye</t>
  </si>
  <si>
    <t>1093564429</t>
  </si>
  <si>
    <t>Shehzana Fatima</t>
  </si>
  <si>
    <t>683 Berkmar Cout</t>
  </si>
  <si>
    <t>Christopher Andrews Jr</t>
  </si>
  <si>
    <t>395009344</t>
  </si>
  <si>
    <t>1740893064</t>
  </si>
  <si>
    <t>Marwa Hamidi</t>
  </si>
  <si>
    <t>1600 Wilson Blvd Ste 620</t>
  </si>
  <si>
    <t>22209</t>
  </si>
  <si>
    <t>823794007</t>
  </si>
  <si>
    <t>111a S Timber Way</t>
  </si>
  <si>
    <t>1619651361</t>
  </si>
  <si>
    <t>Mark Stephens</t>
  </si>
  <si>
    <t>1316432743</t>
  </si>
  <si>
    <t>Hanna A Varno</t>
  </si>
  <si>
    <t>541572469</t>
  </si>
  <si>
    <t>1760487045</t>
  </si>
  <si>
    <t>Jamie Childress</t>
  </si>
  <si>
    <t>5 Rock Pointe Ln Ste 100</t>
  </si>
  <si>
    <t>1942795307</t>
  </si>
  <si>
    <t>Richard Dixon Sykes</t>
  </si>
  <si>
    <t>6353 Mechanicsville Tpke</t>
  </si>
  <si>
    <t>240 Hydraulic Ridge Rd 102</t>
  </si>
  <si>
    <t>1366615965</t>
  </si>
  <si>
    <t>Jennifer Rice</t>
  </si>
  <si>
    <t>202463236</t>
  </si>
  <si>
    <t>1124106182</t>
  </si>
  <si>
    <t>Johnny Reid</t>
  </si>
  <si>
    <t>9817 W Broad St</t>
  </si>
  <si>
    <t>57 Phone</t>
  </si>
  <si>
    <t>542043162</t>
  </si>
  <si>
    <t>1881743367</t>
  </si>
  <si>
    <t>Richard D Smith</t>
  </si>
  <si>
    <t>4572 Franklin Rd Sw</t>
  </si>
  <si>
    <t>24014</t>
  </si>
  <si>
    <t>852177873</t>
  </si>
  <si>
    <t>1477896785</t>
  </si>
  <si>
    <t>Daniel Dafo</t>
  </si>
  <si>
    <t>11073 Colonel Armistead Dr Ste 107</t>
  </si>
  <si>
    <t>Ruther Glen</t>
  </si>
  <si>
    <t>22546</t>
  </si>
  <si>
    <t>402 N Main St</t>
  </si>
  <si>
    <t>1952455420</t>
  </si>
  <si>
    <t>Robert Brooks Steadman</t>
  </si>
  <si>
    <t>550915682</t>
  </si>
  <si>
    <t>1083787931</t>
  </si>
  <si>
    <t>Russell Scott Taylor</t>
  </si>
  <si>
    <t>2a Victory Blvd</t>
  </si>
  <si>
    <t>Poquoson</t>
  </si>
  <si>
    <t>23662</t>
  </si>
  <si>
    <t>883972185</t>
  </si>
  <si>
    <t>41 Stoneridge Drive</t>
  </si>
  <si>
    <t>263359005</t>
  </si>
  <si>
    <t>1982825097</t>
  </si>
  <si>
    <t>Andrew Jason Shannon</t>
  </si>
  <si>
    <t>301 Maple Ave W Ste 200</t>
  </si>
  <si>
    <t>334114978</t>
  </si>
  <si>
    <t>1386751220</t>
  </si>
  <si>
    <t>Bobby B Afrooz</t>
  </si>
  <si>
    <t>2025 Henderson Rd Ste 80</t>
  </si>
  <si>
    <t>Columbus</t>
  </si>
  <si>
    <t>43220</t>
  </si>
  <si>
    <t>1760496111</t>
  </si>
  <si>
    <t>Edward Lee Simpson</t>
  </si>
  <si>
    <t>540882399</t>
  </si>
  <si>
    <t>1386253664</t>
  </si>
  <si>
    <t>Kara Dunegan Gilliam</t>
  </si>
  <si>
    <t>1063906220</t>
  </si>
  <si>
    <t>Matthew Gaynier</t>
  </si>
  <si>
    <t>3054 Berkmar Dr</t>
  </si>
  <si>
    <t>833630652</t>
  </si>
  <si>
    <t>1508076878</t>
  </si>
  <si>
    <t>Romulo Calicdan</t>
  </si>
  <si>
    <t>241 W East Ave Ste 1</t>
  </si>
  <si>
    <t>921250878</t>
  </si>
  <si>
    <t>1669821039</t>
  </si>
  <si>
    <t>Erika Meireles Dos Santos</t>
  </si>
  <si>
    <t>3048 Berkmar Dr Ste A</t>
  </si>
  <si>
    <t>1548334071</t>
  </si>
  <si>
    <t>William O Dahlke</t>
  </si>
  <si>
    <t>1912161845</t>
  </si>
  <si>
    <t>Antone Chavez Exum</t>
  </si>
  <si>
    <t>10124 West Broad St. Suite Q</t>
  </si>
  <si>
    <t>810915880</t>
  </si>
  <si>
    <t>1033731179</t>
  </si>
  <si>
    <t>Haley Poisson</t>
  </si>
  <si>
    <t>218 Professional Cir</t>
  </si>
  <si>
    <t>Morehead City</t>
  </si>
  <si>
    <t>28557</t>
  </si>
  <si>
    <t>1497325799</t>
  </si>
  <si>
    <t>Elizabeth Strickler</t>
  </si>
  <si>
    <t>546001758</t>
  </si>
  <si>
    <t>1275729758</t>
  </si>
  <si>
    <t>Richard D Archer</t>
  </si>
  <si>
    <t>520 North 12th Street</t>
  </si>
  <si>
    <t>994466788</t>
  </si>
  <si>
    <t>1386204568</t>
  </si>
  <si>
    <t>Keni Leonce</t>
  </si>
  <si>
    <t>4640 Valais Ct Ste 102</t>
  </si>
  <si>
    <t>Alpharetta</t>
  </si>
  <si>
    <t>30022</t>
  </si>
  <si>
    <t>863236493</t>
  </si>
  <si>
    <t>1639132749</t>
  </si>
  <si>
    <t>Abubaker Omar Abubaker</t>
  </si>
  <si>
    <t>520 N 12th St</t>
  </si>
  <si>
    <t>1598994105</t>
  </si>
  <si>
    <t>Alexis R Oristian</t>
  </si>
  <si>
    <t>1612 Huguenot Rd</t>
  </si>
  <si>
    <t>331830312</t>
  </si>
  <si>
    <t>1700268620</t>
  </si>
  <si>
    <t>Bradley Daniel Hammitt</t>
  </si>
  <si>
    <t>3709 Old Forest Rd</t>
  </si>
  <si>
    <t>1346809258</t>
  </si>
  <si>
    <t>Chang Hun Lee</t>
  </si>
  <si>
    <t>2301 Robious Station Cir</t>
  </si>
  <si>
    <t>1659423283</t>
  </si>
  <si>
    <t>Christopher R Ward</t>
  </si>
  <si>
    <t>2625 Anderson Hwy</t>
  </si>
  <si>
    <t>Powhatan</t>
  </si>
  <si>
    <t>23139</t>
  </si>
  <si>
    <t>1114629128</t>
  </si>
  <si>
    <t>Emilio Leandro Ribas</t>
  </si>
  <si>
    <t>1395 W Main St</t>
  </si>
  <si>
    <t>Salem</t>
  </si>
  <si>
    <t>24153</t>
  </si>
  <si>
    <t>412695223</t>
  </si>
  <si>
    <t>2202 North Berkshire Road, Suite 204</t>
  </si>
  <si>
    <t>992402229</t>
  </si>
  <si>
    <t>1316507601</t>
  </si>
  <si>
    <t>Deborah Heylim Chung</t>
  </si>
  <si>
    <t>5730 Union Mill Rd</t>
  </si>
  <si>
    <t>Clifton</t>
  </si>
  <si>
    <t>20124</t>
  </si>
  <si>
    <t>020656124</t>
  </si>
  <si>
    <t>1043359821</t>
  </si>
  <si>
    <t>Malcolm Jamal Murray</t>
  </si>
  <si>
    <t>3941 Blenheim Blvd</t>
  </si>
  <si>
    <t>301289868</t>
  </si>
  <si>
    <t>1477113165</t>
  </si>
  <si>
    <t>Matthew Dudek</t>
  </si>
  <si>
    <t>131 Elden St Ste 130</t>
  </si>
  <si>
    <t>Herndon</t>
  </si>
  <si>
    <t>20170</t>
  </si>
  <si>
    <t>1033264155</t>
  </si>
  <si>
    <t>Thomas Wright</t>
  </si>
  <si>
    <t>1558688119</t>
  </si>
  <si>
    <t>Michael Patrick Gwaltney</t>
  </si>
  <si>
    <t>1659949550</t>
  </si>
  <si>
    <t>Lauren Leiden Phillips</t>
  </si>
  <si>
    <t>1295410975</t>
  </si>
  <si>
    <t>Anjali Anish Patel</t>
  </si>
  <si>
    <t>203133406</t>
  </si>
  <si>
    <t>1619058369</t>
  </si>
  <si>
    <t>Kenneth W. Thomas</t>
  </si>
  <si>
    <t>121 Buffalo St</t>
  </si>
  <si>
    <t>Hamburg</t>
  </si>
  <si>
    <t>14075</t>
  </si>
  <si>
    <t>333615380</t>
  </si>
  <si>
    <t>1942930110</t>
  </si>
  <si>
    <t>Stephanie Mark</t>
  </si>
  <si>
    <t>12011 Route 50 Ste 104</t>
  </si>
  <si>
    <t>541853424</t>
  </si>
  <si>
    <t>1043245806</t>
  </si>
  <si>
    <t>Jeffrey S Burns</t>
  </si>
  <si>
    <t>9626 S Congress St</t>
  </si>
  <si>
    <t>New Market</t>
  </si>
  <si>
    <t>22844</t>
  </si>
  <si>
    <t>Carla Chavez-mayorga</t>
  </si>
  <si>
    <t>540 Radford Lane, 100</t>
  </si>
  <si>
    <t>1528211521</t>
  </si>
  <si>
    <t>Joseph Fusaro</t>
  </si>
  <si>
    <t>1558921585</t>
  </si>
  <si>
    <t>Atul Kumar Agrawal</t>
  </si>
  <si>
    <t>261508946</t>
  </si>
  <si>
    <t>1104319557</t>
  </si>
  <si>
    <t>Erik Alan Peet</t>
  </si>
  <si>
    <t>320 E 800 S</t>
  </si>
  <si>
    <t>Orem</t>
  </si>
  <si>
    <t>84097</t>
  </si>
  <si>
    <t>1992369417</t>
  </si>
  <si>
    <t>Jeremy Ray Lovelace</t>
  </si>
  <si>
    <t>880551128</t>
  </si>
  <si>
    <t>1902336688</t>
  </si>
  <si>
    <t>Neelam Shah</t>
  </si>
  <si>
    <t>3167 Peachtree Rd Ne Ste A</t>
  </si>
  <si>
    <t>30305</t>
  </si>
  <si>
    <t>905 Rio E Court, Ste B</t>
  </si>
  <si>
    <t>841971159</t>
  </si>
  <si>
    <t>1306259239</t>
  </si>
  <si>
    <t>James Joseph Musselwhite</t>
  </si>
  <si>
    <t>7113 Three Chopt Rd</t>
  </si>
  <si>
    <t>944 Glenwood Station Ln Sti</t>
  </si>
  <si>
    <t>920 Shenandoah Village Drive Suite 122</t>
  </si>
  <si>
    <t>833730838</t>
  </si>
  <si>
    <t>1851093074</t>
  </si>
  <si>
    <t>Lindsey Putnam</t>
  </si>
  <si>
    <t>241 Charles H Dimmock Pkwy Ste 2</t>
  </si>
  <si>
    <t>3000 Hungary Spring Rd</t>
  </si>
  <si>
    <t>462529489</t>
  </si>
  <si>
    <t>1396593166</t>
  </si>
  <si>
    <t>Kristie Marie Lagalante</t>
  </si>
  <si>
    <t>640 Linton Blvd Ste 380</t>
  </si>
  <si>
    <t>Delray Beach</t>
  </si>
  <si>
    <t>33444</t>
  </si>
  <si>
    <t>1205668829</t>
  </si>
  <si>
    <t>Brenden Honaker</t>
  </si>
  <si>
    <t>18 Haggerty Lane Suite 104</t>
  </si>
  <si>
    <t>228666562</t>
  </si>
  <si>
    <t>1538267430</t>
  </si>
  <si>
    <t>Patrick Desmond King</t>
  </si>
  <si>
    <t>400 Court St</t>
  </si>
  <si>
    <t>Lovingston</t>
  </si>
  <si>
    <t>22949</t>
  </si>
  <si>
    <t>2542 Jefferson Hwy Ste 104</t>
  </si>
  <si>
    <t>541975474</t>
  </si>
  <si>
    <t>1215498878</t>
  </si>
  <si>
    <t>Tahsin Anwar</t>
  </si>
  <si>
    <t>7450 Richmond Rd</t>
  </si>
  <si>
    <t>299405770</t>
  </si>
  <si>
    <t>1417078619</t>
  </si>
  <si>
    <t>Daniel James Mulligan</t>
  </si>
  <si>
    <t>9217 Midlothian Tpke</t>
  </si>
  <si>
    <t>1366860090</t>
  </si>
  <si>
    <t>Matthew Harrison</t>
  </si>
  <si>
    <t>541210635</t>
  </si>
  <si>
    <t>1205840253</t>
  </si>
  <si>
    <t>Gary Monroe Vaughan</t>
  </si>
  <si>
    <t>55 Comfdrt Way Suite 3</t>
  </si>
  <si>
    <t>55 Comfort Way Suite 3</t>
  </si>
  <si>
    <t>1420 Greenbrier Place</t>
  </si>
  <si>
    <t>111a South Timberway</t>
  </si>
  <si>
    <t>1538723986</t>
  </si>
  <si>
    <t>Mary Katherine Spinella</t>
  </si>
  <si>
    <t>112 Houston St Ste B</t>
  </si>
  <si>
    <t>454817077</t>
  </si>
  <si>
    <t>1134409147</t>
  </si>
  <si>
    <t>Richard W Sedwick</t>
  </si>
  <si>
    <t>9102 Rutland Greens Way Ste A</t>
  </si>
  <si>
    <t>814120811</t>
  </si>
  <si>
    <t>1619317518</t>
  </si>
  <si>
    <t>Jieun Jun</t>
  </si>
  <si>
    <t>2171 Lavista Rd Ne</t>
  </si>
  <si>
    <t>30329</t>
  </si>
  <si>
    <t>061030009</t>
  </si>
  <si>
    <t>1730203035</t>
  </si>
  <si>
    <t>Brenton John Lahey</t>
  </si>
  <si>
    <t>281 Hartford Tpke</t>
  </si>
  <si>
    <t>Vernon</t>
  </si>
  <si>
    <t>06066</t>
  </si>
  <si>
    <t>320484562</t>
  </si>
  <si>
    <t>1952925125</t>
  </si>
  <si>
    <t>Joseph Irvin Wright</t>
  </si>
  <si>
    <t>12712 Route 1 Ste A</t>
  </si>
  <si>
    <t>1851721211</t>
  </si>
  <si>
    <t>Sadia Mahedavi</t>
  </si>
  <si>
    <t>413813226</t>
  </si>
  <si>
    <t>1658 State Farm Blvd, Suite 103</t>
  </si>
  <si>
    <t>1053039248</t>
  </si>
  <si>
    <t>Ricardo Sixto Gaitan</t>
  </si>
  <si>
    <t>1457881393</t>
  </si>
  <si>
    <t>Daxton Pulham</t>
  </si>
  <si>
    <t>1568860096</t>
  </si>
  <si>
    <t>Downtown Dental, Plc</t>
  </si>
  <si>
    <t>1101 E Jefferson Street</t>
  </si>
  <si>
    <t>472468294</t>
  </si>
  <si>
    <t>1235338708</t>
  </si>
  <si>
    <t>Kasey Y Farah</t>
  </si>
  <si>
    <t>277 Hydraulic Ridge Rd</t>
  </si>
  <si>
    <t>882521540</t>
  </si>
  <si>
    <t>1225421092</t>
  </si>
  <si>
    <t>Julita Sindayen Marasigan</t>
  </si>
  <si>
    <t>1131 Professional Dr</t>
  </si>
  <si>
    <t>23185</t>
  </si>
  <si>
    <t>1780218511</t>
  </si>
  <si>
    <t>Michael R. Davis</t>
  </si>
  <si>
    <t>1396024295</t>
  </si>
  <si>
    <t>Stacey Cathleen Good</t>
  </si>
  <si>
    <t>272411311</t>
  </si>
  <si>
    <t>1285811679</t>
  </si>
  <si>
    <t>Danny Abboud</t>
  </si>
  <si>
    <t>1610 Canyon Blvd</t>
  </si>
  <si>
    <t>Boulder</t>
  </si>
  <si>
    <t>80302</t>
  </si>
  <si>
    <t>914 E Jefferson St Ste 102</t>
  </si>
  <si>
    <t>994235361</t>
  </si>
  <si>
    <t>1275194920</t>
  </si>
  <si>
    <t>Carolina Ferreira</t>
  </si>
  <si>
    <t>4458 Electric Rd Ste C</t>
  </si>
  <si>
    <t>24018</t>
  </si>
  <si>
    <t>923165456</t>
  </si>
  <si>
    <t>1285861260</t>
  </si>
  <si>
    <t>Shannon Sawyer</t>
  </si>
  <si>
    <t>7802 Timberlake Rd</t>
  </si>
  <si>
    <t>3054 Berkmar Drive</t>
  </si>
  <si>
    <t>1255468799</t>
  </si>
  <si>
    <t>Shoreh S. Kavandi</t>
  </si>
  <si>
    <t>1669562690</t>
  </si>
  <si>
    <t>Merissa Mule</t>
  </si>
  <si>
    <t>6510 Harbour View Ct</t>
  </si>
  <si>
    <t>1104346790</t>
  </si>
  <si>
    <t>Mariann Ghaly</t>
  </si>
  <si>
    <t>1306013131</t>
  </si>
  <si>
    <t>Bach-cuc Nguyen</t>
  </si>
  <si>
    <t>1770595530</t>
  </si>
  <si>
    <t>Carl M Block</t>
  </si>
  <si>
    <t>1053431478</t>
  </si>
  <si>
    <t>Frederick William Meyer</t>
  </si>
  <si>
    <t>1013327386</t>
  </si>
  <si>
    <t>James Ethan Puryear</t>
  </si>
  <si>
    <t>1801 Huguenot Rd</t>
  </si>
  <si>
    <t>541866095</t>
  </si>
  <si>
    <t>905 Rio East Court Ste B</t>
  </si>
  <si>
    <t>1295858777</t>
  </si>
  <si>
    <t>David Matthew Kenee</t>
  </si>
  <si>
    <t>1880 Country Club Road</t>
  </si>
  <si>
    <t>414873572</t>
  </si>
  <si>
    <t>202214484</t>
  </si>
  <si>
    <t>1497764096</t>
  </si>
  <si>
    <t>Faline Phucas Davenport</t>
  </si>
  <si>
    <t>7521 Virginia Oaks Dr Ste 230</t>
  </si>
  <si>
    <t>541858179</t>
  </si>
  <si>
    <t>1710983846</t>
  </si>
  <si>
    <t>Robert Christian Flikeid</t>
  </si>
  <si>
    <t>220 Culpeper St Ste 201</t>
  </si>
  <si>
    <t>461415326</t>
  </si>
  <si>
    <t>1881773059</t>
  </si>
  <si>
    <t>Joshua Adam Binder</t>
  </si>
  <si>
    <t>1614 Graves Mill Rd</t>
  </si>
  <si>
    <t>825378415</t>
  </si>
  <si>
    <t>1558645648</t>
  </si>
  <si>
    <t>Regina Mar</t>
  </si>
  <si>
    <t>1938 Braeburn Dr</t>
  </si>
  <si>
    <t>1356926786</t>
  </si>
  <si>
    <t>Cassandra Morand</t>
  </si>
  <si>
    <t>905 Rio E Court, Ste. B</t>
  </si>
  <si>
    <t>2216 Ivy Road</t>
  </si>
  <si>
    <t>900 Gardens Blvd Ste 600</t>
  </si>
  <si>
    <t>1730740978</t>
  </si>
  <si>
    <t>Tehrim Naseer</t>
  </si>
  <si>
    <t>90 Whitewood Rd Ste #3</t>
  </si>
  <si>
    <t>541123092</t>
  </si>
  <si>
    <t>1427602754</t>
  </si>
  <si>
    <t>Jennifer Matika</t>
  </si>
  <si>
    <t>684 A N Battlefield Blvd</t>
  </si>
  <si>
    <t>23320</t>
  </si>
  <si>
    <t>900b Rio E Ct</t>
  </si>
  <si>
    <t>1154930444</t>
  </si>
  <si>
    <t>Samuel Lee Wolfe</t>
  </si>
  <si>
    <t>1164031183</t>
  </si>
  <si>
    <t>Long Tuong Nguyen</t>
  </si>
  <si>
    <t>1003655960</t>
  </si>
  <si>
    <t>William Harris Vakay</t>
  </si>
  <si>
    <t>1558625954</t>
  </si>
  <si>
    <t>Ahmed Boraey</t>
  </si>
  <si>
    <t>1518025584</t>
  </si>
  <si>
    <t>Gale Frazier Jones</t>
  </si>
  <si>
    <t>1457400103</t>
  </si>
  <si>
    <t>Carl Thomas Panzarella</t>
  </si>
  <si>
    <t>208b Elm Ave</t>
  </si>
  <si>
    <t>1083192389</t>
  </si>
  <si>
    <t>Amirreza Ghassemi</t>
  </si>
  <si>
    <t>301 S Main St</t>
  </si>
  <si>
    <t>1568951911</t>
  </si>
  <si>
    <t>Janki Patel</t>
  </si>
  <si>
    <t>1801456611</t>
  </si>
  <si>
    <t>Richard Duong</t>
  </si>
  <si>
    <t>203221849</t>
  </si>
  <si>
    <t>1457792749</t>
  </si>
  <si>
    <t>Shinsil Moon</t>
  </si>
  <si>
    <t>3533 Plank Rd</t>
  </si>
  <si>
    <t>1699906255</t>
  </si>
  <si>
    <t>Justin S Edwards</t>
  </si>
  <si>
    <t>272026598</t>
  </si>
  <si>
    <t>1295846269</t>
  </si>
  <si>
    <t>George Plathottam Varkey</t>
  </si>
  <si>
    <t>723 Southpark Blvd Ste F</t>
  </si>
  <si>
    <t>1912985011</t>
  </si>
  <si>
    <t>Joseph E. Matsko</t>
  </si>
  <si>
    <t>1407443286</t>
  </si>
  <si>
    <t>Carissa Fitch Sprinkle</t>
  </si>
  <si>
    <t>1588044101</t>
  </si>
  <si>
    <t>Daniel Tiesworth</t>
  </si>
  <si>
    <t>11453 Robious Rd</t>
  </si>
  <si>
    <t>203457194</t>
  </si>
  <si>
    <t>1033267562</t>
  </si>
  <si>
    <t>Majd Babik</t>
  </si>
  <si>
    <t>10170 Staples Mill Rd Ste A</t>
  </si>
  <si>
    <t>1740604222</t>
  </si>
  <si>
    <t>Poonum Bharal</t>
  </si>
  <si>
    <t>1851422331</t>
  </si>
  <si>
    <t>Renita Walden Randolph</t>
  </si>
  <si>
    <t>881974286</t>
  </si>
  <si>
    <t>1174206262</t>
  </si>
  <si>
    <t>Sydney Caroline Browder</t>
  </si>
  <si>
    <t>1301 Armory Dr</t>
  </si>
  <si>
    <t>Franklin</t>
  </si>
  <si>
    <t>23851</t>
  </si>
  <si>
    <t>821457904</t>
  </si>
  <si>
    <t>1609326909</t>
  </si>
  <si>
    <t>Tanner Hunsaker</t>
  </si>
  <si>
    <t>290 N 200 E</t>
  </si>
  <si>
    <t>371500305</t>
  </si>
  <si>
    <t>1750407490</t>
  </si>
  <si>
    <t>Christy Cole Harpring</t>
  </si>
  <si>
    <t>206 Johnny Mercer Blvd</t>
  </si>
  <si>
    <t>Savannah</t>
  </si>
  <si>
    <t>31410</t>
  </si>
  <si>
    <t>1629089602</t>
  </si>
  <si>
    <t>James Mcguire Peery</t>
  </si>
  <si>
    <t>1205405628</t>
  </si>
  <si>
    <t>Rameen Chaudhry</t>
  </si>
  <si>
    <t>1902669252</t>
  </si>
  <si>
    <t>Clayton Jackson</t>
  </si>
  <si>
    <t>1043052616</t>
  </si>
  <si>
    <t>Riley Aiken</t>
  </si>
  <si>
    <t>5690 Three Notch'd Road Suite 100</t>
  </si>
  <si>
    <t>1982764528</t>
  </si>
  <si>
    <t>Harry E Spalding</t>
  </si>
  <si>
    <t>1376105957</t>
  </si>
  <si>
    <t>Philippe Franco</t>
  </si>
  <si>
    <t>58 Addihonal</t>
  </si>
  <si>
    <t>1215 Lee St</t>
  </si>
  <si>
    <t>22908</t>
  </si>
  <si>
    <t>402 N Main St P O Box 445</t>
  </si>
  <si>
    <t>393093527</t>
  </si>
  <si>
    <t>1710687074</t>
  </si>
  <si>
    <t>Daniel Edobor Ekoh</t>
  </si>
  <si>
    <t>4011 Wards Rd Ste A</t>
  </si>
  <si>
    <t>Hal Lippard</t>
  </si>
  <si>
    <t>505 Faulconer Drive</t>
  </si>
  <si>
    <t>1851487433</t>
  </si>
  <si>
    <t>Jesse Bluford Harris</t>
  </si>
  <si>
    <t>1447956040</t>
  </si>
  <si>
    <t>263603076</t>
  </si>
  <si>
    <t>Dennis Kantenan</t>
  </si>
  <si>
    <t>1415 Rolkin Ct</t>
  </si>
  <si>
    <t>Lawrence Brannon</t>
  </si>
  <si>
    <t>562306752</t>
  </si>
  <si>
    <t>1902993892</t>
  </si>
  <si>
    <t>Mark Stephen Cloth</t>
  </si>
  <si>
    <t>500 N Coalter St</t>
  </si>
  <si>
    <t>810766077</t>
  </si>
  <si>
    <t>1861787178</t>
  </si>
  <si>
    <t>Seth L Larson</t>
  </si>
  <si>
    <t>8086 E Florentine Rd</t>
  </si>
  <si>
    <t>Prescott Valley</t>
  </si>
  <si>
    <t>AZ</t>
  </si>
  <si>
    <t>86314</t>
  </si>
  <si>
    <t>1801918099</t>
  </si>
  <si>
    <t>Steven L Saunders</t>
  </si>
  <si>
    <t>119 University Blvd Ste A</t>
  </si>
  <si>
    <t>List all plan design deviations as well as any additional deviations not shown on this summary</t>
  </si>
  <si>
    <r>
      <t xml:space="preserve">If you are matching the current benefit, choose </t>
    </r>
    <r>
      <rPr>
        <b/>
        <sz val="11"/>
        <rFont val="Roboto"/>
      </rPr>
      <t>"Matched"</t>
    </r>
    <r>
      <rPr>
        <sz val="11"/>
        <rFont val="Roboto"/>
      </rPr>
      <t xml:space="preserve"> from the dropdown under the </t>
    </r>
    <r>
      <rPr>
        <b/>
        <sz val="11"/>
        <rFont val="Roboto"/>
      </rPr>
      <t>"Response"</t>
    </r>
    <r>
      <rPr>
        <sz val="11"/>
        <rFont val="Roboto"/>
      </rPr>
      <t xml:space="preserve"> column, otherwise input the benefit deviation with an explanation under the </t>
    </r>
    <r>
      <rPr>
        <b/>
        <sz val="11"/>
        <rFont val="Roboto"/>
      </rPr>
      <t>"Explanation"</t>
    </r>
    <r>
      <rPr>
        <sz val="11"/>
        <rFont val="Roboto"/>
      </rPr>
      <t xml:space="preserve"> column.</t>
    </r>
  </si>
  <si>
    <t>Plan Designs - Current and Proposed Deviations to administer</t>
  </si>
  <si>
    <t>Proposed Plan Deviations</t>
  </si>
  <si>
    <t>Funding</t>
  </si>
  <si>
    <t>Provider Network</t>
  </si>
  <si>
    <t>In-Network (IN) / Out-of-Network (OUT)</t>
  </si>
  <si>
    <t>IN</t>
  </si>
  <si>
    <t>OUT</t>
  </si>
  <si>
    <t>IN-NETWORK</t>
  </si>
  <si>
    <t>OUT-OF-NETWORK</t>
  </si>
  <si>
    <t>Annual Deductible</t>
  </si>
  <si>
    <t>Single</t>
  </si>
  <si>
    <t>Annual Maximum</t>
  </si>
  <si>
    <t>Level 1</t>
  </si>
  <si>
    <t>N/A</t>
  </si>
  <si>
    <t>Level 2</t>
  </si>
  <si>
    <t>Level 3</t>
  </si>
  <si>
    <t>Level 4</t>
  </si>
  <si>
    <t>Diagnostic / Preventive</t>
  </si>
  <si>
    <t>DEVIATION EXPLANATION</t>
  </si>
  <si>
    <t>Class 1 - Diagnostic / Preventive</t>
  </si>
  <si>
    <t>Oral Evaluations</t>
  </si>
  <si>
    <t>X-Rays</t>
  </si>
  <si>
    <t>Cleanings</t>
  </si>
  <si>
    <t>Fluoride</t>
  </si>
  <si>
    <t>Sealants</t>
  </si>
  <si>
    <t>Basic Services</t>
  </si>
  <si>
    <t>Class 2 - Basic Services</t>
  </si>
  <si>
    <t>Fillings</t>
  </si>
  <si>
    <t>Simple Extractions</t>
  </si>
  <si>
    <t>Oral Surgery</t>
  </si>
  <si>
    <t>Nonsurgical Endodontics</t>
  </si>
  <si>
    <t>Surgical Endodontics</t>
  </si>
  <si>
    <t>Nonsurgical Periodontics</t>
  </si>
  <si>
    <t>Surgical Periodontics</t>
  </si>
  <si>
    <t>Waiting Period</t>
  </si>
  <si>
    <t>None</t>
  </si>
  <si>
    <t>Major Services</t>
  </si>
  <si>
    <t>Class 3 - Major Services (Restorative)</t>
  </si>
  <si>
    <t>Crowns</t>
  </si>
  <si>
    <t>Not Covered</t>
  </si>
  <si>
    <t>Inlays / Onlays</t>
  </si>
  <si>
    <t>Bridges / Dentures</t>
  </si>
  <si>
    <t>Implants</t>
  </si>
  <si>
    <t>TMJ</t>
  </si>
  <si>
    <t>Orthodontics</t>
  </si>
  <si>
    <t>Class 4 - Orthodontic Services</t>
  </si>
  <si>
    <t>Reimbursement Level</t>
  </si>
  <si>
    <t>Lifetime Maximum</t>
  </si>
  <si>
    <t>Adult / Children Coverage</t>
  </si>
  <si>
    <t>Adult and Children</t>
  </si>
  <si>
    <t>Reimbursement Methodology</t>
  </si>
  <si>
    <t>For Out-of-Network services</t>
  </si>
  <si>
    <t>80th</t>
  </si>
  <si>
    <t>FOOTNOTE(S):</t>
  </si>
  <si>
    <t>Partial List of Services</t>
  </si>
  <si>
    <t>Class I Services- Diagnostic and Preventive</t>
  </si>
  <si>
    <t xml:space="preserve">Oral Examination </t>
  </si>
  <si>
    <t>Two per person per calendar year</t>
  </si>
  <si>
    <t>Routine Cleaning</t>
  </si>
  <si>
    <t xml:space="preserve">Topical Fluoride </t>
  </si>
  <si>
    <t>One per person per calendar year</t>
  </si>
  <si>
    <t>Bitewing X-ray</t>
  </si>
  <si>
    <t>Full Mouth X-ray</t>
  </si>
  <si>
    <t xml:space="preserve"> Once per person per 36 months</t>
  </si>
  <si>
    <t>Sealants on a posterior tooth for a person less than 14</t>
  </si>
  <si>
    <t>One per tooth per 3 calendar years</t>
  </si>
  <si>
    <t>Palliative treatment (as required)</t>
  </si>
  <si>
    <t>Emergency Oral Exam (as required)</t>
  </si>
  <si>
    <t>Space Maintainers, fixed unilateral</t>
  </si>
  <si>
    <t>Limited to non-orthodontic treatment</t>
  </si>
  <si>
    <t xml:space="preserve">Periodontal Maintenance </t>
  </si>
  <si>
    <t>Class II- Basic Restorations, Periodontics, Endodontics, Oral Surgery, Prosthodontic Maintenance</t>
  </si>
  <si>
    <t>Basic Restorations</t>
  </si>
  <si>
    <t>Once per surface per 12 months</t>
  </si>
  <si>
    <t>Periodontal Scaling and Root Planning- full mouth</t>
  </si>
  <si>
    <t>Unlimited</t>
  </si>
  <si>
    <t xml:space="preserve">Root Canal therapy, retreatment </t>
  </si>
  <si>
    <t>Full Mouth Debridement</t>
  </si>
  <si>
    <t>Once per lifetime</t>
  </si>
  <si>
    <t>Oral Inflammation treatment</t>
  </si>
  <si>
    <t>Rebasing and Relining Dentures</t>
  </si>
  <si>
    <t>Once per 36 months</t>
  </si>
  <si>
    <t>Class III- Major Restorations, Dentures and Bridgework</t>
  </si>
  <si>
    <t>Once per 5 calendar years</t>
  </si>
  <si>
    <t>Inlays, Onlays</t>
  </si>
  <si>
    <t>Covered if tooth cannot be restored by an amalgam or resign-based composite restoration</t>
  </si>
  <si>
    <t>Stainless steel crowns</t>
  </si>
  <si>
    <t>Dentures, full partial and/or Overdentures</t>
  </si>
  <si>
    <t>Repair of partial dentures/bridges, inlays, onlays</t>
  </si>
  <si>
    <t>Class IX- Implants</t>
  </si>
  <si>
    <t>Implant removal is covered only if the implant is not serviceable and cannot be repaired. Implant coverage may have a separate deductible amount, yearly maximum and/or lifetime maximum as shown in the Benefit section above.</t>
  </si>
  <si>
    <t>All deviations to the current plans arrangements, programs, specifications, etc. must be noted on this proposal form.</t>
  </si>
  <si>
    <t>Form / Section</t>
  </si>
  <si>
    <t>Item #</t>
  </si>
  <si>
    <t>Description</t>
  </si>
  <si>
    <t>Please note any capabilities or offerings specific to your organization that are beneficial to your book of business.</t>
  </si>
  <si>
    <t>CATEGORY</t>
  </si>
  <si>
    <t>KEY DIFFERENTIATORS</t>
  </si>
  <si>
    <t xml:space="preserve">References </t>
  </si>
  <si>
    <t>Current Client References</t>
  </si>
  <si>
    <t>Client Name</t>
  </si>
  <si>
    <t>a</t>
  </si>
  <si>
    <t>City / State</t>
  </si>
  <si>
    <t>b</t>
  </si>
  <si>
    <t>Contact Name(s)</t>
  </si>
  <si>
    <t>c</t>
  </si>
  <si>
    <t>Title</t>
  </si>
  <si>
    <t>d</t>
  </si>
  <si>
    <t>Number of Years Since Implementation</t>
  </si>
  <si>
    <t>e</t>
  </si>
  <si>
    <t>Number of Covered Lives</t>
  </si>
  <si>
    <t>f</t>
  </si>
  <si>
    <t>Contact Email Address</t>
  </si>
  <si>
    <t>g</t>
  </si>
  <si>
    <t>Contact Phone Number</t>
  </si>
  <si>
    <t>h</t>
  </si>
  <si>
    <t>List Services Provided (applicable to RFP)</t>
  </si>
  <si>
    <t>Former Client References</t>
  </si>
  <si>
    <t>Number of Years Since Termination</t>
  </si>
  <si>
    <t>i</t>
  </si>
  <si>
    <t>Reason for Termination</t>
  </si>
  <si>
    <t>Provide three (3) current and one (1) former clients of similar size for whom you provide administration for the benefit plans you are quoting. Provide requested references of similar sized contracts serviced during the past eighteen (18) months.</t>
  </si>
  <si>
    <t>Confirm ability to accept contract terms as outlined in shared sample contract as part of RFP release</t>
  </si>
  <si>
    <t xml:space="preserve">Confirm client retains final right as approver for all eligibility determinations. </t>
  </si>
  <si>
    <t xml:space="preserve">Please share process and ability to support eligibility changes including over-age dependents &amp; notification process for Medicare eligible. </t>
  </si>
  <si>
    <t>Confirm the customer service office supporting Albemarle County is located in the United States.</t>
  </si>
  <si>
    <t>ADP</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</si>
</sst>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8">
    <numFmt numFmtId="6" formatCode="&quot;$&quot;#,##0_);[Red]\(&quot;$&quot;#,##0\)"/>
    <numFmt numFmtId="44" formatCode="_(&quot;$&quot;* #,##0.00_);_(&quot;$&quot;* \(#,##0.00\);_(&quot;$&quot;* &quot;-&quot;??_);_(@_)"/>
    <numFmt numFmtId="43" formatCode="_(* #,##0.00_);_(* \(#,##0.00\);_(* &quot;-&quot;??_);_(@_)"/>
    <numFmt numFmtId="164" formatCode="[$-409]mmmm\ d\,\ yyyy;@"/>
    <numFmt numFmtId="165" formatCode="&quot;$&quot;#,##0.00"/>
    <numFmt numFmtId="166" formatCode="&quot;$&quot;#,##0"/>
    <numFmt numFmtId="167" formatCode="_(&quot;$&quot;* #,##0_);_(&quot;$&quot;* \(#,##0\);_(&quot;$&quot;* &quot;-&quot;??_);_(@_)"/>
    <numFmt numFmtId="168" formatCode="0.0%"/>
  </numFmts>
  <fonts count="67" x14ac:knownFonts="1">
    <font>
      <sz val="11"/>
      <color theme="1"/>
      <name val="Roboto"/>
      <family val="2"/>
    </font>
    <font>
      <sz val="11"/>
      <color theme="1"/>
      <name val="Aptos Narrow"/>
      <family val="2"/>
      <scheme val="minor"/>
    </font>
    <font>
      <sz val="10"/>
      <color theme="1"/>
      <name val="Calibri"/>
      <family val="2"/>
    </font>
    <font>
      <sz val="11"/>
      <color theme="1"/>
      <name val="Roboto"/>
      <family val="2"/>
    </font>
    <font>
      <sz val="11"/>
      <color theme="1"/>
      <name val="Roboto"/>
    </font>
    <font>
      <sz val="11"/>
      <color theme="0"/>
      <name val="Roboto"/>
    </font>
    <font>
      <sz val="11"/>
      <color rgb="FF0070C0"/>
      <name val="Roboto"/>
    </font>
    <font>
      <b/>
      <sz val="11"/>
      <color theme="1"/>
      <name val="Roboto"/>
    </font>
    <font>
      <b/>
      <u/>
      <sz val="11"/>
      <color theme="1"/>
      <name val="Roboto"/>
    </font>
    <font>
      <b/>
      <sz val="14"/>
      <color rgb="FFFC672F"/>
      <name val="Roboto"/>
    </font>
    <font>
      <b/>
      <sz val="12"/>
      <color theme="0"/>
      <name val="Roboto"/>
    </font>
    <font>
      <u/>
      <sz val="11"/>
      <color theme="1"/>
      <name val="Roboto"/>
    </font>
    <font>
      <sz val="11"/>
      <name val="Roboto"/>
    </font>
    <font>
      <sz val="11"/>
      <color theme="1"/>
      <name val="Aptos Narrow"/>
      <family val="2"/>
      <scheme val="minor"/>
    </font>
    <font>
      <sz val="11"/>
      <color theme="1"/>
      <name val="Arial"/>
      <family val="2"/>
    </font>
    <font>
      <b/>
      <sz val="11"/>
      <color rgb="FF0B56A1"/>
      <name val="Roboto"/>
    </font>
    <font>
      <b/>
      <sz val="11"/>
      <name val="Roboto"/>
    </font>
    <font>
      <sz val="10"/>
      <name val="Book Antiqua"/>
      <family val="1"/>
    </font>
    <font>
      <sz val="10"/>
      <name val="MS Sans Serif"/>
      <family val="2"/>
    </font>
    <font>
      <sz val="10"/>
      <name val="Arial"/>
      <family val="2"/>
    </font>
    <font>
      <b/>
      <sz val="12"/>
      <color theme="0"/>
      <name val="Arial"/>
      <family val="2"/>
    </font>
    <font>
      <b/>
      <sz val="11"/>
      <color theme="0"/>
      <name val="Roboto"/>
    </font>
    <font>
      <sz val="9"/>
      <name val="Roboto"/>
    </font>
    <font>
      <b/>
      <sz val="12"/>
      <color rgb="FF0B56A1"/>
      <name val="Roboto"/>
    </font>
    <font>
      <sz val="12"/>
      <color theme="1"/>
      <name val="Roboto"/>
    </font>
    <font>
      <b/>
      <sz val="12"/>
      <color rgb="FFFC672F"/>
      <name val="Roboto"/>
    </font>
    <font>
      <sz val="10"/>
      <color rgb="FF000000"/>
      <name val="Times New Roman"/>
      <family val="1"/>
    </font>
    <font>
      <b/>
      <sz val="10"/>
      <name val="Roboto"/>
    </font>
    <font>
      <b/>
      <u/>
      <sz val="10"/>
      <color theme="0"/>
      <name val="Roboto"/>
    </font>
    <font>
      <b/>
      <u/>
      <sz val="9"/>
      <color theme="0"/>
      <name val="Roboto"/>
    </font>
    <font>
      <sz val="12"/>
      <name val="Roboto"/>
    </font>
    <font>
      <b/>
      <sz val="10"/>
      <color rgb="FFFF0000"/>
      <name val="Roboto"/>
    </font>
    <font>
      <sz val="14"/>
      <name val="Roboto"/>
    </font>
    <font>
      <sz val="10"/>
      <color rgb="FFFF0000"/>
      <name val="Roboto"/>
    </font>
    <font>
      <b/>
      <sz val="10"/>
      <color theme="0"/>
      <name val="Roboto"/>
    </font>
    <font>
      <sz val="10"/>
      <name val="Roboto"/>
    </font>
    <font>
      <sz val="10"/>
      <color theme="1"/>
      <name val="Roboto"/>
    </font>
    <font>
      <i/>
      <sz val="10"/>
      <color theme="1"/>
      <name val="Roboto"/>
    </font>
    <font>
      <b/>
      <i/>
      <sz val="11"/>
      <color theme="1"/>
      <name val="Roboto"/>
    </font>
    <font>
      <b/>
      <sz val="11"/>
      <color rgb="FFFF0000"/>
      <name val="Roboto"/>
    </font>
    <font>
      <sz val="10"/>
      <name val="Times New Roman"/>
      <family val="1"/>
    </font>
    <font>
      <sz val="12"/>
      <color theme="1"/>
      <name val="Aptos Narrow"/>
      <family val="2"/>
      <scheme val="minor"/>
    </font>
    <font>
      <sz val="11"/>
      <color rgb="FFFF0000"/>
      <name val="Roboto"/>
    </font>
    <font>
      <sz val="8"/>
      <name val="Roboto"/>
      <family val="2"/>
    </font>
    <font>
      <i/>
      <sz val="11"/>
      <color theme="1"/>
      <name val="Roboto"/>
    </font>
    <font>
      <b/>
      <i/>
      <u/>
      <sz val="11"/>
      <color theme="1"/>
      <name val="Roboto"/>
    </font>
    <font>
      <b/>
      <u/>
      <sz val="11"/>
      <color theme="0"/>
      <name val="Roboto"/>
    </font>
    <font>
      <sz val="10"/>
      <color rgb="FF0B56A1"/>
      <name val="Roboto"/>
    </font>
    <font>
      <sz val="11"/>
      <color rgb="FF0B56A1"/>
      <name val="Roboto"/>
    </font>
    <font>
      <b/>
      <sz val="10"/>
      <color theme="1"/>
      <name val="Roboto"/>
    </font>
    <font>
      <sz val="10"/>
      <color rgb="FF000000"/>
      <name val="Roboto"/>
    </font>
    <font>
      <i/>
      <sz val="10"/>
      <name val="Roboto"/>
    </font>
    <font>
      <b/>
      <sz val="10"/>
      <name val="Arial"/>
      <family val="2"/>
    </font>
    <font>
      <sz val="10"/>
      <color theme="1"/>
      <name val="Arial"/>
      <family val="2"/>
    </font>
    <font>
      <b/>
      <sz val="10"/>
      <color rgb="FFFF0000"/>
      <name val="Arial"/>
      <family val="2"/>
    </font>
    <font>
      <b/>
      <sz val="10"/>
      <color theme="0"/>
      <name val="Arial"/>
      <family val="2"/>
    </font>
    <font>
      <b/>
      <sz val="10"/>
      <color theme="1"/>
      <name val="Arial"/>
      <family val="2"/>
    </font>
    <font>
      <b/>
      <u/>
      <sz val="10"/>
      <color theme="1"/>
      <name val="Arial"/>
      <family val="2"/>
    </font>
    <font>
      <sz val="10"/>
      <color theme="1"/>
      <name val="Aptos Narrow"/>
      <family val="2"/>
      <scheme val="minor"/>
    </font>
    <font>
      <b/>
      <u/>
      <sz val="11"/>
      <color rgb="FFFF0000"/>
      <name val="Roboto"/>
    </font>
    <font>
      <i/>
      <sz val="11"/>
      <color rgb="FFFF0000"/>
      <name val="Roboto"/>
    </font>
    <font>
      <b/>
      <sz val="10"/>
      <color theme="0"/>
      <name val="Calibri"/>
      <family val="2"/>
    </font>
    <font>
      <b/>
      <sz val="10"/>
      <color rgb="FFFC672F"/>
      <name val="Roboto"/>
    </font>
    <font>
      <sz val="10"/>
      <color theme="1"/>
      <name val="Roboto"/>
      <family val="2"/>
    </font>
    <font>
      <i/>
      <sz val="10"/>
      <color rgb="FFFF0000"/>
      <name val="Roboto"/>
    </font>
    <font>
      <i/>
      <sz val="12"/>
      <color rgb="FFFF0000"/>
      <name val="Roboto"/>
    </font>
    <font>
      <sz val="10"/>
      <color theme="0"/>
      <name val="Roboto"/>
    </font>
  </fonts>
  <fills count="18">
    <fill>
      <patternFill patternType="none"/>
    </fill>
    <fill>
      <patternFill patternType="gray125"/>
    </fill>
    <fill>
      <patternFill patternType="solid">
        <fgColor theme="2"/>
        <bgColor indexed="64"/>
      </patternFill>
    </fill>
    <fill>
      <patternFill patternType="solid">
        <fgColor rgb="FF0B56A1"/>
        <bgColor indexed="64"/>
      </patternFill>
    </fill>
    <fill>
      <patternFill patternType="solid">
        <fgColor theme="0"/>
        <bgColor indexed="64"/>
      </patternFill>
    </fill>
    <fill>
      <patternFill patternType="solid">
        <fgColor rgb="FFFFF2CC"/>
        <bgColor indexed="64"/>
      </patternFill>
    </fill>
    <fill>
      <patternFill patternType="solid">
        <fgColor theme="0" tint="-4.9989318521683403E-2"/>
        <bgColor indexed="64"/>
      </patternFill>
    </fill>
    <fill>
      <patternFill patternType="solid">
        <fgColor theme="0" tint="-0.14999847407452621"/>
        <bgColor indexed="64"/>
      </patternFill>
    </fill>
    <fill>
      <patternFill patternType="solid">
        <fgColor rgb="FF0B51A1"/>
        <bgColor indexed="64"/>
      </patternFill>
    </fill>
    <fill>
      <patternFill patternType="solid">
        <fgColor rgb="FFCCFFCC"/>
        <bgColor indexed="64"/>
      </patternFill>
    </fill>
    <fill>
      <patternFill patternType="solid">
        <fgColor rgb="FFD9E1F2"/>
        <bgColor indexed="64"/>
      </patternFill>
    </fill>
    <fill>
      <patternFill patternType="solid">
        <fgColor rgb="FF002060"/>
        <bgColor indexed="64"/>
      </patternFill>
    </fill>
    <fill>
      <patternFill patternType="solid">
        <fgColor rgb="FFFC672F"/>
        <bgColor indexed="64"/>
      </patternFill>
    </fill>
    <fill>
      <patternFill patternType="lightDown">
        <bgColor theme="0"/>
      </patternFill>
    </fill>
    <fill>
      <patternFill patternType="lightDown"/>
    </fill>
    <fill>
      <patternFill patternType="lightDown">
        <bgColor theme="2"/>
      </patternFill>
    </fill>
    <fill>
      <patternFill patternType="solid">
        <fgColor theme="1"/>
        <bgColor indexed="64"/>
      </patternFill>
    </fill>
    <fill>
      <patternFill patternType="solid">
        <fgColor rgb="FFDAE9F8"/>
        <bgColor indexed="64"/>
      </patternFill>
    </fill>
  </fills>
  <borders count="64">
    <border>
      <left/>
      <right/>
      <top/>
      <bottom/>
      <diagonal/>
    </border>
    <border>
      <left style="thin">
        <color theme="0" tint="-0.499984740745262"/>
      </left>
      <right style="thin">
        <color theme="0" tint="-0.499984740745262"/>
      </right>
      <top style="thin">
        <color theme="0" tint="-0.499984740745262"/>
      </top>
      <bottom style="thin">
        <color theme="0" tint="-0.499984740745262"/>
      </bottom>
      <diagonal/>
    </border>
    <border>
      <left style="thin">
        <color theme="0" tint="-0.499984740745262"/>
      </left>
      <right/>
      <top style="thin">
        <color theme="0" tint="-0.499984740745262"/>
      </top>
      <bottom style="thin">
        <color theme="0" tint="-0.499984740745262"/>
      </bottom>
      <diagonal/>
    </border>
    <border>
      <left/>
      <right/>
      <top/>
      <bottom style="medium">
        <color rgb="FFFC822F"/>
      </bottom>
      <diagonal/>
    </border>
    <border>
      <left/>
      <right style="thin">
        <color theme="0" tint="-0.499984740745262"/>
      </right>
      <top/>
      <bottom style="medium">
        <color rgb="FFFC822F"/>
      </bottom>
      <diagonal/>
    </border>
    <border>
      <left style="thin">
        <color theme="0" tint="-0.499984740745262"/>
      </left>
      <right style="thin">
        <color theme="0" tint="-0.499984740745262"/>
      </right>
      <top style="thin">
        <color theme="0" tint="-0.499984740745262"/>
      </top>
      <bottom/>
      <diagonal/>
    </border>
    <border>
      <left style="thin">
        <color theme="0" tint="-0.499984740745262"/>
      </left>
      <right style="thin">
        <color theme="0" tint="-0.499984740745262"/>
      </right>
      <top/>
      <bottom style="thin">
        <color theme="0" tint="-0.499984740745262"/>
      </bottom>
      <diagonal/>
    </border>
    <border>
      <left/>
      <right style="dotted">
        <color auto="1"/>
      </right>
      <top/>
      <bottom style="dotted">
        <color auto="1"/>
      </bottom>
      <diagonal/>
    </border>
    <border>
      <left/>
      <right/>
      <top/>
      <bottom style="thin">
        <color theme="0" tint="-0.499984740745262"/>
      </bottom>
      <diagonal/>
    </border>
    <border>
      <left style="thin">
        <color theme="0" tint="-0.499984740745262"/>
      </left>
      <right style="thin">
        <color theme="0" tint="-0.499984740745262"/>
      </right>
      <top style="thin">
        <color theme="0" tint="-0.499984740745262"/>
      </top>
      <bottom style="thick">
        <color rgb="FFFC672F"/>
      </bottom>
      <diagonal/>
    </border>
    <border>
      <left style="thin">
        <color theme="0" tint="-0.499984740745262"/>
      </left>
      <right style="thin">
        <color theme="0" tint="-0.499984740745262"/>
      </right>
      <top style="thick">
        <color rgb="FFFC672F"/>
      </top>
      <bottom style="thin">
        <color theme="0" tint="-0.499984740745262"/>
      </bottom>
      <diagonal/>
    </border>
    <border>
      <left/>
      <right style="thin">
        <color theme="0" tint="-0.499984740745262"/>
      </right>
      <top style="thin">
        <color theme="0" tint="-0.499984740745262"/>
      </top>
      <bottom style="thin">
        <color theme="0" tint="-0.499984740745262"/>
      </bottom>
      <diagonal/>
    </border>
    <border>
      <left style="medium">
        <color theme="0" tint="-0.499984740745262"/>
      </left>
      <right style="medium">
        <color theme="0" tint="-0.499984740745262"/>
      </right>
      <top style="medium">
        <color theme="0" tint="-0.499984740745262"/>
      </top>
      <bottom style="medium">
        <color theme="0" tint="-0.499984740745262"/>
      </bottom>
      <diagonal/>
    </border>
    <border>
      <left style="medium">
        <color theme="0" tint="-0.499984740745262"/>
      </left>
      <right/>
      <top style="medium">
        <color theme="0" tint="-0.499984740745262"/>
      </top>
      <bottom style="medium">
        <color theme="0" tint="-0.499984740745262"/>
      </bottom>
      <diagonal/>
    </border>
    <border>
      <left/>
      <right style="medium">
        <color theme="0" tint="-0.499984740745262"/>
      </right>
      <top style="medium">
        <color theme="0" tint="-0.499984740745262"/>
      </top>
      <bottom style="medium">
        <color theme="0" tint="-0.499984740745262"/>
      </bottom>
      <diagonal/>
    </border>
    <border>
      <left/>
      <right style="thin">
        <color theme="0" tint="-0.499984740745262"/>
      </right>
      <top style="thick">
        <color rgb="FFFC672F"/>
      </top>
      <bottom style="thin">
        <color theme="0" tint="-0.499984740745262"/>
      </bottom>
      <diagonal/>
    </border>
    <border>
      <left/>
      <right style="thin">
        <color theme="0" tint="-0.499984740745262"/>
      </right>
      <top style="thin">
        <color theme="0" tint="-0.499984740745262"/>
      </top>
      <bottom/>
      <diagonal/>
    </border>
    <border>
      <left style="thin">
        <color theme="0" tint="-0.499984740745262"/>
      </left>
      <right/>
      <top style="thick">
        <color rgb="FFFC672F"/>
      </top>
      <bottom style="thin">
        <color theme="0" tint="-0.499984740745262"/>
      </bottom>
      <diagonal/>
    </border>
    <border>
      <left style="thin">
        <color theme="0" tint="-0.499984740745262"/>
      </left>
      <right/>
      <top style="thin">
        <color theme="0" tint="-0.499984740745262"/>
      </top>
      <bottom/>
      <diagonal/>
    </border>
    <border>
      <left/>
      <right/>
      <top style="thin">
        <color theme="0" tint="-0.499984740745262"/>
      </top>
      <bottom style="thin">
        <color theme="0" tint="-0.499984740745262"/>
      </bottom>
      <diagonal/>
    </border>
    <border>
      <left/>
      <right/>
      <top style="thin">
        <color theme="0" tint="-0.499984740745262"/>
      </top>
      <bottom style="medium">
        <color theme="0" tint="-0.499984740745262"/>
      </bottom>
      <diagonal/>
    </border>
    <border>
      <left style="thin">
        <color theme="0" tint="-0.499984740745262"/>
      </left>
      <right/>
      <top/>
      <bottom style="thin">
        <color theme="0" tint="-0.499984740745262"/>
      </bottom>
      <diagonal/>
    </border>
    <border>
      <left/>
      <right/>
      <top/>
      <bottom style="thick">
        <color rgb="FFFC672F"/>
      </bottom>
      <diagonal/>
    </border>
    <border>
      <left/>
      <right/>
      <top style="medium">
        <color theme="0" tint="-0.499984740745262"/>
      </top>
      <bottom style="medium">
        <color theme="0" tint="-0.499984740745262"/>
      </bottom>
      <diagonal/>
    </border>
    <border>
      <left style="thin">
        <color indexed="8"/>
      </left>
      <right/>
      <top/>
      <bottom style="thick">
        <color rgb="FFFC672F"/>
      </bottom>
      <diagonal/>
    </border>
    <border>
      <left/>
      <right/>
      <top style="thin">
        <color theme="0" tint="-0.499984740745262"/>
      </top>
      <bottom/>
      <diagonal/>
    </border>
    <border>
      <left/>
      <right/>
      <top style="thick">
        <color rgb="FFFC672F"/>
      </top>
      <bottom style="thin">
        <color theme="0" tint="-0.499984740745262"/>
      </bottom>
      <diagonal/>
    </border>
    <border>
      <left style="thin">
        <color theme="0" tint="-0.499984740745262"/>
      </left>
      <right style="thin">
        <color theme="0" tint="-0.499984740745262"/>
      </right>
      <top/>
      <bottom/>
      <diagonal/>
    </border>
    <border>
      <left/>
      <right style="thin">
        <color theme="0" tint="-0.499984740745262"/>
      </right>
      <top style="thin">
        <color theme="0" tint="-0.499984740745262"/>
      </top>
      <bottom style="thick">
        <color rgb="FFFC672F"/>
      </bottom>
      <diagonal/>
    </border>
    <border>
      <left/>
      <right style="thin">
        <color theme="0" tint="-0.499984740745262"/>
      </right>
      <top/>
      <bottom style="thin">
        <color theme="0" tint="-0.499984740745262"/>
      </bottom>
      <diagonal/>
    </border>
    <border>
      <left style="thin">
        <color theme="0" tint="-0.499984740745262"/>
      </left>
      <right/>
      <top style="thin">
        <color theme="0" tint="-0.499984740745262"/>
      </top>
      <bottom style="thick">
        <color rgb="FFFC672F"/>
      </bottom>
      <diagonal/>
    </border>
    <border>
      <left style="thin">
        <color theme="0"/>
      </left>
      <right/>
      <top/>
      <bottom style="thick">
        <color rgb="FFFC672F"/>
      </bottom>
      <diagonal/>
    </border>
    <border>
      <left style="thin">
        <color theme="0"/>
      </left>
      <right style="thin">
        <color theme="0"/>
      </right>
      <top/>
      <bottom style="thick">
        <color rgb="FFFC672F"/>
      </bottom>
      <diagonal/>
    </border>
    <border>
      <left style="thin">
        <color theme="0"/>
      </left>
      <right style="thin">
        <color theme="0" tint="-0.499984740745262"/>
      </right>
      <top/>
      <bottom style="thick">
        <color rgb="FFFC672F"/>
      </bottom>
      <diagonal/>
    </border>
    <border>
      <left style="thin">
        <color theme="0" tint="-0.499984740745262"/>
      </left>
      <right style="dotted">
        <color auto="1"/>
      </right>
      <top style="thin">
        <color theme="0" tint="-0.499984740745262"/>
      </top>
      <bottom style="dotted">
        <color auto="1"/>
      </bottom>
      <diagonal/>
    </border>
    <border>
      <left style="thin">
        <color theme="0"/>
      </left>
      <right style="thin">
        <color theme="0"/>
      </right>
      <top style="thin">
        <color theme="0"/>
      </top>
      <bottom style="thin">
        <color theme="0"/>
      </bottom>
      <diagonal/>
    </border>
    <border>
      <left/>
      <right/>
      <top style="thin">
        <color theme="0" tint="-0.499984740745262"/>
      </top>
      <bottom style="thick">
        <color rgb="FFFC672F"/>
      </bottom>
      <diagonal/>
    </border>
    <border>
      <left style="thin">
        <color theme="2" tint="-9.9978637043366805E-2"/>
      </left>
      <right style="thin">
        <color theme="0" tint="-0.499984740745262"/>
      </right>
      <top style="thick">
        <color rgb="FFFC672F"/>
      </top>
      <bottom style="thin">
        <color theme="0" tint="-0.499984740745262"/>
      </bottom>
      <diagonal/>
    </border>
    <border>
      <left style="thin">
        <color theme="0" tint="-0.499984740745262"/>
      </left>
      <right/>
      <top style="medium">
        <color rgb="FFFC822F"/>
      </top>
      <bottom/>
      <diagonal/>
    </border>
    <border>
      <left style="thin">
        <color theme="0" tint="-0.499984740745262"/>
      </left>
      <right/>
      <top/>
      <bottom/>
      <diagonal/>
    </border>
    <border>
      <left style="thin">
        <color indexed="64"/>
      </left>
      <right/>
      <top style="thin">
        <color indexed="64"/>
      </top>
      <bottom style="thin">
        <color indexed="64"/>
      </bottom>
      <diagonal/>
    </border>
    <border>
      <left/>
      <right style="thin">
        <color indexed="64"/>
      </right>
      <top style="thin">
        <color indexed="64"/>
      </top>
      <bottom style="thin">
        <color indexed="64"/>
      </bottom>
      <diagonal/>
    </border>
    <border>
      <left style="thin">
        <color indexed="64"/>
      </left>
      <right style="thin">
        <color theme="0" tint="-0.499984740745262"/>
      </right>
      <top style="thin">
        <color indexed="64"/>
      </top>
      <bottom style="thin">
        <color indexed="64"/>
      </bottom>
      <diagonal/>
    </border>
    <border>
      <left style="thin">
        <color indexed="64"/>
      </left>
      <right style="thin">
        <color theme="0" tint="-0.499984740745262"/>
      </right>
      <top style="thin">
        <color indexed="64"/>
      </top>
      <bottom style="thin">
        <color theme="0" tint="-0.499984740745262"/>
      </bottom>
      <diagonal/>
    </border>
    <border>
      <left style="thin">
        <color indexed="64"/>
      </left>
      <right style="thin">
        <color theme="0" tint="-0.499984740745262"/>
      </right>
      <top style="thin">
        <color theme="0" tint="-0.499984740745262"/>
      </top>
      <bottom style="thin">
        <color theme="0" tint="-0.499984740745262"/>
      </bottom>
      <diagonal/>
    </border>
    <border>
      <left style="thin">
        <color indexed="64"/>
      </left>
      <right style="thin">
        <color theme="0" tint="-0.499984740745262"/>
      </right>
      <top style="thin">
        <color theme="0" tint="-0.499984740745262"/>
      </top>
      <bottom style="thin">
        <color indexed="64"/>
      </bottom>
      <diagonal/>
    </border>
    <border>
      <left style="thin">
        <color indexed="64"/>
      </left>
      <right style="thin">
        <color theme="0" tint="-0.499984740745262"/>
      </right>
      <top style="thin">
        <color theme="0" tint="-0.499984740745262"/>
      </top>
      <bottom/>
      <diagonal/>
    </border>
    <border>
      <left style="thin">
        <color indexed="64"/>
      </left>
      <right/>
      <top style="dashed">
        <color indexed="64"/>
      </top>
      <bottom/>
      <diagonal/>
    </border>
    <border>
      <left style="thin">
        <color theme="0" tint="-0.499984740745262"/>
      </left>
      <right/>
      <top style="thin">
        <color theme="0" tint="-0.499984740745262"/>
      </top>
      <bottom style="thin">
        <color indexed="64"/>
      </bottom>
      <diagonal/>
    </border>
    <border>
      <left/>
      <right style="thin">
        <color theme="0" tint="-0.499984740745262"/>
      </right>
      <top style="medium">
        <color rgb="FFFC822F"/>
      </top>
      <bottom/>
      <diagonal/>
    </border>
    <border>
      <left style="thin">
        <color theme="0" tint="-0.499984740745262"/>
      </left>
      <right style="thin">
        <color theme="0" tint="-0.499984740745262"/>
      </right>
      <top style="thin">
        <color theme="0" tint="-0.499984740745262"/>
      </top>
      <bottom style="thin">
        <color indexed="64"/>
      </bottom>
      <diagonal/>
    </border>
    <border>
      <left/>
      <right style="thin">
        <color theme="0" tint="-0.499984740745262"/>
      </right>
      <top style="thin">
        <color theme="0" tint="-0.499984740745262"/>
      </top>
      <bottom style="thin">
        <color indexed="64"/>
      </bottom>
      <diagonal/>
    </border>
    <border>
      <left/>
      <right style="thin">
        <color theme="0" tint="-0.499984740745262"/>
      </right>
      <top/>
      <bottom/>
      <diagonal/>
    </border>
    <border>
      <left style="thin">
        <color theme="0" tint="-0.499984740745262"/>
      </left>
      <right style="thin">
        <color theme="0" tint="-0.499984740745262"/>
      </right>
      <top style="thin">
        <color indexed="64"/>
      </top>
      <bottom style="thin">
        <color theme="0" tint="-0.499984740745262"/>
      </bottom>
      <diagonal/>
    </border>
    <border>
      <left style="thin">
        <color theme="0" tint="-0.499984740745262"/>
      </left>
      <right style="thin">
        <color theme="0" tint="-0.499984740745262"/>
      </right>
      <top style="thin">
        <color indexed="64"/>
      </top>
      <bottom style="thin">
        <color indexed="64"/>
      </bottom>
      <diagonal/>
    </border>
    <border>
      <left/>
      <right style="thin">
        <color theme="0" tint="-0.499984740745262"/>
      </right>
      <top style="thin">
        <color indexed="64"/>
      </top>
      <bottom style="thin">
        <color indexed="64"/>
      </bottom>
      <diagonal/>
    </border>
    <border>
      <left/>
      <right style="thin">
        <color theme="0" tint="-0.499984740745262"/>
      </right>
      <top style="dashed">
        <color indexed="64"/>
      </top>
      <bottom/>
      <diagonal/>
    </border>
    <border>
      <left/>
      <right style="thin">
        <color theme="0" tint="-0.499984740745262"/>
      </right>
      <top style="dashed">
        <color indexed="64"/>
      </top>
      <bottom style="thin">
        <color indexed="64"/>
      </bottom>
      <diagonal/>
    </border>
    <border>
      <left/>
      <right/>
      <top/>
      <bottom style="thin">
        <color indexed="64"/>
      </bottom>
      <diagonal/>
    </border>
    <border>
      <left/>
      <right style="thin">
        <color indexed="64"/>
      </right>
      <top style="thin">
        <color indexed="64"/>
      </top>
      <bottom/>
      <diagonal/>
    </border>
    <border>
      <left/>
      <right style="thin">
        <color indexed="64"/>
      </right>
      <top/>
      <bottom/>
      <diagonal/>
    </border>
    <border>
      <left/>
      <right style="thin">
        <color indexed="64"/>
      </right>
      <top/>
      <bottom style="thin">
        <color indexed="64"/>
      </bottom>
      <diagonal/>
    </border>
    <border>
      <left style="thin">
        <color theme="0" tint="-0.499984740745262"/>
      </left>
      <right style="thin">
        <color indexed="64"/>
      </right>
      <top style="thin">
        <color theme="0" tint="-0.499984740745262"/>
      </top>
      <bottom style="thin">
        <color theme="0" tint="-0.499984740745262"/>
      </bottom>
      <diagonal/>
    </border>
    <border>
      <left style="thin">
        <color theme="0" tint="-0.499984740745262"/>
      </left>
      <right style="thin">
        <color indexed="64"/>
      </right>
      <top style="thin">
        <color theme="0" tint="-0.499984740745262"/>
      </top>
      <bottom style="thin">
        <color indexed="64"/>
      </bottom>
      <diagonal/>
    </border>
  </borders>
  <cellStyleXfs count="37">
    <xf numFmtId="0" fontId="0" fillId="0" borderId="0"/>
    <xf numFmtId="43" fontId="3" fillId="0" borderId="0" applyFont="0" applyFill="0" applyBorder="0" applyAlignment="0" applyProtection="0"/>
    <xf numFmtId="0" fontId="13" fillId="0" borderId="0"/>
    <xf numFmtId="164" fontId="18" fillId="0" borderId="0"/>
    <xf numFmtId="0" fontId="17" fillId="0" borderId="0"/>
    <xf numFmtId="0" fontId="19" fillId="0" borderId="0"/>
    <xf numFmtId="44" fontId="19" fillId="0" borderId="0" applyFont="0" applyFill="0" applyBorder="0" applyAlignment="0" applyProtection="0"/>
    <xf numFmtId="9" fontId="19" fillId="0" borderId="0" applyFont="0" applyFill="0" applyBorder="0" applyAlignment="0" applyProtection="0"/>
    <xf numFmtId="0" fontId="13" fillId="0" borderId="0"/>
    <xf numFmtId="0" fontId="13" fillId="0" borderId="0"/>
    <xf numFmtId="0" fontId="13" fillId="0" borderId="0"/>
    <xf numFmtId="0" fontId="13" fillId="0" borderId="0"/>
    <xf numFmtId="0" fontId="14" fillId="0" borderId="0"/>
    <xf numFmtId="0" fontId="13" fillId="0" borderId="0"/>
    <xf numFmtId="0" fontId="13" fillId="0" borderId="0"/>
    <xf numFmtId="0" fontId="19" fillId="0" borderId="0"/>
    <xf numFmtId="0" fontId="19" fillId="0" borderId="0"/>
    <xf numFmtId="0" fontId="26" fillId="0" borderId="0"/>
    <xf numFmtId="0" fontId="13" fillId="0" borderId="0"/>
    <xf numFmtId="0" fontId="13" fillId="0" borderId="0"/>
    <xf numFmtId="0" fontId="13" fillId="0" borderId="0"/>
    <xf numFmtId="0" fontId="17" fillId="0" borderId="0"/>
    <xf numFmtId="0" fontId="19" fillId="0" borderId="0"/>
    <xf numFmtId="0" fontId="13" fillId="0" borderId="0"/>
    <xf numFmtId="0" fontId="40" fillId="0" borderId="0"/>
    <xf numFmtId="0" fontId="13" fillId="0" borderId="0"/>
    <xf numFmtId="0" fontId="13" fillId="0" borderId="0"/>
    <xf numFmtId="0" fontId="41" fillId="0" borderId="0"/>
    <xf numFmtId="44" fontId="3" fillId="0" borderId="0" applyFont="0" applyFill="0" applyBorder="0" applyAlignment="0" applyProtection="0"/>
    <xf numFmtId="9" fontId="3" fillId="0" borderId="0" applyFont="0" applyFill="0" applyBorder="0" applyAlignment="0" applyProtection="0"/>
    <xf numFmtId="0" fontId="58" fillId="0" borderId="0"/>
    <xf numFmtId="0" fontId="19" fillId="0" borderId="0"/>
    <xf numFmtId="0" fontId="3" fillId="4" borderId="0"/>
    <xf numFmtId="9" fontId="13" fillId="0" borderId="0" applyFont="0" applyFill="0" applyBorder="0" applyAlignment="0" applyProtection="0"/>
    <xf numFmtId="0" fontId="13" fillId="0" borderId="0"/>
    <xf numFmtId="0" fontId="1" fillId="0" borderId="0"/>
    <xf numFmtId="0" fontId="1" fillId="0" borderId="0"/>
  </cellStyleXfs>
  <cellXfs count="462">
    <xf numFmtId="0" fontId="0" fillId="0" borderId="0" xfId="0"/>
    <xf numFmtId="0" fontId="4" fillId="0" borderId="0" xfId="0" applyFont="1" applyAlignment="1">
      <alignment horizontal="right"/>
    </xf>
    <xf numFmtId="0" fontId="4" fillId="2" borderId="1" xfId="0" applyFont="1" applyFill="1" applyBorder="1"/>
    <xf numFmtId="0" fontId="4" fillId="0" borderId="0" xfId="0" applyFont="1"/>
    <xf numFmtId="0" fontId="5" fillId="3" borderId="1" xfId="0" applyFont="1" applyFill="1" applyBorder="1" applyAlignment="1">
      <alignment horizontal="right"/>
    </xf>
    <xf numFmtId="0" fontId="4" fillId="2" borderId="2" xfId="0" applyFont="1" applyFill="1" applyBorder="1" applyAlignment="1">
      <alignment vertical="center"/>
    </xf>
    <xf numFmtId="0" fontId="4" fillId="2" borderId="1" xfId="0" applyFont="1" applyFill="1" applyBorder="1" applyAlignment="1">
      <alignment vertical="center"/>
    </xf>
    <xf numFmtId="0" fontId="5" fillId="3" borderId="1" xfId="0" applyFont="1" applyFill="1" applyBorder="1" applyAlignment="1">
      <alignment horizontal="center"/>
    </xf>
    <xf numFmtId="0" fontId="6" fillId="2" borderId="1" xfId="0" applyFont="1" applyFill="1" applyBorder="1"/>
    <xf numFmtId="14" fontId="4" fillId="2" borderId="1" xfId="0" applyNumberFormat="1" applyFont="1" applyFill="1" applyBorder="1" applyAlignment="1">
      <alignment horizontal="center" vertical="center"/>
    </xf>
    <xf numFmtId="0" fontId="4" fillId="2" borderId="1" xfId="0" applyFont="1" applyFill="1" applyBorder="1" applyAlignment="1">
      <alignment horizontal="center"/>
    </xf>
    <xf numFmtId="0" fontId="4" fillId="2" borderId="1" xfId="0" applyFont="1" applyFill="1" applyBorder="1" applyAlignment="1">
      <alignment horizontal="left"/>
    </xf>
    <xf numFmtId="0" fontId="4" fillId="4" borderId="0" xfId="0" applyFont="1" applyFill="1"/>
    <xf numFmtId="0" fontId="4" fillId="5" borderId="1" xfId="0" applyFont="1" applyFill="1" applyBorder="1"/>
    <xf numFmtId="0" fontId="8" fillId="4" borderId="0" xfId="0" applyFont="1" applyFill="1"/>
    <xf numFmtId="0" fontId="4" fillId="4" borderId="0" xfId="0" quotePrefix="1" applyFont="1" applyFill="1"/>
    <xf numFmtId="0" fontId="4" fillId="4" borderId="0" xfId="0" applyFont="1" applyFill="1" applyProtection="1">
      <protection locked="0"/>
    </xf>
    <xf numFmtId="0" fontId="10" fillId="3" borderId="3" xfId="0" applyFont="1" applyFill="1" applyBorder="1" applyAlignment="1">
      <alignment horizontal="left" vertical="center"/>
    </xf>
    <xf numFmtId="0" fontId="10" fillId="3" borderId="4" xfId="0" applyFont="1" applyFill="1" applyBorder="1" applyAlignment="1">
      <alignment horizontal="left" vertical="center"/>
    </xf>
    <xf numFmtId="0" fontId="15" fillId="4" borderId="0" xfId="0" applyFont="1" applyFill="1"/>
    <xf numFmtId="0" fontId="15" fillId="4" borderId="0" xfId="0" applyFont="1" applyFill="1" applyAlignment="1">
      <alignment horizontal="center"/>
    </xf>
    <xf numFmtId="0" fontId="4" fillId="4" borderId="0" xfId="0" applyFont="1" applyFill="1" applyAlignment="1">
      <alignment horizontal="center"/>
    </xf>
    <xf numFmtId="0" fontId="9" fillId="4" borderId="0" xfId="0" applyFont="1" applyFill="1" applyAlignment="1">
      <alignment vertical="center"/>
    </xf>
    <xf numFmtId="0" fontId="7" fillId="4" borderId="0" xfId="0" applyFont="1" applyFill="1" applyAlignment="1">
      <alignment horizontal="right" vertical="center"/>
    </xf>
    <xf numFmtId="0" fontId="10" fillId="3" borderId="9" xfId="0" applyFont="1" applyFill="1" applyBorder="1" applyAlignment="1">
      <alignment horizontal="center" vertical="center"/>
    </xf>
    <xf numFmtId="0" fontId="0" fillId="4" borderId="0" xfId="0" applyFill="1"/>
    <xf numFmtId="0" fontId="4" fillId="4" borderId="1" xfId="0" applyFont="1" applyFill="1" applyBorder="1" applyAlignment="1">
      <alignment horizontal="left" vertical="center" wrapText="1"/>
    </xf>
    <xf numFmtId="0" fontId="4" fillId="2" borderId="1" xfId="0" applyFont="1" applyFill="1" applyBorder="1" applyAlignment="1" applyProtection="1">
      <alignment horizontal="center" vertical="center"/>
      <protection locked="0"/>
    </xf>
    <xf numFmtId="0" fontId="23" fillId="4" borderId="0" xfId="0" applyFont="1" applyFill="1" applyProtection="1">
      <protection hidden="1"/>
    </xf>
    <xf numFmtId="0" fontId="24" fillId="4" borderId="0" xfId="0" applyFont="1" applyFill="1" applyProtection="1">
      <protection hidden="1"/>
    </xf>
    <xf numFmtId="0" fontId="24" fillId="4" borderId="0" xfId="0" applyFont="1" applyFill="1"/>
    <xf numFmtId="0" fontId="25" fillId="4" borderId="0" xfId="0" applyFont="1" applyFill="1" applyAlignment="1" applyProtection="1">
      <alignment vertical="center"/>
      <protection hidden="1"/>
    </xf>
    <xf numFmtId="0" fontId="23" fillId="4" borderId="0" xfId="0" applyFont="1" applyFill="1"/>
    <xf numFmtId="0" fontId="23" fillId="4" borderId="0" xfId="0" applyFont="1" applyFill="1" applyAlignment="1">
      <alignment horizontal="center"/>
    </xf>
    <xf numFmtId="0" fontId="24" fillId="4" borderId="0" xfId="0" applyFont="1" applyFill="1" applyProtection="1">
      <protection locked="0"/>
    </xf>
    <xf numFmtId="0" fontId="25" fillId="4" borderId="0" xfId="0" applyFont="1" applyFill="1"/>
    <xf numFmtId="0" fontId="12" fillId="4" borderId="0" xfId="0" applyFont="1" applyFill="1" applyProtection="1">
      <protection locked="0"/>
    </xf>
    <xf numFmtId="0" fontId="4" fillId="6" borderId="12" xfId="0" applyFont="1" applyFill="1" applyBorder="1" applyAlignment="1" applyProtection="1">
      <alignment horizontal="center"/>
      <protection locked="0"/>
    </xf>
    <xf numFmtId="0" fontId="28" fillId="3" borderId="1" xfId="15" applyFont="1" applyFill="1" applyBorder="1" applyAlignment="1">
      <alignment horizontal="left"/>
    </xf>
    <xf numFmtId="0" fontId="29" fillId="3" borderId="1" xfId="15" applyFont="1" applyFill="1" applyBorder="1" applyAlignment="1">
      <alignment horizontal="center"/>
    </xf>
    <xf numFmtId="0" fontId="27" fillId="4" borderId="1" xfId="15" applyFont="1" applyFill="1" applyBorder="1" applyAlignment="1">
      <alignment horizontal="center" vertical="center"/>
    </xf>
    <xf numFmtId="0" fontId="27" fillId="4" borderId="1" xfId="15" applyFont="1" applyFill="1" applyBorder="1" applyAlignment="1">
      <alignment horizontal="left" vertical="center"/>
    </xf>
    <xf numFmtId="0" fontId="27" fillId="4" borderId="1" xfId="15" applyFont="1" applyFill="1" applyBorder="1" applyAlignment="1">
      <alignment horizontal="left" vertical="center" wrapText="1"/>
    </xf>
    <xf numFmtId="0" fontId="27" fillId="4" borderId="0" xfId="15" applyFont="1" applyFill="1" applyAlignment="1">
      <alignment horizontal="center" vertical="center"/>
    </xf>
    <xf numFmtId="0" fontId="27" fillId="4" borderId="0" xfId="15" applyFont="1" applyFill="1" applyAlignment="1">
      <alignment horizontal="left" vertical="center" wrapText="1"/>
    </xf>
    <xf numFmtId="0" fontId="22" fillId="4" borderId="0" xfId="15" applyFont="1" applyFill="1" applyAlignment="1">
      <alignment horizontal="center"/>
    </xf>
    <xf numFmtId="0" fontId="28" fillId="3" borderId="1" xfId="15" applyFont="1" applyFill="1" applyBorder="1" applyAlignment="1">
      <alignment horizontal="left" vertical="center"/>
    </xf>
    <xf numFmtId="0" fontId="29" fillId="3" borderId="1" xfId="15" applyFont="1" applyFill="1" applyBorder="1" applyAlignment="1">
      <alignment horizontal="center" vertical="center"/>
    </xf>
    <xf numFmtId="0" fontId="22" fillId="3" borderId="1" xfId="15" applyFont="1" applyFill="1" applyBorder="1"/>
    <xf numFmtId="0" fontId="22" fillId="5" borderId="1" xfId="15" applyFont="1" applyFill="1" applyBorder="1" applyAlignment="1" applyProtection="1">
      <alignment horizontal="center"/>
      <protection locked="0"/>
    </xf>
    <xf numFmtId="0" fontId="7" fillId="4" borderId="0" xfId="0" applyFont="1" applyFill="1" applyProtection="1">
      <protection locked="0"/>
    </xf>
    <xf numFmtId="0" fontId="4" fillId="5" borderId="1" xfId="0" applyFont="1" applyFill="1" applyBorder="1" applyAlignment="1" applyProtection="1">
      <alignment horizontal="center" vertical="center"/>
      <protection locked="0"/>
    </xf>
    <xf numFmtId="0" fontId="4" fillId="5" borderId="1" xfId="0" applyFont="1" applyFill="1" applyBorder="1" applyAlignment="1" applyProtection="1">
      <alignment vertical="center"/>
      <protection locked="0"/>
    </xf>
    <xf numFmtId="0" fontId="30" fillId="4" borderId="0" xfId="20" applyFont="1" applyFill="1"/>
    <xf numFmtId="0" fontId="4" fillId="4" borderId="0" xfId="20" applyFont="1" applyFill="1"/>
    <xf numFmtId="0" fontId="32" fillId="4" borderId="0" xfId="21" applyFont="1" applyFill="1" applyAlignment="1">
      <alignment horizontal="centerContinuous"/>
    </xf>
    <xf numFmtId="0" fontId="16" fillId="4" borderId="0" xfId="15" applyFont="1" applyFill="1"/>
    <xf numFmtId="0" fontId="12" fillId="4" borderId="0" xfId="15" applyFont="1" applyFill="1"/>
    <xf numFmtId="0" fontId="16" fillId="4" borderId="0" xfId="4" applyFont="1" applyFill="1" applyAlignment="1">
      <alignment horizontal="centerContinuous"/>
    </xf>
    <xf numFmtId="0" fontId="16" fillId="4" borderId="0" xfId="4" applyFont="1" applyFill="1"/>
    <xf numFmtId="0" fontId="8" fillId="4" borderId="0" xfId="0" applyFont="1" applyFill="1" applyAlignment="1">
      <alignment horizontal="left"/>
    </xf>
    <xf numFmtId="0" fontId="12" fillId="4" borderId="0" xfId="15" applyFont="1" applyFill="1" applyAlignment="1">
      <alignment horizontal="left" vertical="top" wrapText="1"/>
    </xf>
    <xf numFmtId="49" fontId="4" fillId="2" borderId="1" xfId="0" applyNumberFormat="1" applyFont="1" applyFill="1" applyBorder="1" applyAlignment="1">
      <alignment horizontal="center"/>
    </xf>
    <xf numFmtId="49" fontId="4" fillId="2" borderId="1" xfId="0" quotePrefix="1" applyNumberFormat="1" applyFont="1" applyFill="1" applyBorder="1" applyAlignment="1">
      <alignment horizontal="center"/>
    </xf>
    <xf numFmtId="0" fontId="10" fillId="4" borderId="0" xfId="16" applyFont="1" applyFill="1" applyAlignment="1">
      <alignment vertical="center"/>
    </xf>
    <xf numFmtId="0" fontId="27" fillId="4" borderId="0" xfId="15" applyFont="1" applyFill="1"/>
    <xf numFmtId="0" fontId="27" fillId="4" borderId="0" xfId="16" applyFont="1" applyFill="1" applyAlignment="1">
      <alignment wrapText="1"/>
    </xf>
    <xf numFmtId="0" fontId="31" fillId="4" borderId="0" xfId="15" applyFont="1" applyFill="1"/>
    <xf numFmtId="0" fontId="27" fillId="4" borderId="0" xfId="16" applyFont="1" applyFill="1"/>
    <xf numFmtId="0" fontId="35" fillId="4" borderId="0" xfId="16" applyFont="1" applyFill="1"/>
    <xf numFmtId="0" fontId="35" fillId="6" borderId="6" xfId="16" applyFont="1" applyFill="1" applyBorder="1" applyAlignment="1">
      <alignment horizontal="center"/>
    </xf>
    <xf numFmtId="0" fontId="28" fillId="3" borderId="9" xfId="16" applyFont="1" applyFill="1" applyBorder="1" applyAlignment="1">
      <alignment horizontal="center" wrapText="1"/>
    </xf>
    <xf numFmtId="0" fontId="4" fillId="4" borderId="0" xfId="0" applyFont="1" applyFill="1" applyAlignment="1">
      <alignment wrapText="1"/>
    </xf>
    <xf numFmtId="0" fontId="4" fillId="4" borderId="0" xfId="0" applyFont="1" applyFill="1" applyAlignment="1">
      <alignment horizontal="right"/>
    </xf>
    <xf numFmtId="0" fontId="5" fillId="3" borderId="1" xfId="0" applyFont="1" applyFill="1" applyBorder="1" applyAlignment="1">
      <alignment horizontal="left"/>
    </xf>
    <xf numFmtId="0" fontId="4" fillId="4" borderId="0" xfId="0" applyFont="1" applyFill="1" applyAlignment="1">
      <alignment vertical="center"/>
    </xf>
    <xf numFmtId="0" fontId="44" fillId="4" borderId="0" xfId="0" applyFont="1" applyFill="1" applyAlignment="1">
      <alignment horizontal="right"/>
    </xf>
    <xf numFmtId="0" fontId="44" fillId="4" borderId="1" xfId="0" applyFont="1" applyFill="1" applyBorder="1"/>
    <xf numFmtId="0" fontId="16" fillId="4" borderId="1" xfId="0" applyFont="1" applyFill="1" applyBorder="1" applyAlignment="1">
      <alignment horizontal="left"/>
    </xf>
    <xf numFmtId="0" fontId="44" fillId="4" borderId="0" xfId="0" applyFont="1" applyFill="1" applyAlignment="1">
      <alignment horizontal="left"/>
    </xf>
    <xf numFmtId="0" fontId="44" fillId="4" borderId="0" xfId="0" applyFont="1" applyFill="1"/>
    <xf numFmtId="0" fontId="7" fillId="4" borderId="0" xfId="0" applyFont="1" applyFill="1" applyAlignment="1">
      <alignment horizontal="center"/>
    </xf>
    <xf numFmtId="0" fontId="44" fillId="4" borderId="0" xfId="0" applyFont="1" applyFill="1" applyAlignment="1">
      <alignment horizontal="center"/>
    </xf>
    <xf numFmtId="0" fontId="36" fillId="2" borderId="1" xfId="0" applyFont="1" applyFill="1" applyBorder="1" applyAlignment="1">
      <alignment horizontal="left"/>
    </xf>
    <xf numFmtId="0" fontId="36" fillId="2" borderId="1" xfId="0" applyFont="1" applyFill="1" applyBorder="1" applyAlignment="1">
      <alignment horizontal="center"/>
    </xf>
    <xf numFmtId="0" fontId="36" fillId="2" borderId="1" xfId="0" applyFont="1" applyFill="1" applyBorder="1" applyAlignment="1">
      <alignment horizontal="right"/>
    </xf>
    <xf numFmtId="0" fontId="21" fillId="3" borderId="1" xfId="0" applyFont="1" applyFill="1" applyBorder="1"/>
    <xf numFmtId="0" fontId="48" fillId="2" borderId="1" xfId="0" applyFont="1" applyFill="1" applyBorder="1"/>
    <xf numFmtId="0" fontId="4" fillId="4" borderId="1" xfId="0" applyFont="1" applyFill="1" applyBorder="1" applyAlignment="1">
      <alignment horizontal="center"/>
    </xf>
    <xf numFmtId="0" fontId="38" fillId="4" borderId="1" xfId="0" applyFont="1" applyFill="1" applyBorder="1" applyAlignment="1">
      <alignment horizontal="center"/>
    </xf>
    <xf numFmtId="0" fontId="7" fillId="4" borderId="20" xfId="0" applyFont="1" applyFill="1" applyBorder="1" applyAlignment="1">
      <alignment horizontal="center"/>
    </xf>
    <xf numFmtId="0" fontId="12" fillId="4" borderId="0" xfId="14" applyFont="1" applyFill="1" applyAlignment="1" applyProtection="1">
      <alignment horizontal="left" vertical="center" wrapText="1"/>
      <protection locked="0"/>
    </xf>
    <xf numFmtId="0" fontId="39" fillId="4" borderId="0" xfId="15" applyFont="1" applyFill="1" applyAlignment="1">
      <alignment vertical="center"/>
    </xf>
    <xf numFmtId="0" fontId="16" fillId="4" borderId="0" xfId="15" applyFont="1" applyFill="1" applyAlignment="1">
      <alignment vertical="center"/>
    </xf>
    <xf numFmtId="0" fontId="16" fillId="4" borderId="0" xfId="15" applyFont="1" applyFill="1" applyAlignment="1">
      <alignment vertical="center" wrapText="1"/>
    </xf>
    <xf numFmtId="0" fontId="35" fillId="4" borderId="0" xfId="21" applyFont="1" applyFill="1"/>
    <xf numFmtId="0" fontId="34" fillId="3" borderId="1" xfId="11" applyFont="1" applyFill="1" applyBorder="1" applyAlignment="1">
      <alignment horizontal="center" vertical="center" wrapText="1"/>
    </xf>
    <xf numFmtId="0" fontId="36" fillId="5" borderId="1" xfId="0" applyFont="1" applyFill="1" applyBorder="1" applyAlignment="1" applyProtection="1">
      <alignment horizontal="center" vertical="center" wrapText="1"/>
      <protection locked="0"/>
    </xf>
    <xf numFmtId="0" fontId="36" fillId="5" borderId="2" xfId="0" applyFont="1" applyFill="1" applyBorder="1" applyAlignment="1" applyProtection="1">
      <alignment horizontal="center" vertical="center"/>
      <protection locked="0"/>
    </xf>
    <xf numFmtId="0" fontId="34" fillId="3" borderId="2" xfId="11" applyFont="1" applyFill="1" applyBorder="1" applyAlignment="1">
      <alignment horizontal="center" vertical="center" wrapText="1"/>
    </xf>
    <xf numFmtId="0" fontId="34" fillId="3" borderId="11" xfId="11" applyFont="1" applyFill="1" applyBorder="1" applyAlignment="1">
      <alignment horizontal="center" vertical="center" wrapText="1"/>
    </xf>
    <xf numFmtId="0" fontId="49" fillId="4" borderId="26" xfId="11" applyFont="1" applyFill="1" applyBorder="1" applyAlignment="1">
      <alignment vertical="center" wrapText="1"/>
    </xf>
    <xf numFmtId="0" fontId="49" fillId="10" borderId="19" xfId="11" applyFont="1" applyFill="1" applyBorder="1" applyAlignment="1">
      <alignment vertical="center" wrapText="1"/>
    </xf>
    <xf numFmtId="0" fontId="36" fillId="4" borderId="19" xfId="11" applyFont="1" applyFill="1" applyBorder="1" applyAlignment="1">
      <alignment horizontal="left" vertical="center" wrapText="1" indent="1"/>
    </xf>
    <xf numFmtId="0" fontId="36" fillId="4" borderId="19" xfId="0" applyFont="1" applyFill="1" applyBorder="1" applyAlignment="1" applyProtection="1">
      <alignment vertical="center" wrapText="1"/>
      <protection locked="0"/>
    </xf>
    <xf numFmtId="0" fontId="36" fillId="5" borderId="2" xfId="0" applyFont="1" applyFill="1" applyBorder="1" applyAlignment="1" applyProtection="1">
      <alignment horizontal="center" vertical="center" wrapText="1"/>
      <protection locked="0"/>
    </xf>
    <xf numFmtId="6" fontId="36" fillId="5" borderId="2" xfId="0" applyNumberFormat="1" applyFont="1" applyFill="1" applyBorder="1" applyAlignment="1" applyProtection="1">
      <alignment horizontal="center" vertical="center" wrapText="1"/>
      <protection locked="0"/>
    </xf>
    <xf numFmtId="0" fontId="10" fillId="8" borderId="24" xfId="15" applyFont="1" applyFill="1" applyBorder="1" applyAlignment="1">
      <alignment vertical="center"/>
    </xf>
    <xf numFmtId="0" fontId="10" fillId="8" borderId="22" xfId="15" applyFont="1" applyFill="1" applyBorder="1" applyAlignment="1">
      <alignment vertical="center"/>
    </xf>
    <xf numFmtId="0" fontId="39" fillId="4" borderId="0" xfId="21" applyFont="1" applyFill="1"/>
    <xf numFmtId="0" fontId="12" fillId="4" borderId="0" xfId="21" applyFont="1" applyFill="1"/>
    <xf numFmtId="0" fontId="36" fillId="0" borderId="1" xfId="23" applyFont="1" applyBorder="1" applyAlignment="1">
      <alignment horizontal="center" vertical="center"/>
    </xf>
    <xf numFmtId="0" fontId="36" fillId="0" borderId="1" xfId="23" applyFont="1" applyBorder="1" applyAlignment="1">
      <alignment vertical="center" wrapText="1"/>
    </xf>
    <xf numFmtId="0" fontId="36" fillId="0" borderId="1" xfId="0" applyFont="1" applyBorder="1" applyAlignment="1">
      <alignment vertical="center" wrapText="1"/>
    </xf>
    <xf numFmtId="0" fontId="35" fillId="0" borderId="1" xfId="24" applyFont="1" applyBorder="1" applyAlignment="1">
      <alignment horizontal="left" vertical="center" wrapText="1"/>
    </xf>
    <xf numFmtId="0" fontId="35" fillId="0" borderId="1" xfId="23" applyFont="1" applyBorder="1" applyAlignment="1">
      <alignment vertical="center" wrapText="1"/>
    </xf>
    <xf numFmtId="0" fontId="35" fillId="4" borderId="1" xfId="12" applyFont="1" applyFill="1" applyBorder="1" applyAlignment="1" applyProtection="1">
      <alignment horizontal="left" vertical="center" wrapText="1"/>
      <protection locked="0"/>
    </xf>
    <xf numFmtId="0" fontId="36" fillId="0" borderId="1" xfId="2" applyFont="1" applyBorder="1" applyAlignment="1">
      <alignment vertical="center" wrapText="1"/>
    </xf>
    <xf numFmtId="0" fontId="36" fillId="4" borderId="1" xfId="2" applyFont="1" applyFill="1" applyBorder="1" applyAlignment="1">
      <alignment vertical="center" wrapText="1"/>
    </xf>
    <xf numFmtId="0" fontId="36" fillId="0" borderId="1" xfId="2" applyFont="1" applyBorder="1" applyAlignment="1">
      <alignment horizontal="center" vertical="center"/>
    </xf>
    <xf numFmtId="0" fontId="35" fillId="4" borderId="1" xfId="24" applyFont="1" applyFill="1" applyBorder="1" applyAlignment="1">
      <alignment horizontal="left" vertical="center" wrapText="1"/>
    </xf>
    <xf numFmtId="0" fontId="35" fillId="0" borderId="1" xfId="0" applyFont="1" applyBorder="1" applyAlignment="1">
      <alignment vertical="center"/>
    </xf>
    <xf numFmtId="0" fontId="36" fillId="4" borderId="1" xfId="23" applyFont="1" applyFill="1" applyBorder="1" applyAlignment="1">
      <alignment horizontal="left" vertical="center" wrapText="1" indent="1"/>
    </xf>
    <xf numFmtId="0" fontId="35" fillId="4" borderId="1" xfId="0" applyFont="1" applyFill="1" applyBorder="1" applyAlignment="1">
      <alignment vertical="center" wrapText="1"/>
    </xf>
    <xf numFmtId="0" fontId="36" fillId="0" borderId="1" xfId="13" applyFont="1" applyBorder="1" applyAlignment="1">
      <alignment vertical="center" wrapText="1"/>
    </xf>
    <xf numFmtId="0" fontId="36" fillId="4" borderId="1" xfId="13" applyFont="1" applyFill="1" applyBorder="1" applyAlignment="1">
      <alignment vertical="center" wrapText="1"/>
    </xf>
    <xf numFmtId="0" fontId="35" fillId="4" borderId="1" xfId="2" applyFont="1" applyFill="1" applyBorder="1" applyAlignment="1">
      <alignment horizontal="left" vertical="center" wrapText="1"/>
    </xf>
    <xf numFmtId="0" fontId="35" fillId="4" borderId="1" xfId="17" applyFont="1" applyFill="1" applyBorder="1" applyAlignment="1">
      <alignment horizontal="left" vertical="center" wrapText="1"/>
    </xf>
    <xf numFmtId="0" fontId="35" fillId="4" borderId="1" xfId="15" applyFont="1" applyFill="1" applyBorder="1" applyAlignment="1">
      <alignment vertical="center" wrapText="1"/>
    </xf>
    <xf numFmtId="0" fontId="36" fillId="0" borderId="1" xfId="13" applyFont="1" applyBorder="1" applyAlignment="1">
      <alignment horizontal="center" vertical="center"/>
    </xf>
    <xf numFmtId="0" fontId="35" fillId="4" borderId="1" xfId="13" applyFont="1" applyFill="1" applyBorder="1" applyAlignment="1">
      <alignment horizontal="center" vertical="center"/>
    </xf>
    <xf numFmtId="0" fontId="36" fillId="4" borderId="1" xfId="0" applyFont="1" applyFill="1" applyBorder="1" applyAlignment="1">
      <alignment vertical="center" wrapText="1"/>
    </xf>
    <xf numFmtId="0" fontId="36" fillId="4" borderId="1" xfId="24" applyFont="1" applyFill="1" applyBorder="1" applyAlignment="1">
      <alignment horizontal="left" vertical="center" wrapText="1"/>
    </xf>
    <xf numFmtId="0" fontId="34" fillId="3" borderId="1" xfId="23" applyFont="1" applyFill="1" applyBorder="1" applyAlignment="1">
      <alignment horizontal="left" vertical="center"/>
    </xf>
    <xf numFmtId="0" fontId="36" fillId="4" borderId="1" xfId="23" applyFont="1" applyFill="1" applyBorder="1" applyAlignment="1">
      <alignment vertical="center" wrapText="1"/>
    </xf>
    <xf numFmtId="0" fontId="46" fillId="11" borderId="0" xfId="0" applyFont="1" applyFill="1" applyAlignment="1">
      <alignment horizontal="right"/>
    </xf>
    <xf numFmtId="0" fontId="5" fillId="11" borderId="0" xfId="0" applyFont="1" applyFill="1"/>
    <xf numFmtId="0" fontId="49" fillId="4" borderId="8" xfId="11" applyFont="1" applyFill="1" applyBorder="1" applyAlignment="1">
      <alignment vertical="center" wrapText="1"/>
    </xf>
    <xf numFmtId="0" fontId="57" fillId="4" borderId="0" xfId="11" applyFont="1" applyFill="1" applyAlignment="1">
      <alignment vertical="center" wrapText="1"/>
    </xf>
    <xf numFmtId="0" fontId="36" fillId="4" borderId="0" xfId="0" applyFont="1" applyFill="1" applyAlignment="1" applyProtection="1">
      <alignment vertical="center" wrapText="1"/>
      <protection locked="0"/>
    </xf>
    <xf numFmtId="0" fontId="36" fillId="4" borderId="0" xfId="0" applyFont="1" applyFill="1" applyAlignment="1" applyProtection="1">
      <alignment horizontal="center" vertical="center" wrapText="1"/>
      <protection locked="0"/>
    </xf>
    <xf numFmtId="0" fontId="52" fillId="12" borderId="11" xfId="20" applyFont="1" applyFill="1" applyBorder="1" applyAlignment="1">
      <alignment horizontal="center" vertical="center" wrapText="1"/>
    </xf>
    <xf numFmtId="0" fontId="52" fillId="3" borderId="11" xfId="20" applyFont="1" applyFill="1" applyBorder="1" applyAlignment="1">
      <alignment horizontal="center" vertical="center" wrapText="1"/>
    </xf>
    <xf numFmtId="0" fontId="54" fillId="0" borderId="0" xfId="20" applyFont="1" applyAlignment="1">
      <alignment vertical="center" wrapText="1"/>
    </xf>
    <xf numFmtId="0" fontId="55" fillId="12" borderId="19" xfId="20" applyFont="1" applyFill="1" applyBorder="1" applyAlignment="1">
      <alignment vertical="center" wrapText="1"/>
    </xf>
    <xf numFmtId="9" fontId="56" fillId="0" borderId="19" xfId="20" applyNumberFormat="1" applyFont="1" applyBorder="1" applyAlignment="1">
      <alignment horizontal="left" vertical="center" wrapText="1"/>
    </xf>
    <xf numFmtId="0" fontId="56" fillId="0" borderId="19" xfId="20" applyFont="1" applyBorder="1" applyAlignment="1">
      <alignment vertical="center" wrapText="1"/>
    </xf>
    <xf numFmtId="0" fontId="55" fillId="3" borderId="19" xfId="20" applyFont="1" applyFill="1" applyBorder="1" applyAlignment="1">
      <alignment vertical="center" wrapText="1"/>
    </xf>
    <xf numFmtId="0" fontId="12" fillId="10" borderId="6" xfId="16" applyFont="1" applyFill="1" applyBorder="1" applyAlignment="1">
      <alignment horizontal="center"/>
    </xf>
    <xf numFmtId="0" fontId="4" fillId="5" borderId="34" xfId="0" applyFont="1" applyFill="1" applyBorder="1" applyAlignment="1" applyProtection="1">
      <alignment horizontal="left" vertical="center"/>
      <protection locked="0"/>
    </xf>
    <xf numFmtId="0" fontId="4" fillId="5" borderId="7" xfId="0" applyFont="1" applyFill="1" applyBorder="1" applyAlignment="1" applyProtection="1">
      <alignment horizontal="left" vertical="center"/>
      <protection locked="0"/>
    </xf>
    <xf numFmtId="49" fontId="4" fillId="2" borderId="1" xfId="0" applyNumberFormat="1" applyFont="1" applyFill="1" applyBorder="1" applyAlignment="1">
      <alignment horizontal="right"/>
    </xf>
    <xf numFmtId="0" fontId="35" fillId="6" borderId="29" xfId="16" applyFont="1" applyFill="1" applyBorder="1" applyAlignment="1">
      <alignment horizontal="center"/>
    </xf>
    <xf numFmtId="0" fontId="28" fillId="3" borderId="30" xfId="16" applyFont="1" applyFill="1" applyBorder="1" applyAlignment="1">
      <alignment horizontal="center" wrapText="1"/>
    </xf>
    <xf numFmtId="0" fontId="22" fillId="5" borderId="21" xfId="16" applyFont="1" applyFill="1" applyBorder="1" applyAlignment="1">
      <alignment horizontal="center"/>
    </xf>
    <xf numFmtId="0" fontId="22" fillId="5" borderId="2" xfId="16" applyFont="1" applyFill="1" applyBorder="1" applyAlignment="1">
      <alignment horizontal="center"/>
    </xf>
    <xf numFmtId="49" fontId="28" fillId="3" borderId="30" xfId="16" applyNumberFormat="1" applyFont="1" applyFill="1" applyBorder="1" applyAlignment="1">
      <alignment horizontal="center" wrapText="1"/>
    </xf>
    <xf numFmtId="0" fontId="28" fillId="3" borderId="28" xfId="16" applyFont="1" applyFill="1" applyBorder="1" applyAlignment="1">
      <alignment horizontal="center" wrapText="1"/>
    </xf>
    <xf numFmtId="0" fontId="22" fillId="5" borderId="29" xfId="16" applyFont="1" applyFill="1" applyBorder="1" applyAlignment="1">
      <alignment horizontal="center"/>
    </xf>
    <xf numFmtId="0" fontId="22" fillId="5" borderId="11" xfId="16" applyFont="1" applyFill="1" applyBorder="1" applyAlignment="1">
      <alignment horizontal="center"/>
    </xf>
    <xf numFmtId="0" fontId="24" fillId="4" borderId="35" xfId="0" applyFont="1" applyFill="1" applyBorder="1"/>
    <xf numFmtId="0" fontId="4" fillId="4" borderId="35" xfId="0" applyFont="1" applyFill="1" applyBorder="1"/>
    <xf numFmtId="0" fontId="10" fillId="4" borderId="35" xfId="16" applyFont="1" applyFill="1" applyBorder="1" applyAlignment="1">
      <alignment vertical="center"/>
    </xf>
    <xf numFmtId="0" fontId="27" fillId="4" borderId="35" xfId="16" applyFont="1" applyFill="1" applyBorder="1" applyAlignment="1">
      <alignment wrapText="1"/>
    </xf>
    <xf numFmtId="0" fontId="21" fillId="4" borderId="35" xfId="0" applyFont="1" applyFill="1" applyBorder="1" applyAlignment="1">
      <alignment horizontal="center" wrapText="1"/>
    </xf>
    <xf numFmtId="167" fontId="22" fillId="4" borderId="35" xfId="6" applyNumberFormat="1" applyFont="1" applyFill="1" applyBorder="1"/>
    <xf numFmtId="0" fontId="5" fillId="3" borderId="27" xfId="0" applyFont="1" applyFill="1" applyBorder="1" applyAlignment="1">
      <alignment horizontal="center"/>
    </xf>
    <xf numFmtId="0" fontId="6" fillId="2" borderId="1" xfId="0" applyFont="1" applyFill="1" applyBorder="1" applyAlignment="1" applyProtection="1">
      <alignment wrapText="1"/>
      <protection locked="0"/>
    </xf>
    <xf numFmtId="0" fontId="60" fillId="4" borderId="0" xfId="0" applyFont="1" applyFill="1"/>
    <xf numFmtId="0" fontId="35" fillId="4" borderId="1" xfId="13" applyFont="1" applyFill="1" applyBorder="1" applyAlignment="1">
      <alignment vertical="center" wrapText="1"/>
    </xf>
    <xf numFmtId="0" fontId="36" fillId="4" borderId="0" xfId="0" applyFont="1" applyFill="1"/>
    <xf numFmtId="0" fontId="36" fillId="0" borderId="1" xfId="0" applyFont="1" applyBorder="1" applyAlignment="1">
      <alignment horizontal="center" vertical="center"/>
    </xf>
    <xf numFmtId="0" fontId="36" fillId="4" borderId="1" xfId="18" applyFont="1" applyFill="1" applyBorder="1" applyAlignment="1">
      <alignment vertical="center" wrapText="1"/>
    </xf>
    <xf numFmtId="0" fontId="35" fillId="4" borderId="1" xfId="0" applyFont="1" applyFill="1" applyBorder="1" applyAlignment="1">
      <alignment horizontal="justify" vertical="center"/>
    </xf>
    <xf numFmtId="0" fontId="34" fillId="3" borderId="1" xfId="2" applyFont="1" applyFill="1" applyBorder="1" applyAlignment="1">
      <alignment horizontal="left" vertical="center"/>
    </xf>
    <xf numFmtId="0" fontId="34" fillId="3" borderId="1" xfId="11" applyFont="1" applyFill="1" applyBorder="1" applyAlignment="1">
      <alignment horizontal="left" vertical="center"/>
    </xf>
    <xf numFmtId="0" fontId="34" fillId="3" borderId="1" xfId="12" applyFont="1" applyFill="1" applyBorder="1" applyAlignment="1" applyProtection="1">
      <alignment horizontal="left" vertical="center"/>
      <protection locked="0"/>
    </xf>
    <xf numFmtId="0" fontId="34" fillId="3" borderId="1" xfId="13" applyFont="1" applyFill="1" applyBorder="1" applyAlignment="1">
      <alignment horizontal="left" vertical="center"/>
    </xf>
    <xf numFmtId="0" fontId="6" fillId="2" borderId="1" xfId="0" applyFont="1" applyFill="1" applyBorder="1" applyAlignment="1" applyProtection="1">
      <alignment horizontal="center"/>
      <protection locked="0"/>
    </xf>
    <xf numFmtId="0" fontId="20" fillId="3" borderId="9" xfId="0" applyFont="1" applyFill="1" applyBorder="1" applyAlignment="1">
      <alignment horizontal="left" wrapText="1"/>
    </xf>
    <xf numFmtId="0" fontId="20" fillId="3" borderId="30" xfId="0" applyFont="1" applyFill="1" applyBorder="1" applyAlignment="1">
      <alignment horizontal="left" wrapText="1"/>
    </xf>
    <xf numFmtId="0" fontId="34" fillId="3" borderId="33" xfId="14" applyFont="1" applyFill="1" applyBorder="1" applyAlignment="1" applyProtection="1">
      <alignment horizontal="center" wrapText="1"/>
      <protection locked="0"/>
    </xf>
    <xf numFmtId="0" fontId="34" fillId="3" borderId="31" xfId="14" applyFont="1" applyFill="1" applyBorder="1" applyAlignment="1" applyProtection="1">
      <alignment horizontal="center" wrapText="1"/>
      <protection locked="0"/>
    </xf>
    <xf numFmtId="0" fontId="34" fillId="3" borderId="32" xfId="14" applyFont="1" applyFill="1" applyBorder="1" applyAlignment="1" applyProtection="1">
      <alignment horizontal="center" wrapText="1"/>
      <protection locked="0"/>
    </xf>
    <xf numFmtId="0" fontId="34" fillId="3" borderId="22" xfId="14" applyFont="1" applyFill="1" applyBorder="1" applyAlignment="1" applyProtection="1">
      <alignment horizontal="center" wrapText="1"/>
      <protection locked="0"/>
    </xf>
    <xf numFmtId="0" fontId="27" fillId="2" borderId="1" xfId="14" applyFont="1" applyFill="1" applyBorder="1" applyAlignment="1" applyProtection="1">
      <alignment horizontal="right" vertical="center" wrapText="1"/>
      <protection locked="0"/>
    </xf>
    <xf numFmtId="0" fontId="35" fillId="2" borderId="1" xfId="14" applyFont="1" applyFill="1" applyBorder="1" applyAlignment="1" applyProtection="1">
      <alignment horizontal="left" vertical="center" wrapText="1"/>
      <protection locked="0"/>
    </xf>
    <xf numFmtId="0" fontId="35" fillId="2" borderId="1" xfId="14" applyFont="1" applyFill="1" applyBorder="1" applyAlignment="1" applyProtection="1">
      <alignment horizontal="center" vertical="center" wrapText="1"/>
      <protection locked="0"/>
    </xf>
    <xf numFmtId="0" fontId="27" fillId="4" borderId="1" xfId="14" applyFont="1" applyFill="1" applyBorder="1" applyAlignment="1" applyProtection="1">
      <alignment horizontal="left" vertical="center" wrapText="1"/>
      <protection locked="0"/>
    </xf>
    <xf numFmtId="0" fontId="36" fillId="2" borderId="1" xfId="2" applyFont="1" applyFill="1" applyBorder="1" applyAlignment="1">
      <alignment vertical="center" wrapText="1"/>
    </xf>
    <xf numFmtId="0" fontId="36" fillId="0" borderId="1" xfId="2" applyFont="1" applyBorder="1" applyAlignment="1">
      <alignment horizontal="left" vertical="center" wrapText="1"/>
    </xf>
    <xf numFmtId="0" fontId="36" fillId="4" borderId="0" xfId="0" applyFont="1" applyFill="1" applyAlignment="1">
      <alignment horizontal="center"/>
    </xf>
    <xf numFmtId="0" fontId="36" fillId="4" borderId="0" xfId="0" applyFont="1" applyFill="1" applyAlignment="1">
      <alignment horizontal="center" wrapText="1"/>
    </xf>
    <xf numFmtId="0" fontId="36" fillId="4" borderId="0" xfId="0" applyFont="1" applyFill="1" applyAlignment="1">
      <alignment horizontal="center" vertical="center"/>
    </xf>
    <xf numFmtId="0" fontId="36" fillId="4" borderId="0" xfId="0" applyFont="1" applyFill="1" applyAlignment="1">
      <alignment horizontal="left" vertical="top" wrapText="1"/>
    </xf>
    <xf numFmtId="0" fontId="50" fillId="0" borderId="1" xfId="0" applyFont="1" applyBorder="1" applyAlignment="1">
      <alignment horizontal="center" vertical="center" wrapText="1"/>
    </xf>
    <xf numFmtId="0" fontId="36" fillId="5" borderId="1" xfId="0" applyFont="1" applyFill="1" applyBorder="1" applyAlignment="1" applyProtection="1">
      <alignment horizontal="left" vertical="top" wrapText="1"/>
      <protection locked="0"/>
    </xf>
    <xf numFmtId="0" fontId="35" fillId="0" borderId="1" xfId="0" applyFont="1" applyBorder="1" applyAlignment="1">
      <alignment vertical="center" wrapText="1"/>
    </xf>
    <xf numFmtId="14" fontId="20" fillId="3" borderId="28" xfId="0" applyNumberFormat="1" applyFont="1" applyFill="1" applyBorder="1" applyAlignment="1">
      <alignment horizontal="center" wrapText="1"/>
    </xf>
    <xf numFmtId="14" fontId="20" fillId="3" borderId="9" xfId="0" applyNumberFormat="1" applyFont="1" applyFill="1" applyBorder="1" applyAlignment="1">
      <alignment horizontal="center" wrapText="1"/>
    </xf>
    <xf numFmtId="14" fontId="20" fillId="3" borderId="30" xfId="0" applyNumberFormat="1" applyFont="1" applyFill="1" applyBorder="1" applyAlignment="1">
      <alignment horizontal="center" wrapText="1"/>
    </xf>
    <xf numFmtId="0" fontId="36" fillId="0" borderId="1" xfId="23" applyFont="1" applyBorder="1" applyAlignment="1">
      <alignment horizontal="left" vertical="center" wrapText="1" indent="1"/>
    </xf>
    <xf numFmtId="0" fontId="36" fillId="4" borderId="0" xfId="0" applyFont="1" applyFill="1" applyAlignment="1">
      <alignment wrapText="1"/>
    </xf>
    <xf numFmtId="0" fontId="36" fillId="4" borderId="0" xfId="0" applyFont="1" applyFill="1" applyAlignment="1">
      <alignment horizontal="center" vertical="center" wrapText="1"/>
    </xf>
    <xf numFmtId="0" fontId="35" fillId="0" borderId="1" xfId="26" applyFont="1" applyBorder="1" applyAlignment="1">
      <alignment horizontal="justify" vertical="center"/>
    </xf>
    <xf numFmtId="0" fontId="35" fillId="0" borderId="1" xfId="15" applyFont="1" applyBorder="1" applyAlignment="1">
      <alignment vertical="center" wrapText="1"/>
    </xf>
    <xf numFmtId="0" fontId="36" fillId="4" borderId="1" xfId="2" applyFont="1" applyFill="1" applyBorder="1" applyAlignment="1">
      <alignment horizontal="left" vertical="center" wrapText="1" indent="1"/>
    </xf>
    <xf numFmtId="0" fontId="36" fillId="0" borderId="1" xfId="2" applyFont="1" applyBorder="1" applyAlignment="1">
      <alignment horizontal="left" vertical="center" wrapText="1" indent="1"/>
    </xf>
    <xf numFmtId="0" fontId="36" fillId="7" borderId="1" xfId="23" applyFont="1" applyFill="1" applyBorder="1" applyAlignment="1">
      <alignment horizontal="center" vertical="center"/>
    </xf>
    <xf numFmtId="0" fontId="36" fillId="7" borderId="1" xfId="23" applyFont="1" applyFill="1" applyBorder="1" applyAlignment="1">
      <alignment vertical="center" wrapText="1"/>
    </xf>
    <xf numFmtId="0" fontId="51" fillId="4" borderId="1" xfId="13" applyFont="1" applyFill="1" applyBorder="1" applyAlignment="1">
      <alignment horizontal="left" vertical="center" indent="1"/>
    </xf>
    <xf numFmtId="0" fontId="37" fillId="0" borderId="1" xfId="13" applyFont="1" applyBorder="1" applyAlignment="1">
      <alignment horizontal="left" vertical="center" indent="1"/>
    </xf>
    <xf numFmtId="0" fontId="37" fillId="0" borderId="1" xfId="13" applyFont="1" applyBorder="1" applyAlignment="1">
      <alignment horizontal="left" vertical="center" wrapText="1" indent="1"/>
    </xf>
    <xf numFmtId="0" fontId="36" fillId="4" borderId="0" xfId="0" applyFont="1" applyFill="1" applyAlignment="1">
      <alignment horizontal="center" vertical="top" wrapText="1"/>
    </xf>
    <xf numFmtId="0" fontId="49" fillId="4" borderId="0" xfId="0" applyFont="1" applyFill="1" applyAlignment="1">
      <alignment vertical="center"/>
    </xf>
    <xf numFmtId="0" fontId="49" fillId="4" borderId="0" xfId="0" applyFont="1" applyFill="1" applyAlignment="1">
      <alignment horizontal="right" vertical="center"/>
    </xf>
    <xf numFmtId="0" fontId="36" fillId="6" borderId="12" xfId="0" applyFont="1" applyFill="1" applyBorder="1" applyAlignment="1" applyProtection="1">
      <alignment horizontal="center"/>
      <protection locked="0"/>
    </xf>
    <xf numFmtId="0" fontId="36" fillId="4" borderId="0" xfId="0" applyFont="1" applyFill="1" applyAlignment="1">
      <alignment horizontal="right" vertical="center"/>
    </xf>
    <xf numFmtId="0" fontId="36" fillId="4" borderId="8" xfId="0" applyFont="1" applyFill="1" applyBorder="1" applyAlignment="1" applyProtection="1">
      <alignment horizontal="left"/>
      <protection locked="0"/>
    </xf>
    <xf numFmtId="0" fontId="36" fillId="4" borderId="0" xfId="0" applyFont="1" applyFill="1" applyAlignment="1" applyProtection="1">
      <alignment horizontal="left"/>
      <protection locked="0"/>
    </xf>
    <xf numFmtId="0" fontId="34" fillId="3" borderId="9" xfId="0" applyFont="1" applyFill="1" applyBorder="1" applyAlignment="1">
      <alignment horizontal="center" vertical="center"/>
    </xf>
    <xf numFmtId="0" fontId="34" fillId="3" borderId="9" xfId="0" applyFont="1" applyFill="1" applyBorder="1" applyAlignment="1">
      <alignment horizontal="left" vertical="center"/>
    </xf>
    <xf numFmtId="0" fontId="34" fillId="3" borderId="9" xfId="0" applyFont="1" applyFill="1" applyBorder="1" applyAlignment="1">
      <alignment horizontal="center" vertical="center" wrapText="1"/>
    </xf>
    <xf numFmtId="0" fontId="50" fillId="4" borderId="0" xfId="0" applyFont="1" applyFill="1" applyAlignment="1">
      <alignment horizontal="justify" vertical="center"/>
    </xf>
    <xf numFmtId="0" fontId="36" fillId="3" borderId="1" xfId="0" applyFont="1" applyFill="1" applyBorder="1"/>
    <xf numFmtId="0" fontId="36" fillId="3" borderId="1" xfId="0" applyFont="1" applyFill="1" applyBorder="1" applyAlignment="1" applyProtection="1">
      <alignment horizontal="center" vertical="center" wrapText="1"/>
      <protection locked="0"/>
    </xf>
    <xf numFmtId="0" fontId="36" fillId="3" borderId="1" xfId="0" applyFont="1" applyFill="1" applyBorder="1" applyAlignment="1" applyProtection="1">
      <alignment horizontal="left" vertical="top" wrapText="1"/>
      <protection locked="0"/>
    </xf>
    <xf numFmtId="0" fontId="36" fillId="7" borderId="1" xfId="0" applyFont="1" applyFill="1" applyBorder="1"/>
    <xf numFmtId="0" fontId="36" fillId="7" borderId="1" xfId="0" applyFont="1" applyFill="1" applyBorder="1" applyAlignment="1" applyProtection="1">
      <alignment horizontal="center" vertical="center" wrapText="1"/>
      <protection locked="0"/>
    </xf>
    <xf numFmtId="0" fontId="36" fillId="7" borderId="1" xfId="0" applyFont="1" applyFill="1" applyBorder="1" applyAlignment="1" applyProtection="1">
      <alignment horizontal="left" vertical="top" wrapText="1"/>
      <protection locked="0"/>
    </xf>
    <xf numFmtId="0" fontId="27" fillId="4" borderId="35" xfId="15" applyFont="1" applyFill="1" applyBorder="1" applyAlignment="1">
      <alignment horizontal="right"/>
    </xf>
    <xf numFmtId="0" fontId="36" fillId="4" borderId="35" xfId="0" applyFont="1" applyFill="1" applyBorder="1"/>
    <xf numFmtId="0" fontId="49" fillId="4" borderId="35" xfId="0" applyFont="1" applyFill="1" applyBorder="1" applyAlignment="1">
      <alignment horizontal="right" vertical="center"/>
    </xf>
    <xf numFmtId="0" fontId="62" fillId="4" borderId="0" xfId="0" applyFont="1" applyFill="1" applyAlignment="1">
      <alignment vertical="center"/>
    </xf>
    <xf numFmtId="0" fontId="63" fillId="4" borderId="0" xfId="0" applyFont="1" applyFill="1"/>
    <xf numFmtId="0" fontId="36" fillId="4" borderId="0" xfId="20" applyFont="1" applyFill="1"/>
    <xf numFmtId="0" fontId="34" fillId="8" borderId="25" xfId="20" applyFont="1" applyFill="1" applyBorder="1" applyAlignment="1">
      <alignment vertical="top" wrapText="1"/>
    </xf>
    <xf numFmtId="0" fontId="35" fillId="2" borderId="29" xfId="20" applyFont="1" applyFill="1" applyBorder="1" applyAlignment="1">
      <alignment horizontal="center" vertical="center" wrapText="1"/>
    </xf>
    <xf numFmtId="0" fontId="35" fillId="2" borderId="6" xfId="20" applyFont="1" applyFill="1" applyBorder="1" applyAlignment="1">
      <alignment horizontal="center" vertical="center" wrapText="1"/>
    </xf>
    <xf numFmtId="0" fontId="34" fillId="3" borderId="19" xfId="11" applyFont="1" applyFill="1" applyBorder="1" applyAlignment="1">
      <alignment vertical="center" wrapText="1"/>
    </xf>
    <xf numFmtId="0" fontId="63" fillId="10" borderId="19" xfId="0" applyFont="1" applyFill="1" applyBorder="1"/>
    <xf numFmtId="0" fontId="63" fillId="10" borderId="11" xfId="0" applyFont="1" applyFill="1" applyBorder="1"/>
    <xf numFmtId="166" fontId="63" fillId="10" borderId="0" xfId="0" applyNumberFormat="1" applyFont="1" applyFill="1" applyAlignment="1">
      <alignment horizontal="center"/>
    </xf>
    <xf numFmtId="166" fontId="63" fillId="10" borderId="19" xfId="0" applyNumberFormat="1" applyFont="1" applyFill="1" applyBorder="1" applyAlignment="1">
      <alignment horizontal="center"/>
    </xf>
    <xf numFmtId="6" fontId="35" fillId="4" borderId="0" xfId="0" applyNumberFormat="1" applyFont="1" applyFill="1" applyAlignment="1" applyProtection="1">
      <alignment horizontal="center" vertical="center" wrapText="1"/>
      <protection locked="0"/>
    </xf>
    <xf numFmtId="0" fontId="35" fillId="4" borderId="0" xfId="0" applyFont="1" applyFill="1" applyAlignment="1" applyProtection="1">
      <alignment horizontal="center" vertical="center"/>
      <protection locked="0"/>
    </xf>
    <xf numFmtId="6" fontId="36" fillId="4" borderId="0" xfId="0" applyNumberFormat="1" applyFont="1" applyFill="1" applyAlignment="1" applyProtection="1">
      <alignment horizontal="center" vertical="center" wrapText="1"/>
      <protection locked="0"/>
    </xf>
    <xf numFmtId="0" fontId="36" fillId="4" borderId="0" xfId="0" applyFont="1" applyFill="1" applyAlignment="1" applyProtection="1">
      <alignment horizontal="center" vertical="center"/>
      <protection locked="0"/>
    </xf>
    <xf numFmtId="0" fontId="55" fillId="8" borderId="19" xfId="16" applyFont="1" applyFill="1" applyBorder="1" applyAlignment="1">
      <alignment vertical="center" wrapText="1"/>
    </xf>
    <xf numFmtId="0" fontId="55" fillId="8" borderId="11" xfId="16" applyFont="1" applyFill="1" applyBorder="1" applyAlignment="1">
      <alignment vertical="center" wrapText="1"/>
    </xf>
    <xf numFmtId="0" fontId="63" fillId="3" borderId="1" xfId="0" applyFont="1" applyFill="1" applyBorder="1"/>
    <xf numFmtId="0" fontId="5" fillId="4" borderId="0" xfId="0" applyFont="1" applyFill="1"/>
    <xf numFmtId="0" fontId="46" fillId="4" borderId="0" xfId="0" applyFont="1" applyFill="1" applyAlignment="1">
      <alignment horizontal="right"/>
    </xf>
    <xf numFmtId="0" fontId="64" fillId="4" borderId="0" xfId="0" applyFont="1" applyFill="1"/>
    <xf numFmtId="3" fontId="35" fillId="5" borderId="1" xfId="14" applyNumberFormat="1" applyFont="1" applyFill="1" applyBorder="1" applyAlignment="1" applyProtection="1">
      <alignment horizontal="center" vertical="center" wrapText="1"/>
      <protection locked="0"/>
    </xf>
    <xf numFmtId="168" fontId="35" fillId="2" borderId="1" xfId="29" applyNumberFormat="1" applyFont="1" applyFill="1" applyBorder="1" applyAlignment="1" applyProtection="1">
      <alignment horizontal="center" vertical="center" wrapText="1"/>
      <protection locked="0"/>
    </xf>
    <xf numFmtId="3" fontId="35" fillId="2" borderId="1" xfId="14" applyNumberFormat="1" applyFont="1" applyFill="1" applyBorder="1" applyAlignment="1" applyProtection="1">
      <alignment horizontal="center" vertical="center" wrapText="1"/>
      <protection locked="0"/>
    </xf>
    <xf numFmtId="37" fontId="16" fillId="2" borderId="1" xfId="1" applyNumberFormat="1" applyFont="1" applyFill="1" applyBorder="1" applyAlignment="1" applyProtection="1">
      <alignment horizontal="center" vertical="center" wrapText="1"/>
      <protection locked="0"/>
    </xf>
    <xf numFmtId="0" fontId="2" fillId="2" borderId="2" xfId="0" applyFont="1" applyFill="1" applyBorder="1" applyAlignment="1">
      <alignment horizontal="right"/>
    </xf>
    <xf numFmtId="0" fontId="2" fillId="2" borderId="2" xfId="0" applyFont="1" applyFill="1" applyBorder="1" applyAlignment="1">
      <alignment horizontal="left"/>
    </xf>
    <xf numFmtId="0" fontId="4" fillId="13" borderId="0" xfId="0" applyFont="1" applyFill="1"/>
    <xf numFmtId="0" fontId="8" fillId="13" borderId="0" xfId="0" applyFont="1" applyFill="1"/>
    <xf numFmtId="0" fontId="44" fillId="13" borderId="0" xfId="0" applyFont="1" applyFill="1" applyAlignment="1">
      <alignment horizontal="center"/>
    </xf>
    <xf numFmtId="0" fontId="4" fillId="13" borderId="0" xfId="0" applyFont="1" applyFill="1" applyAlignment="1">
      <alignment horizontal="right"/>
    </xf>
    <xf numFmtId="0" fontId="47" fillId="14" borderId="1" xfId="0" applyFont="1" applyFill="1" applyBorder="1"/>
    <xf numFmtId="44" fontId="36" fillId="15" borderId="1" xfId="28" applyFont="1" applyFill="1" applyBorder="1" applyAlignment="1">
      <alignment wrapText="1"/>
    </xf>
    <xf numFmtId="0" fontId="47" fillId="14" borderId="1" xfId="0" applyFont="1" applyFill="1" applyBorder="1" applyAlignment="1">
      <alignment horizontal="right"/>
    </xf>
    <xf numFmtId="0" fontId="4" fillId="14" borderId="0" xfId="0" applyFont="1" applyFill="1"/>
    <xf numFmtId="44" fontId="36" fillId="15" borderId="1" xfId="28" applyFont="1" applyFill="1" applyBorder="1"/>
    <xf numFmtId="0" fontId="36" fillId="5" borderId="6" xfId="0" applyFont="1" applyFill="1" applyBorder="1" applyAlignment="1" applyProtection="1">
      <alignment horizontal="center" vertical="center" wrapText="1"/>
      <protection locked="0"/>
    </xf>
    <xf numFmtId="0" fontId="36" fillId="5" borderId="21" xfId="0" applyFont="1" applyFill="1" applyBorder="1" applyAlignment="1" applyProtection="1">
      <alignment horizontal="center" vertical="center" wrapText="1"/>
      <protection locked="0"/>
    </xf>
    <xf numFmtId="0" fontId="36" fillId="5" borderId="21" xfId="0" applyFont="1" applyFill="1" applyBorder="1" applyAlignment="1" applyProtection="1">
      <alignment horizontal="center" vertical="center"/>
      <protection locked="0"/>
    </xf>
    <xf numFmtId="9" fontId="63" fillId="10" borderId="19" xfId="29" applyFont="1" applyFill="1" applyBorder="1" applyAlignment="1">
      <alignment horizontal="center" vertical="center"/>
    </xf>
    <xf numFmtId="9" fontId="63" fillId="10" borderId="2" xfId="29" applyFont="1" applyFill="1" applyBorder="1" applyAlignment="1">
      <alignment horizontal="center" vertical="center"/>
    </xf>
    <xf numFmtId="9" fontId="35" fillId="2" borderId="11" xfId="29" applyFont="1" applyFill="1" applyBorder="1" applyAlignment="1" applyProtection="1">
      <alignment horizontal="center" vertical="center" wrapText="1"/>
      <protection locked="0"/>
    </xf>
    <xf numFmtId="9" fontId="35" fillId="2" borderId="1" xfId="29" applyFont="1" applyFill="1" applyBorder="1" applyAlignment="1" applyProtection="1">
      <alignment horizontal="center" vertical="center"/>
      <protection locked="0"/>
    </xf>
    <xf numFmtId="166" fontId="35" fillId="2" borderId="11" xfId="29" applyNumberFormat="1" applyFont="1" applyFill="1" applyBorder="1" applyAlignment="1" applyProtection="1">
      <alignment horizontal="center" vertical="center" wrapText="1"/>
      <protection locked="0"/>
    </xf>
    <xf numFmtId="166" fontId="35" fillId="2" borderId="1" xfId="29" applyNumberFormat="1" applyFont="1" applyFill="1" applyBorder="1" applyAlignment="1" applyProtection="1">
      <alignment horizontal="center" vertical="center"/>
      <protection locked="0"/>
    </xf>
    <xf numFmtId="3" fontId="0" fillId="4" borderId="0" xfId="0" applyNumberFormat="1" applyFill="1"/>
    <xf numFmtId="3" fontId="55" fillId="3" borderId="36" xfId="0" applyNumberFormat="1" applyFont="1" applyFill="1" applyBorder="1" applyAlignment="1">
      <alignment horizontal="center" wrapText="1"/>
    </xf>
    <xf numFmtId="0" fontId="61" fillId="3" borderId="37" xfId="0" applyFont="1" applyFill="1" applyBorder="1" applyAlignment="1">
      <alignment horizontal="center" vertical="center"/>
    </xf>
    <xf numFmtId="1" fontId="2" fillId="2" borderId="19" xfId="0" quotePrefix="1" applyNumberFormat="1" applyFont="1" applyFill="1" applyBorder="1" applyAlignment="1">
      <alignment horizontal="center"/>
    </xf>
    <xf numFmtId="165" fontId="2" fillId="2" borderId="11" xfId="28" applyNumberFormat="1" applyFont="1" applyFill="1" applyBorder="1" applyAlignment="1">
      <alignment horizontal="center"/>
    </xf>
    <xf numFmtId="165" fontId="2" fillId="2" borderId="1" xfId="28" applyNumberFormat="1" applyFont="1" applyFill="1" applyBorder="1" applyAlignment="1">
      <alignment horizontal="center"/>
    </xf>
    <xf numFmtId="165" fontId="2" fillId="2" borderId="2" xfId="28" applyNumberFormat="1" applyFont="1" applyFill="1" applyBorder="1" applyAlignment="1">
      <alignment horizontal="center"/>
    </xf>
    <xf numFmtId="0" fontId="21" fillId="3" borderId="9" xfId="4" applyFont="1" applyFill="1" applyBorder="1" applyAlignment="1">
      <alignment horizontal="center" wrapText="1"/>
    </xf>
    <xf numFmtId="3" fontId="16" fillId="5" borderId="1" xfId="4" applyNumberFormat="1" applyFont="1" applyFill="1" applyBorder="1" applyAlignment="1">
      <alignment horizontal="center"/>
    </xf>
    <xf numFmtId="0" fontId="33" fillId="5" borderId="2" xfId="14" applyFont="1" applyFill="1" applyBorder="1" applyAlignment="1" applyProtection="1">
      <alignment vertical="center"/>
      <protection locked="0"/>
    </xf>
    <xf numFmtId="0" fontId="7" fillId="4" borderId="0" xfId="0" applyFont="1" applyFill="1"/>
    <xf numFmtId="0" fontId="36" fillId="4" borderId="1" xfId="13" applyFont="1" applyFill="1" applyBorder="1" applyAlignment="1">
      <alignment horizontal="left" vertical="center" wrapText="1" indent="1"/>
    </xf>
    <xf numFmtId="166" fontId="63" fillId="2" borderId="25" xfId="0" applyNumberFormat="1" applyFont="1" applyFill="1" applyBorder="1"/>
    <xf numFmtId="166" fontId="63" fillId="2" borderId="16" xfId="0" applyNumberFormat="1" applyFont="1" applyFill="1" applyBorder="1"/>
    <xf numFmtId="166" fontId="63" fillId="2" borderId="11" xfId="0" applyNumberFormat="1" applyFont="1" applyFill="1" applyBorder="1"/>
    <xf numFmtId="0" fontId="65" fillId="4" borderId="0" xfId="0" applyFont="1" applyFill="1"/>
    <xf numFmtId="0" fontId="35" fillId="4" borderId="1" xfId="24" applyFont="1" applyFill="1" applyBorder="1" applyAlignment="1">
      <alignment vertical="center" wrapText="1"/>
    </xf>
    <xf numFmtId="0" fontId="36" fillId="16" borderId="1" xfId="0" applyFont="1" applyFill="1" applyBorder="1" applyAlignment="1" applyProtection="1">
      <alignment horizontal="center" vertical="center" wrapText="1"/>
      <protection locked="0"/>
    </xf>
    <xf numFmtId="6" fontId="36" fillId="16" borderId="2" xfId="0" applyNumberFormat="1" applyFont="1" applyFill="1" applyBorder="1" applyAlignment="1" applyProtection="1">
      <alignment horizontal="center" vertical="center" wrapText="1"/>
      <protection locked="0"/>
    </xf>
    <xf numFmtId="0" fontId="21" fillId="3" borderId="43" xfId="2" quotePrefix="1" applyFont="1" applyFill="1" applyBorder="1" applyAlignment="1">
      <alignment horizontal="left" vertical="center" wrapText="1"/>
    </xf>
    <xf numFmtId="0" fontId="7" fillId="2" borderId="43" xfId="2" applyFont="1" applyFill="1" applyBorder="1" applyAlignment="1">
      <alignment vertical="center" wrapText="1"/>
    </xf>
    <xf numFmtId="0" fontId="7" fillId="2" borderId="45" xfId="2" applyFont="1" applyFill="1" applyBorder="1" applyAlignment="1">
      <alignment vertical="center" wrapText="1"/>
    </xf>
    <xf numFmtId="164" fontId="21" fillId="3" borderId="43" xfId="2" quotePrefix="1" applyNumberFormat="1" applyFont="1" applyFill="1" applyBorder="1" applyAlignment="1">
      <alignment horizontal="left" vertical="center" wrapText="1"/>
    </xf>
    <xf numFmtId="164" fontId="4" fillId="0" borderId="44" xfId="2" quotePrefix="1" applyNumberFormat="1" applyFont="1" applyBorder="1" applyAlignment="1">
      <alignment horizontal="left" vertical="center" wrapText="1"/>
    </xf>
    <xf numFmtId="164" fontId="4" fillId="0" borderId="45" xfId="2" quotePrefix="1" applyNumberFormat="1" applyFont="1" applyBorder="1" applyAlignment="1">
      <alignment horizontal="left" vertical="center" wrapText="1"/>
    </xf>
    <xf numFmtId="164" fontId="4" fillId="0" borderId="43" xfId="2" quotePrefix="1" applyNumberFormat="1" applyFont="1" applyBorder="1" applyAlignment="1">
      <alignment vertical="center" wrapText="1"/>
    </xf>
    <xf numFmtId="164" fontId="4" fillId="0" borderId="44" xfId="2" quotePrefix="1" applyNumberFormat="1" applyFont="1" applyBorder="1" applyAlignment="1">
      <alignment vertical="center" wrapText="1"/>
    </xf>
    <xf numFmtId="164" fontId="4" fillId="16" borderId="44" xfId="2" quotePrefix="1" applyNumberFormat="1" applyFont="1" applyFill="1" applyBorder="1" applyAlignment="1">
      <alignment vertical="center" wrapText="1"/>
    </xf>
    <xf numFmtId="164" fontId="4" fillId="16" borderId="45" xfId="2" quotePrefix="1" applyNumberFormat="1" applyFont="1" applyFill="1" applyBorder="1" applyAlignment="1">
      <alignment vertical="center" wrapText="1"/>
    </xf>
    <xf numFmtId="0" fontId="36" fillId="2" borderId="1" xfId="23" applyFont="1" applyFill="1" applyBorder="1" applyAlignment="1">
      <alignment horizontal="center" vertical="center"/>
    </xf>
    <xf numFmtId="0" fontId="36" fillId="2" borderId="1" xfId="23" applyFont="1" applyFill="1" applyBorder="1" applyAlignment="1">
      <alignment vertical="center" wrapText="1"/>
    </xf>
    <xf numFmtId="0" fontId="50" fillId="2" borderId="1" xfId="0" applyFont="1" applyFill="1" applyBorder="1" applyAlignment="1">
      <alignment horizontal="center" vertical="center" wrapText="1"/>
    </xf>
    <xf numFmtId="0" fontId="36" fillId="2" borderId="1" xfId="0" applyFont="1" applyFill="1" applyBorder="1" applyAlignment="1" applyProtection="1">
      <alignment horizontal="center" vertical="center" wrapText="1"/>
      <protection locked="0"/>
    </xf>
    <xf numFmtId="0" fontId="36" fillId="2" borderId="1" xfId="0" applyFont="1" applyFill="1" applyBorder="1" applyAlignment="1" applyProtection="1">
      <alignment horizontal="left" vertical="top" wrapText="1"/>
      <protection locked="0"/>
    </xf>
    <xf numFmtId="0" fontId="36" fillId="4" borderId="1" xfId="23" applyFont="1" applyFill="1" applyBorder="1" applyAlignment="1">
      <alignment horizontal="left" vertical="center" wrapText="1"/>
    </xf>
    <xf numFmtId="0" fontId="36" fillId="2" borderId="1" xfId="2" applyFont="1" applyFill="1" applyBorder="1" applyAlignment="1">
      <alignment horizontal="center" vertical="center"/>
    </xf>
    <xf numFmtId="0" fontId="35" fillId="2" borderId="1" xfId="13" applyFont="1" applyFill="1" applyBorder="1" applyAlignment="1">
      <alignment horizontal="left" vertical="center" wrapText="1"/>
    </xf>
    <xf numFmtId="0" fontId="35" fillId="2" borderId="1" xfId="12" applyFont="1" applyFill="1" applyBorder="1" applyAlignment="1" applyProtection="1">
      <alignment horizontal="left" vertical="center" wrapText="1"/>
      <protection locked="0"/>
    </xf>
    <xf numFmtId="0" fontId="39" fillId="5" borderId="2" xfId="14" applyFont="1" applyFill="1" applyBorder="1" applyAlignment="1" applyProtection="1">
      <alignment vertical="center"/>
      <protection locked="0"/>
    </xf>
    <xf numFmtId="0" fontId="66" fillId="3" borderId="1" xfId="0" applyFont="1" applyFill="1" applyBorder="1" applyAlignment="1">
      <alignment horizontal="right"/>
    </xf>
    <xf numFmtId="0" fontId="36" fillId="9" borderId="1" xfId="0" applyFont="1" applyFill="1" applyBorder="1"/>
    <xf numFmtId="0" fontId="36" fillId="2" borderId="1" xfId="0" applyFont="1" applyFill="1" applyBorder="1"/>
    <xf numFmtId="0" fontId="16" fillId="5" borderId="1" xfId="4" applyFont="1" applyFill="1" applyBorder="1"/>
    <xf numFmtId="9" fontId="16" fillId="5" borderId="1" xfId="29" applyFont="1" applyFill="1" applyBorder="1" applyAlignment="1"/>
    <xf numFmtId="0" fontId="27" fillId="17" borderId="1" xfId="15" applyFont="1" applyFill="1" applyBorder="1" applyAlignment="1">
      <alignment horizontal="center" vertical="center"/>
    </xf>
    <xf numFmtId="0" fontId="27" fillId="17" borderId="1" xfId="15" applyFont="1" applyFill="1" applyBorder="1" applyAlignment="1">
      <alignment horizontal="left" vertical="center"/>
    </xf>
    <xf numFmtId="0" fontId="21" fillId="3" borderId="53" xfId="2" quotePrefix="1" applyFont="1" applyFill="1" applyBorder="1" applyAlignment="1">
      <alignment horizontal="left" vertical="center" wrapText="1"/>
    </xf>
    <xf numFmtId="164" fontId="21" fillId="3" borderId="53" xfId="2" quotePrefix="1" applyNumberFormat="1" applyFont="1" applyFill="1" applyBorder="1" applyAlignment="1">
      <alignment horizontal="left" vertical="center" wrapText="1"/>
    </xf>
    <xf numFmtId="0" fontId="4" fillId="2" borderId="1" xfId="2" applyFont="1" applyFill="1" applyBorder="1" applyAlignment="1">
      <alignment vertical="center" wrapText="1"/>
    </xf>
    <xf numFmtId="0" fontId="4" fillId="2" borderId="50" xfId="2" applyFont="1" applyFill="1" applyBorder="1" applyAlignment="1">
      <alignment vertical="center" wrapText="1"/>
    </xf>
    <xf numFmtId="164" fontId="4" fillId="2" borderId="53" xfId="2" quotePrefix="1" applyNumberFormat="1" applyFont="1" applyFill="1" applyBorder="1" applyAlignment="1">
      <alignment vertical="center" wrapText="1"/>
    </xf>
    <xf numFmtId="164" fontId="4" fillId="2" borderId="1" xfId="2" quotePrefix="1" applyNumberFormat="1" applyFont="1" applyFill="1" applyBorder="1" applyAlignment="1">
      <alignment vertical="center" wrapText="1"/>
    </xf>
    <xf numFmtId="164" fontId="4" fillId="16" borderId="1" xfId="2" quotePrefix="1" applyNumberFormat="1" applyFont="1" applyFill="1" applyBorder="1" applyAlignment="1">
      <alignment vertical="center" wrapText="1"/>
    </xf>
    <xf numFmtId="164" fontId="4" fillId="16" borderId="50" xfId="2" quotePrefix="1" applyNumberFormat="1" applyFont="1" applyFill="1" applyBorder="1" applyAlignment="1">
      <alignment vertical="center" wrapText="1"/>
    </xf>
    <xf numFmtId="0" fontId="59" fillId="4" borderId="16" xfId="0" applyFont="1" applyFill="1" applyBorder="1" applyAlignment="1">
      <alignment horizontal="left" vertical="top"/>
    </xf>
    <xf numFmtId="0" fontId="4" fillId="4" borderId="16" xfId="0" applyFont="1" applyFill="1" applyBorder="1" applyAlignment="1">
      <alignment horizontal="left" vertical="top"/>
    </xf>
    <xf numFmtId="0" fontId="4" fillId="4" borderId="29" xfId="0" applyFont="1" applyFill="1" applyBorder="1" applyAlignment="1">
      <alignment horizontal="left" vertical="top"/>
    </xf>
    <xf numFmtId="0" fontId="4" fillId="4" borderId="58" xfId="2" applyFont="1" applyFill="1" applyBorder="1" applyAlignment="1" applyProtection="1">
      <alignment horizontal="left" vertical="top" wrapText="1"/>
      <protection hidden="1"/>
    </xf>
    <xf numFmtId="0" fontId="21" fillId="3" borderId="0" xfId="0" applyFont="1" applyFill="1" applyAlignment="1">
      <alignment horizontal="left" vertical="center"/>
    </xf>
    <xf numFmtId="0" fontId="4" fillId="4" borderId="41" xfId="2" applyFont="1" applyFill="1" applyBorder="1" applyAlignment="1">
      <alignment vertical="center" wrapText="1"/>
    </xf>
    <xf numFmtId="0" fontId="4" fillId="4" borderId="59" xfId="2" applyFont="1" applyFill="1" applyBorder="1" applyAlignment="1">
      <alignment vertical="center" wrapText="1"/>
    </xf>
    <xf numFmtId="0" fontId="4" fillId="4" borderId="60" xfId="2" applyFont="1" applyFill="1" applyBorder="1" applyAlignment="1">
      <alignment vertical="center" wrapText="1"/>
    </xf>
    <xf numFmtId="0" fontId="4" fillId="4" borderId="61" xfId="2" applyFont="1" applyFill="1" applyBorder="1" applyAlignment="1">
      <alignment vertical="center" wrapText="1"/>
    </xf>
    <xf numFmtId="0" fontId="4" fillId="0" borderId="41" xfId="2" applyFont="1" applyBorder="1" applyAlignment="1">
      <alignment horizontal="left" vertical="center" wrapText="1"/>
    </xf>
    <xf numFmtId="0" fontId="4" fillId="4" borderId="59" xfId="2" applyFont="1" applyFill="1" applyBorder="1" applyAlignment="1">
      <alignment horizontal="left" vertical="center" wrapText="1"/>
    </xf>
    <xf numFmtId="0" fontId="4" fillId="4" borderId="60" xfId="2" applyFont="1" applyFill="1" applyBorder="1" applyAlignment="1">
      <alignment horizontal="left" vertical="center" wrapText="1"/>
    </xf>
    <xf numFmtId="0" fontId="4" fillId="4" borderId="61" xfId="2" applyFont="1" applyFill="1" applyBorder="1" applyAlignment="1">
      <alignment horizontal="left" vertical="center" wrapText="1"/>
    </xf>
    <xf numFmtId="0" fontId="4" fillId="0" borderId="59" xfId="2" applyFont="1" applyBorder="1" applyAlignment="1">
      <alignment horizontal="left" vertical="center" wrapText="1"/>
    </xf>
    <xf numFmtId="0" fontId="4" fillId="4" borderId="60" xfId="0" applyFont="1" applyFill="1" applyBorder="1"/>
    <xf numFmtId="0" fontId="4" fillId="4" borderId="61" xfId="0" applyFont="1" applyFill="1" applyBorder="1"/>
    <xf numFmtId="0" fontId="4" fillId="4" borderId="41" xfId="0" applyFont="1" applyFill="1" applyBorder="1" applyAlignment="1">
      <alignment horizontal="left" vertical="top"/>
    </xf>
    <xf numFmtId="0" fontId="4" fillId="4" borderId="11" xfId="0" applyFont="1" applyFill="1" applyBorder="1" applyAlignment="1">
      <alignment horizontal="left" vertical="top"/>
    </xf>
    <xf numFmtId="0" fontId="4" fillId="4" borderId="52" xfId="0" applyFont="1" applyFill="1" applyBorder="1"/>
    <xf numFmtId="0" fontId="4" fillId="4" borderId="25" xfId="0" applyFont="1" applyFill="1" applyBorder="1" applyProtection="1">
      <protection locked="0"/>
    </xf>
    <xf numFmtId="166" fontId="63" fillId="2" borderId="11" xfId="0" applyNumberFormat="1" applyFont="1" applyFill="1" applyBorder="1" applyAlignment="1">
      <alignment horizontal="center"/>
    </xf>
    <xf numFmtId="166" fontId="63" fillId="2" borderId="25" xfId="0" applyNumberFormat="1" applyFont="1" applyFill="1" applyBorder="1" applyAlignment="1">
      <alignment horizontal="center"/>
    </xf>
    <xf numFmtId="164" fontId="4" fillId="2" borderId="62" xfId="2" quotePrefix="1" applyNumberFormat="1" applyFont="1" applyFill="1" applyBorder="1" applyAlignment="1">
      <alignment horizontal="left" vertical="center" wrapText="1"/>
    </xf>
    <xf numFmtId="164" fontId="4" fillId="2" borderId="63" xfId="2" quotePrefix="1" applyNumberFormat="1" applyFont="1" applyFill="1" applyBorder="1" applyAlignment="1">
      <alignment horizontal="left" vertical="center" wrapText="1"/>
    </xf>
    <xf numFmtId="166" fontId="63" fillId="2" borderId="16" xfId="0" applyNumberFormat="1" applyFont="1" applyFill="1" applyBorder="1" applyAlignment="1">
      <alignment horizontal="center"/>
    </xf>
    <xf numFmtId="0" fontId="35" fillId="6" borderId="52" xfId="16" applyFont="1" applyFill="1" applyBorder="1" applyAlignment="1">
      <alignment horizontal="center"/>
    </xf>
    <xf numFmtId="0" fontId="35" fillId="6" borderId="27" xfId="16" applyFont="1" applyFill="1" applyBorder="1" applyAlignment="1">
      <alignment horizontal="center"/>
    </xf>
    <xf numFmtId="0" fontId="35" fillId="6" borderId="21" xfId="16" applyFont="1" applyFill="1" applyBorder="1" applyAlignment="1">
      <alignment horizontal="center"/>
    </xf>
    <xf numFmtId="0" fontId="2" fillId="4" borderId="0" xfId="0" applyFont="1" applyFill="1"/>
    <xf numFmtId="3" fontId="2" fillId="2" borderId="19" xfId="0" applyNumberFormat="1" applyFont="1" applyFill="1" applyBorder="1" applyAlignment="1">
      <alignment horizontal="center"/>
    </xf>
    <xf numFmtId="0" fontId="2" fillId="2" borderId="11" xfId="0" applyFont="1" applyFill="1" applyBorder="1" applyAlignment="1">
      <alignment horizontal="center"/>
    </xf>
    <xf numFmtId="0" fontId="2" fillId="2" borderId="1" xfId="0" applyFont="1" applyFill="1" applyBorder="1" applyAlignment="1">
      <alignment horizontal="center"/>
    </xf>
    <xf numFmtId="0" fontId="2" fillId="2" borderId="2" xfId="0" applyFont="1" applyFill="1" applyBorder="1" applyAlignment="1">
      <alignment horizontal="center"/>
    </xf>
    <xf numFmtId="44" fontId="2" fillId="2" borderId="11" xfId="28" applyFont="1" applyFill="1" applyBorder="1" applyAlignment="1">
      <alignment horizontal="center"/>
    </xf>
    <xf numFmtId="44" fontId="2" fillId="2" borderId="1" xfId="28" applyFont="1" applyFill="1" applyBorder="1" applyAlignment="1">
      <alignment horizontal="center"/>
    </xf>
    <xf numFmtId="44" fontId="2" fillId="2" borderId="2" xfId="28" applyFont="1" applyFill="1" applyBorder="1" applyAlignment="1">
      <alignment horizontal="center"/>
    </xf>
    <xf numFmtId="44" fontId="2" fillId="2" borderId="11" xfId="28" applyFont="1" applyFill="1" applyBorder="1" applyAlignment="1">
      <alignment horizontal="right"/>
    </xf>
    <xf numFmtId="44" fontId="2" fillId="2" borderId="1" xfId="28" applyFont="1" applyFill="1" applyBorder="1" applyAlignment="1">
      <alignment horizontal="right"/>
    </xf>
    <xf numFmtId="44" fontId="2" fillId="2" borderId="2" xfId="28" applyFont="1" applyFill="1" applyBorder="1" applyAlignment="1">
      <alignment horizontal="right"/>
    </xf>
    <xf numFmtId="0" fontId="36" fillId="0" borderId="1" xfId="35" applyFont="1" applyBorder="1" applyAlignment="1">
      <alignment vertical="center" wrapText="1"/>
    </xf>
    <xf numFmtId="0" fontId="36" fillId="0" borderId="1" xfId="35" applyFont="1" applyBorder="1" applyAlignment="1">
      <alignment horizontal="center" vertical="center"/>
    </xf>
    <xf numFmtId="0" fontId="36" fillId="4" borderId="1" xfId="36" applyFont="1" applyFill="1" applyBorder="1" applyAlignment="1">
      <alignment vertical="center" wrapText="1"/>
    </xf>
    <xf numFmtId="0" fontId="23" fillId="4" borderId="0" xfId="0" applyFont="1" applyFill="1" applyAlignment="1" applyProtection="1">
      <alignment horizontal="left" wrapText="1"/>
      <protection hidden="1"/>
    </xf>
    <xf numFmtId="0" fontId="4" fillId="0" borderId="40" xfId="2" applyFont="1" applyBorder="1" applyAlignment="1">
      <alignment horizontal="center" vertical="top" wrapText="1"/>
    </xf>
    <xf numFmtId="0" fontId="4" fillId="0" borderId="55" xfId="2" applyFont="1" applyBorder="1" applyAlignment="1">
      <alignment horizontal="center" vertical="top" wrapText="1"/>
    </xf>
    <xf numFmtId="0" fontId="4" fillId="5" borderId="39" xfId="0" applyFont="1" applyFill="1" applyBorder="1" applyAlignment="1" applyProtection="1">
      <alignment horizontal="center" vertical="top"/>
      <protection locked="0"/>
    </xf>
    <xf numFmtId="0" fontId="4" fillId="5" borderId="52" xfId="0" applyFont="1" applyFill="1" applyBorder="1" applyAlignment="1" applyProtection="1">
      <alignment horizontal="center" vertical="top"/>
      <protection locked="0"/>
    </xf>
    <xf numFmtId="0" fontId="4" fillId="5" borderId="47" xfId="0" applyFont="1" applyFill="1" applyBorder="1" applyAlignment="1" applyProtection="1">
      <alignment horizontal="center" vertical="top"/>
      <protection locked="0"/>
    </xf>
    <xf numFmtId="0" fontId="4" fillId="5" borderId="56" xfId="0" applyFont="1" applyFill="1" applyBorder="1" applyAlignment="1" applyProtection="1">
      <alignment horizontal="center" vertical="top"/>
      <protection locked="0"/>
    </xf>
    <xf numFmtId="14" fontId="4" fillId="5" borderId="47" xfId="0" applyNumberFormat="1" applyFont="1" applyFill="1" applyBorder="1" applyAlignment="1" applyProtection="1">
      <alignment horizontal="center" vertical="top"/>
      <protection locked="0"/>
    </xf>
    <xf numFmtId="14" fontId="4" fillId="5" borderId="57" xfId="0" applyNumberFormat="1" applyFont="1" applyFill="1" applyBorder="1" applyAlignment="1" applyProtection="1">
      <alignment horizontal="center" vertical="top"/>
      <protection locked="0"/>
    </xf>
    <xf numFmtId="0" fontId="4" fillId="2" borderId="46" xfId="2" applyFont="1" applyFill="1" applyBorder="1" applyAlignment="1">
      <alignment horizontal="center" vertical="center" wrapText="1"/>
    </xf>
    <xf numFmtId="0" fontId="4" fillId="2" borderId="5" xfId="2" applyFont="1" applyFill="1" applyBorder="1" applyAlignment="1">
      <alignment horizontal="center" vertical="center" wrapText="1"/>
    </xf>
    <xf numFmtId="0" fontId="4" fillId="2" borderId="42" xfId="2" applyFont="1" applyFill="1" applyBorder="1" applyAlignment="1">
      <alignment horizontal="center" vertical="center" wrapText="1"/>
    </xf>
    <xf numFmtId="0" fontId="4" fillId="2" borderId="54" xfId="2" applyFont="1" applyFill="1" applyBorder="1" applyAlignment="1">
      <alignment horizontal="center" vertical="center" wrapText="1"/>
    </xf>
    <xf numFmtId="9" fontId="4" fillId="2" borderId="42" xfId="2" applyNumberFormat="1" applyFont="1" applyFill="1" applyBorder="1" applyAlignment="1">
      <alignment horizontal="center" vertical="center" wrapText="1"/>
    </xf>
    <xf numFmtId="9" fontId="4" fillId="2" borderId="54" xfId="2" applyNumberFormat="1" applyFont="1" applyFill="1" applyBorder="1" applyAlignment="1">
      <alignment horizontal="center" vertical="center" wrapText="1"/>
    </xf>
    <xf numFmtId="0" fontId="4" fillId="2" borderId="44" xfId="2" applyFont="1" applyFill="1" applyBorder="1" applyAlignment="1">
      <alignment horizontal="center" vertical="center" wrapText="1"/>
    </xf>
    <xf numFmtId="0" fontId="4" fillId="2" borderId="1" xfId="2" applyFont="1" applyFill="1" applyBorder="1" applyAlignment="1">
      <alignment horizontal="center" vertical="center" wrapText="1"/>
    </xf>
    <xf numFmtId="0" fontId="4" fillId="2" borderId="45" xfId="2" applyFont="1" applyFill="1" applyBorder="1" applyAlignment="1">
      <alignment horizontal="center" vertical="center" wrapText="1"/>
    </xf>
    <xf numFmtId="0" fontId="4" fillId="2" borderId="50" xfId="2" applyFont="1" applyFill="1" applyBorder="1" applyAlignment="1">
      <alignment horizontal="center" vertical="center" wrapText="1"/>
    </xf>
    <xf numFmtId="0" fontId="4" fillId="2" borderId="43" xfId="2" applyFont="1" applyFill="1" applyBorder="1" applyAlignment="1">
      <alignment horizontal="center" vertical="center" wrapText="1"/>
    </xf>
    <xf numFmtId="0" fontId="4" fillId="2" borderId="53" xfId="2" applyFont="1" applyFill="1" applyBorder="1" applyAlignment="1">
      <alignment horizontal="center" vertical="center" wrapText="1"/>
    </xf>
    <xf numFmtId="0" fontId="4" fillId="0" borderId="48" xfId="0" applyFont="1" applyBorder="1" applyAlignment="1" applyProtection="1">
      <alignment horizontal="center" vertical="top" wrapText="1"/>
      <protection hidden="1"/>
    </xf>
    <xf numFmtId="0" fontId="4" fillId="0" borderId="51" xfId="0" applyFont="1" applyBorder="1" applyAlignment="1" applyProtection="1">
      <alignment horizontal="center" vertical="top" wrapText="1"/>
      <protection hidden="1"/>
    </xf>
    <xf numFmtId="0" fontId="21" fillId="3" borderId="0" xfId="0" applyFont="1" applyFill="1" applyAlignment="1">
      <alignment horizontal="center" vertical="center"/>
    </xf>
    <xf numFmtId="0" fontId="21" fillId="3" borderId="52" xfId="0" applyFont="1" applyFill="1" applyBorder="1" applyAlignment="1">
      <alignment horizontal="center" vertical="center"/>
    </xf>
    <xf numFmtId="164" fontId="4" fillId="2" borderId="42" xfId="2" applyNumberFormat="1" applyFont="1" applyFill="1" applyBorder="1" applyAlignment="1">
      <alignment horizontal="center" vertical="center" wrapText="1"/>
    </xf>
    <xf numFmtId="164" fontId="4" fillId="2" borderId="54" xfId="2" applyNumberFormat="1" applyFont="1" applyFill="1" applyBorder="1" applyAlignment="1">
      <alignment horizontal="center" vertical="center" wrapText="1"/>
    </xf>
    <xf numFmtId="0" fontId="42" fillId="4" borderId="38" xfId="0" applyFont="1" applyFill="1" applyBorder="1" applyAlignment="1">
      <alignment horizontal="center" vertical="top" wrapText="1"/>
    </xf>
    <xf numFmtId="0" fontId="42" fillId="4" borderId="49" xfId="0" applyFont="1" applyFill="1" applyBorder="1" applyAlignment="1">
      <alignment horizontal="center" vertical="top" wrapText="1"/>
    </xf>
    <xf numFmtId="0" fontId="10" fillId="3" borderId="3" xfId="0" applyFont="1" applyFill="1" applyBorder="1" applyAlignment="1">
      <alignment horizontal="center" vertical="center"/>
    </xf>
    <xf numFmtId="0" fontId="10" fillId="3" borderId="4" xfId="0" applyFont="1" applyFill="1" applyBorder="1" applyAlignment="1">
      <alignment horizontal="center" vertical="center"/>
    </xf>
    <xf numFmtId="0" fontId="12" fillId="4" borderId="18" xfId="0" applyFont="1" applyFill="1" applyBorder="1" applyAlignment="1">
      <alignment horizontal="center" vertical="top" wrapText="1"/>
    </xf>
    <xf numFmtId="0" fontId="12" fillId="4" borderId="16" xfId="0" applyFont="1" applyFill="1" applyBorder="1" applyAlignment="1">
      <alignment horizontal="center" vertical="top" wrapText="1"/>
    </xf>
    <xf numFmtId="0" fontId="4" fillId="4" borderId="21" xfId="0" applyFont="1" applyFill="1" applyBorder="1" applyAlignment="1">
      <alignment horizontal="center" vertical="top" wrapText="1"/>
    </xf>
    <xf numFmtId="0" fontId="4" fillId="4" borderId="29" xfId="0" applyFont="1" applyFill="1" applyBorder="1" applyAlignment="1">
      <alignment horizontal="center" vertical="top" wrapText="1"/>
    </xf>
    <xf numFmtId="0" fontId="36" fillId="4" borderId="0" xfId="0" applyFont="1" applyFill="1" applyAlignment="1">
      <alignment horizontal="left" vertical="top" wrapText="1"/>
    </xf>
    <xf numFmtId="0" fontId="35" fillId="5" borderId="2" xfId="14" applyFont="1" applyFill="1" applyBorder="1" applyAlignment="1" applyProtection="1">
      <alignment horizontal="center" vertical="center" wrapText="1"/>
      <protection locked="0"/>
    </xf>
    <xf numFmtId="0" fontId="35" fillId="5" borderId="19" xfId="14" applyFont="1" applyFill="1" applyBorder="1" applyAlignment="1" applyProtection="1">
      <alignment horizontal="center" vertical="center" wrapText="1"/>
      <protection locked="0"/>
    </xf>
    <xf numFmtId="0" fontId="35" fillId="5" borderId="11" xfId="14" applyFont="1" applyFill="1" applyBorder="1" applyAlignment="1" applyProtection="1">
      <alignment horizontal="center" vertical="center" wrapText="1"/>
      <protection locked="0"/>
    </xf>
    <xf numFmtId="168" fontId="35" fillId="5" borderId="2" xfId="29" applyNumberFormat="1" applyFont="1" applyFill="1" applyBorder="1" applyAlignment="1" applyProtection="1">
      <alignment horizontal="center" vertical="center" wrapText="1"/>
      <protection locked="0"/>
    </xf>
    <xf numFmtId="168" fontId="35" fillId="5" borderId="19" xfId="29" applyNumberFormat="1" applyFont="1" applyFill="1" applyBorder="1" applyAlignment="1" applyProtection="1">
      <alignment horizontal="center" vertical="center" wrapText="1"/>
      <protection locked="0"/>
    </xf>
    <xf numFmtId="168" fontId="35" fillId="5" borderId="11" xfId="29" applyNumberFormat="1" applyFont="1" applyFill="1" applyBorder="1" applyAlignment="1" applyProtection="1">
      <alignment horizontal="center" vertical="center" wrapText="1"/>
      <protection locked="0"/>
    </xf>
    <xf numFmtId="0" fontId="21" fillId="3" borderId="1" xfId="14" applyFont="1" applyFill="1" applyBorder="1" applyAlignment="1" applyProtection="1">
      <alignment horizontal="center" vertical="center"/>
      <protection locked="0"/>
    </xf>
    <xf numFmtId="0" fontId="21" fillId="3" borderId="9" xfId="14" applyFont="1" applyFill="1" applyBorder="1" applyAlignment="1" applyProtection="1">
      <alignment horizontal="center" vertical="center"/>
      <protection locked="0"/>
    </xf>
    <xf numFmtId="0" fontId="12" fillId="4" borderId="15" xfId="14" applyFont="1" applyFill="1" applyBorder="1" applyAlignment="1" applyProtection="1">
      <alignment horizontal="left" vertical="center" wrapText="1"/>
      <protection locked="0"/>
    </xf>
    <xf numFmtId="0" fontId="12" fillId="4" borderId="10" xfId="14" applyFont="1" applyFill="1" applyBorder="1" applyAlignment="1" applyProtection="1">
      <alignment horizontal="left" vertical="center" wrapText="1"/>
      <protection locked="0"/>
    </xf>
    <xf numFmtId="0" fontId="12" fillId="4" borderId="17" xfId="14" applyFont="1" applyFill="1" applyBorder="1" applyAlignment="1" applyProtection="1">
      <alignment horizontal="left" vertical="center" wrapText="1"/>
      <protection locked="0"/>
    </xf>
    <xf numFmtId="0" fontId="12" fillId="4" borderId="16" xfId="14" applyFont="1" applyFill="1" applyBorder="1" applyAlignment="1" applyProtection="1">
      <alignment horizontal="left" vertical="center" wrapText="1"/>
      <protection locked="0"/>
    </xf>
    <xf numFmtId="0" fontId="12" fillId="4" borderId="5" xfId="14" applyFont="1" applyFill="1" applyBorder="1" applyAlignment="1" applyProtection="1">
      <alignment horizontal="left" vertical="center" wrapText="1"/>
      <protection locked="0"/>
    </xf>
    <xf numFmtId="0" fontId="12" fillId="4" borderId="18" xfId="14" applyFont="1" applyFill="1" applyBorder="1" applyAlignment="1" applyProtection="1">
      <alignment horizontal="left" vertical="center" wrapText="1"/>
      <protection locked="0"/>
    </xf>
    <xf numFmtId="0" fontId="12" fillId="4" borderId="0" xfId="14" applyFont="1" applyFill="1" applyAlignment="1" applyProtection="1">
      <alignment horizontal="center" vertical="center" wrapText="1"/>
      <protection locked="0"/>
    </xf>
    <xf numFmtId="0" fontId="21" fillId="12" borderId="1" xfId="0" applyFont="1" applyFill="1" applyBorder="1" applyAlignment="1">
      <alignment horizontal="center" vertical="center"/>
    </xf>
    <xf numFmtId="0" fontId="21" fillId="8" borderId="22" xfId="4" applyFont="1" applyFill="1" applyBorder="1" applyAlignment="1">
      <alignment horizontal="center"/>
    </xf>
    <xf numFmtId="0" fontId="12" fillId="4" borderId="0" xfId="15" applyFont="1" applyFill="1" applyAlignment="1">
      <alignment horizontal="center" vertical="top" wrapText="1"/>
    </xf>
    <xf numFmtId="0" fontId="10" fillId="8" borderId="22" xfId="16" applyFont="1" applyFill="1" applyBorder="1" applyAlignment="1">
      <alignment horizontal="center" vertical="center"/>
    </xf>
    <xf numFmtId="0" fontId="36" fillId="6" borderId="13" xfId="0" applyFont="1" applyFill="1" applyBorder="1" applyAlignment="1" applyProtection="1">
      <alignment horizontal="center"/>
      <protection locked="0"/>
    </xf>
    <xf numFmtId="0" fontId="36" fillId="6" borderId="14" xfId="0" applyFont="1" applyFill="1" applyBorder="1" applyAlignment="1" applyProtection="1">
      <alignment horizontal="center"/>
      <protection locked="0"/>
    </xf>
    <xf numFmtId="0" fontId="35" fillId="5" borderId="2" xfId="14" applyFont="1" applyFill="1" applyBorder="1" applyAlignment="1" applyProtection="1">
      <alignment horizontal="center" vertical="center"/>
      <protection locked="0"/>
    </xf>
    <xf numFmtId="0" fontId="35" fillId="5" borderId="11" xfId="14" applyFont="1" applyFill="1" applyBorder="1" applyAlignment="1" applyProtection="1">
      <alignment horizontal="center" vertical="center"/>
      <protection locked="0"/>
    </xf>
    <xf numFmtId="0" fontId="36" fillId="2" borderId="0" xfId="0" applyFont="1" applyFill="1" applyAlignment="1">
      <alignment horizontal="center"/>
    </xf>
    <xf numFmtId="166" fontId="63" fillId="5" borderId="2" xfId="0" applyNumberFormat="1" applyFont="1" applyFill="1" applyBorder="1" applyAlignment="1">
      <alignment horizontal="center"/>
    </xf>
    <xf numFmtId="166" fontId="63" fillId="5" borderId="19" xfId="0" applyNumberFormat="1" applyFont="1" applyFill="1" applyBorder="1" applyAlignment="1">
      <alignment horizontal="center"/>
    </xf>
    <xf numFmtId="0" fontId="35" fillId="2" borderId="19" xfId="0" applyFont="1" applyFill="1" applyBorder="1" applyAlignment="1" applyProtection="1">
      <alignment horizontal="center" vertical="center" wrapText="1"/>
      <protection locked="0"/>
    </xf>
    <xf numFmtId="0" fontId="35" fillId="2" borderId="11" xfId="0" applyFont="1" applyFill="1" applyBorder="1" applyAlignment="1" applyProtection="1">
      <alignment horizontal="center" vertical="center" wrapText="1"/>
      <protection locked="0"/>
    </xf>
    <xf numFmtId="166" fontId="63" fillId="2" borderId="19" xfId="0" applyNumberFormat="1" applyFont="1" applyFill="1" applyBorder="1" applyAlignment="1">
      <alignment horizontal="center"/>
    </xf>
    <xf numFmtId="166" fontId="63" fillId="2" borderId="11" xfId="0" applyNumberFormat="1" applyFont="1" applyFill="1" applyBorder="1" applyAlignment="1">
      <alignment horizontal="center"/>
    </xf>
    <xf numFmtId="166" fontId="63" fillId="2" borderId="25" xfId="0" applyNumberFormat="1" applyFont="1" applyFill="1" applyBorder="1" applyAlignment="1">
      <alignment horizontal="center"/>
    </xf>
    <xf numFmtId="0" fontId="34" fillId="3" borderId="2" xfId="11" applyFont="1" applyFill="1" applyBorder="1" applyAlignment="1">
      <alignment horizontal="center" vertical="center" wrapText="1"/>
    </xf>
    <xf numFmtId="0" fontId="34" fillId="3" borderId="11" xfId="11" applyFont="1" applyFill="1" applyBorder="1" applyAlignment="1">
      <alignment horizontal="center" vertical="center" wrapText="1"/>
    </xf>
    <xf numFmtId="9" fontId="53" fillId="2" borderId="19" xfId="20" applyNumberFormat="1" applyFont="1" applyFill="1" applyBorder="1" applyAlignment="1">
      <alignment horizontal="center" vertical="center" wrapText="1"/>
    </xf>
    <xf numFmtId="9" fontId="53" fillId="2" borderId="11" xfId="20" applyNumberFormat="1" applyFont="1" applyFill="1" applyBorder="1" applyAlignment="1">
      <alignment horizontal="center" vertical="center" wrapText="1"/>
    </xf>
    <xf numFmtId="0" fontId="35" fillId="5" borderId="2" xfId="20" applyFont="1" applyFill="1" applyBorder="1" applyAlignment="1">
      <alignment horizontal="center" vertical="center" wrapText="1"/>
    </xf>
    <xf numFmtId="0" fontId="35" fillId="5" borderId="19" xfId="20" applyFont="1" applyFill="1" applyBorder="1" applyAlignment="1">
      <alignment horizontal="center" vertical="center" wrapText="1"/>
    </xf>
    <xf numFmtId="0" fontId="34" fillId="3" borderId="19" xfId="11" applyFont="1" applyFill="1" applyBorder="1" applyAlignment="1">
      <alignment horizontal="center" vertical="center" wrapText="1"/>
    </xf>
    <xf numFmtId="166" fontId="63" fillId="5" borderId="11" xfId="0" applyNumberFormat="1" applyFont="1" applyFill="1" applyBorder="1" applyAlignment="1">
      <alignment horizontal="center"/>
    </xf>
    <xf numFmtId="0" fontId="63" fillId="10" borderId="19" xfId="0" quotePrefix="1" applyFont="1" applyFill="1" applyBorder="1" applyAlignment="1">
      <alignment horizontal="center"/>
    </xf>
    <xf numFmtId="0" fontId="63" fillId="10" borderId="11" xfId="0" applyFont="1" applyFill="1" applyBorder="1" applyAlignment="1">
      <alignment horizontal="center"/>
    </xf>
    <xf numFmtId="6" fontId="36" fillId="10" borderId="2" xfId="11" quotePrefix="1" applyNumberFormat="1" applyFont="1" applyFill="1" applyBorder="1" applyAlignment="1">
      <alignment horizontal="center" vertical="center" wrapText="1"/>
    </xf>
    <xf numFmtId="6" fontId="36" fillId="10" borderId="19" xfId="11" quotePrefix="1" applyNumberFormat="1" applyFont="1" applyFill="1" applyBorder="1" applyAlignment="1">
      <alignment horizontal="center" vertical="center" wrapText="1"/>
    </xf>
    <xf numFmtId="0" fontId="34" fillId="8" borderId="5" xfId="20" applyFont="1" applyFill="1" applyBorder="1" applyAlignment="1">
      <alignment horizontal="center" vertical="top" wrapText="1"/>
    </xf>
    <xf numFmtId="0" fontId="34" fillId="8" borderId="18" xfId="20" applyFont="1" applyFill="1" applyBorder="1" applyAlignment="1">
      <alignment horizontal="center" vertical="top" wrapText="1"/>
    </xf>
    <xf numFmtId="0" fontId="35" fillId="2" borderId="15" xfId="20" applyFont="1" applyFill="1" applyBorder="1" applyAlignment="1">
      <alignment horizontal="center" vertical="center" wrapText="1"/>
    </xf>
    <xf numFmtId="0" fontId="35" fillId="2" borderId="10" xfId="20" applyFont="1" applyFill="1" applyBorder="1" applyAlignment="1">
      <alignment horizontal="center" vertical="center" wrapText="1"/>
    </xf>
    <xf numFmtId="0" fontId="35" fillId="2" borderId="17" xfId="20" applyFont="1" applyFill="1" applyBorder="1" applyAlignment="1">
      <alignment horizontal="center" vertical="center" wrapText="1"/>
    </xf>
    <xf numFmtId="0" fontId="36" fillId="6" borderId="23" xfId="0" applyFont="1" applyFill="1" applyBorder="1" applyAlignment="1" applyProtection="1">
      <alignment horizontal="center"/>
      <protection locked="0"/>
    </xf>
    <xf numFmtId="0" fontId="34" fillId="8" borderId="16" xfId="20" applyFont="1" applyFill="1" applyBorder="1" applyAlignment="1">
      <alignment horizontal="center" vertical="top" wrapText="1"/>
    </xf>
    <xf numFmtId="0" fontId="10" fillId="3" borderId="9" xfId="0" applyFont="1" applyFill="1" applyBorder="1" applyAlignment="1">
      <alignment horizontal="center" vertical="center"/>
    </xf>
    <xf numFmtId="0" fontId="27" fillId="4" borderId="6" xfId="15" applyFont="1" applyFill="1" applyBorder="1" applyAlignment="1">
      <alignment horizontal="left" vertical="center" wrapText="1"/>
    </xf>
  </cellXfs>
  <cellStyles count="37">
    <cellStyle name="Comma" xfId="1" builtinId="3"/>
    <cellStyle name="Currency" xfId="28" builtinId="4"/>
    <cellStyle name="Currency 2" xfId="6" xr:uid="{541D94EA-995F-46CB-B01B-F71EA27542B3}"/>
    <cellStyle name="Normal" xfId="0" builtinId="0"/>
    <cellStyle name="Normal 10" xfId="31" xr:uid="{BB519FC5-034C-4975-9706-50293541B1A7}"/>
    <cellStyle name="Normal 11 2" xfId="12" xr:uid="{61714E26-7EE7-45C2-A4E7-CB77FBF606F8}"/>
    <cellStyle name="Normal 13 2 2" xfId="34" xr:uid="{9F0320B3-2FA9-4849-9B23-43E5DCF63C30}"/>
    <cellStyle name="Normal 2" xfId="5" xr:uid="{9B6016F9-9EEE-4962-8F91-4AFB2C097AD3}"/>
    <cellStyle name="Normal 2 2 2" xfId="27" xr:uid="{55991C86-BC5B-43BC-8672-1C346AB88BF3}"/>
    <cellStyle name="Normal 2 2 2 2" xfId="16" xr:uid="{CF7FC152-F7C9-4366-826D-26C19B5757CB}"/>
    <cellStyle name="Normal 2 3" xfId="22" xr:uid="{AB301256-6891-469D-8AC1-D9E0C08E4D44}"/>
    <cellStyle name="Normal 3 2 2" xfId="8" xr:uid="{88595AF6-9B7B-48D7-84F9-6D05A71538EF}"/>
    <cellStyle name="Normal 3 2 2 3" xfId="14" xr:uid="{958B0BC0-E896-4242-8183-2D7A21B34A6F}"/>
    <cellStyle name="Normal 3 3" xfId="26" xr:uid="{3540D14F-8081-4411-A3F7-1B164E1C5CC6}"/>
    <cellStyle name="Normal 38" xfId="15" xr:uid="{8B066E4F-2ADF-4E47-87E6-9B54D22B6629}"/>
    <cellStyle name="Normal 4 2 2" xfId="11" xr:uid="{7FD1E147-5FF9-4E9B-A1CB-4EDA874426C4}"/>
    <cellStyle name="Normal 4 3" xfId="2" xr:uid="{0C063809-4B38-4622-86D5-710A17DA2D2B}"/>
    <cellStyle name="Normal 4 3 2" xfId="13" xr:uid="{C935CBCC-B659-421F-8F71-EB14A4B58423}"/>
    <cellStyle name="Normal 4 3 2 2" xfId="18" xr:uid="{BE7E95F1-54CC-4399-9A52-1C4FBD1F432B}"/>
    <cellStyle name="Normal 4 3 2 2 2" xfId="19" xr:uid="{24FA88AE-0E6F-4300-9A47-65BDF27673BA}"/>
    <cellStyle name="Normal 4 3 2 2 3" xfId="36" xr:uid="{F8E6A8B4-DB58-47C2-BC5F-AE7AAE9F997F}"/>
    <cellStyle name="Normal 4 4 2" xfId="25" xr:uid="{BBF2492D-5048-437E-BEA2-992A00BA022A}"/>
    <cellStyle name="Normal 4 6" xfId="10" xr:uid="{D029A7A3-D76B-4999-96D6-77B2D50DB0EF}"/>
    <cellStyle name="Normal 4 7" xfId="23" xr:uid="{91918D0E-04C4-4931-888E-416842EEA359}"/>
    <cellStyle name="Normal 4 7 2" xfId="35" xr:uid="{5032CB0C-B6AC-4F24-9FFA-9847B98B19C5}"/>
    <cellStyle name="Normal 6 2" xfId="17" xr:uid="{3E1E5E12-2789-489B-959A-F12F9CC247CF}"/>
    <cellStyle name="Normal 7" xfId="9" xr:uid="{61412D8B-7A29-443C-9617-969F8EA8ADB2}"/>
    <cellStyle name="Normal 7 2" xfId="3" xr:uid="{54CFEE76-E3F0-4270-BC7D-AB925DE097CE}"/>
    <cellStyle name="Normal 7 2 2" xfId="20" xr:uid="{9AB65AB4-5A81-494C-8768-8D79C8916EC3}"/>
    <cellStyle name="Normal 9" xfId="30" xr:uid="{D9F72C60-1ACA-4E17-92E4-F547D49440A9}"/>
    <cellStyle name="Normal_bidform 3A" xfId="4" xr:uid="{CE9D7AD2-2402-4B16-B867-96D506B8EB29}"/>
    <cellStyle name="Normal_IntroRFP" xfId="24" xr:uid="{A35007D6-331F-4E68-BE92-63480CD68A22}"/>
    <cellStyle name="Normal_Sheet2" xfId="21" xr:uid="{C9F74B93-FE3D-4733-AF89-2E3714997328}"/>
    <cellStyle name="Percent" xfId="29" builtinId="5"/>
    <cellStyle name="Percent 2" xfId="7" xr:uid="{2697E70B-5ED9-4BB7-8266-2F6763080D70}"/>
    <cellStyle name="Percent 3" xfId="33" xr:uid="{38DE661D-A3DB-4549-B5A4-210994CBDABF}"/>
    <cellStyle name="Style 1" xfId="32" xr:uid="{697C3AA2-DC28-47A5-8DF3-D47692D4B67C}"/>
  </cellStyles>
  <dxfs count="18">
    <dxf>
      <font>
        <color rgb="FF9C0006"/>
      </font>
      <fill>
        <patternFill>
          <bgColor rgb="FFFFC7CE"/>
        </patternFill>
      </fill>
    </dxf>
    <dxf>
      <font>
        <b val="0"/>
        <i val="0"/>
        <strike val="0"/>
        <condense val="0"/>
        <extend val="0"/>
        <outline val="0"/>
        <shadow val="0"/>
        <u val="none"/>
        <vertAlign val="baseline"/>
        <sz val="9"/>
        <color auto="1"/>
        <name val="Roboto"/>
        <scheme val="none"/>
      </font>
      <fill>
        <patternFill patternType="solid">
          <fgColor indexed="64"/>
          <bgColor rgb="FFFFF2CC"/>
        </patternFill>
      </fill>
      <alignment horizontal="center" vertical="bottom" textRotation="0" wrapText="0" indent="0" justifyLastLine="0" shrinkToFit="0" readingOrder="0"/>
      <border diagonalUp="0" diagonalDown="0">
        <left style="thin">
          <color theme="0" tint="-0.499984740745262"/>
        </left>
        <right/>
        <top style="thin">
          <color theme="0" tint="-0.499984740745262"/>
        </top>
        <bottom style="thin">
          <color theme="0" tint="-0.499984740745262"/>
        </bottom>
        <vertical/>
        <horizontal/>
      </border>
    </dxf>
    <dxf>
      <font>
        <b val="0"/>
        <i val="0"/>
        <strike val="0"/>
        <condense val="0"/>
        <extend val="0"/>
        <outline val="0"/>
        <shadow val="0"/>
        <u val="none"/>
        <vertAlign val="baseline"/>
        <sz val="9"/>
        <color auto="1"/>
        <name val="Roboto"/>
        <scheme val="none"/>
      </font>
      <fill>
        <patternFill patternType="solid">
          <fgColor indexed="64"/>
          <bgColor rgb="FFFFF2CC"/>
        </patternFill>
      </fill>
      <alignment horizontal="center" vertical="bottom" textRotation="0" wrapText="0" indent="0" justifyLastLine="0" shrinkToFit="0" readingOrder="0"/>
      <border diagonalUp="0" diagonalDown="0" outline="0">
        <left/>
        <right style="thin">
          <color theme="0" tint="-0.499984740745262"/>
        </right>
        <top style="thin">
          <color theme="0" tint="-0.499984740745262"/>
        </top>
        <bottom style="thin">
          <color theme="0" tint="-0.499984740745262"/>
        </bottom>
      </border>
    </dxf>
    <dxf>
      <font>
        <b val="0"/>
        <i val="0"/>
        <strike val="0"/>
        <condense val="0"/>
        <extend val="0"/>
        <outline val="0"/>
        <shadow val="0"/>
        <u val="none"/>
        <vertAlign val="baseline"/>
        <sz val="11"/>
        <color theme="1"/>
        <name val="Roboto"/>
        <scheme val="none"/>
      </font>
      <fill>
        <patternFill patternType="solid">
          <fgColor indexed="64"/>
          <bgColor theme="0"/>
        </patternFill>
      </fill>
      <border diagonalUp="0" diagonalDown="0">
        <left style="thin">
          <color theme="0"/>
        </left>
        <right style="thin">
          <color theme="0"/>
        </right>
        <top style="thin">
          <color theme="0"/>
        </top>
        <bottom style="thin">
          <color theme="0"/>
        </bottom>
        <vertical style="thin">
          <color theme="0"/>
        </vertical>
        <horizontal style="thin">
          <color theme="0"/>
        </horizontal>
      </border>
    </dxf>
    <dxf>
      <font>
        <b val="0"/>
        <i val="0"/>
        <strike val="0"/>
        <condense val="0"/>
        <extend val="0"/>
        <outline val="0"/>
        <shadow val="0"/>
        <u val="none"/>
        <vertAlign val="baseline"/>
        <sz val="9"/>
        <color auto="1"/>
        <name val="Roboto"/>
        <scheme val="none"/>
      </font>
      <fill>
        <patternFill patternType="solid">
          <fgColor indexed="64"/>
          <bgColor rgb="FFFFF2CC"/>
        </patternFill>
      </fill>
      <alignment horizontal="center" vertical="bottom" textRotation="0" wrapText="0" indent="0" justifyLastLine="0" shrinkToFit="0" readingOrder="0"/>
      <border diagonalUp="0" diagonalDown="0" outline="0">
        <left style="thin">
          <color theme="0" tint="-0.499984740745262"/>
        </left>
        <right/>
        <top style="thin">
          <color theme="0" tint="-0.499984740745262"/>
        </top>
        <bottom style="thin">
          <color theme="0" tint="-0.499984740745262"/>
        </bottom>
      </border>
    </dxf>
    <dxf>
      <font>
        <b val="0"/>
        <i val="0"/>
        <strike val="0"/>
        <condense val="0"/>
        <extend val="0"/>
        <outline val="0"/>
        <shadow val="0"/>
        <u val="none"/>
        <vertAlign val="baseline"/>
        <sz val="9"/>
        <color auto="1"/>
        <name val="Roboto"/>
        <scheme val="none"/>
      </font>
      <fill>
        <patternFill patternType="solid">
          <fgColor indexed="64"/>
          <bgColor rgb="FFFFF2CC"/>
        </patternFill>
      </fill>
      <alignment horizontal="center" vertical="bottom" textRotation="0" wrapText="0" indent="0" justifyLastLine="0" shrinkToFit="0" readingOrder="0"/>
      <border diagonalUp="0" diagonalDown="0" outline="0">
        <left/>
        <right style="thin">
          <color theme="0" tint="-0.499984740745262"/>
        </right>
        <top style="thin">
          <color theme="0" tint="-0.499984740745262"/>
        </top>
        <bottom style="thin">
          <color theme="0" tint="-0.499984740745262"/>
        </bottom>
      </border>
    </dxf>
    <dxf>
      <font>
        <b val="0"/>
        <i val="0"/>
        <strike val="0"/>
        <condense val="0"/>
        <extend val="0"/>
        <outline val="0"/>
        <shadow val="0"/>
        <u val="none"/>
        <vertAlign val="baseline"/>
        <sz val="11"/>
        <color theme="1"/>
        <name val="Roboto"/>
        <scheme val="none"/>
      </font>
      <fill>
        <patternFill patternType="solid">
          <fgColor indexed="64"/>
          <bgColor theme="0"/>
        </patternFill>
      </fill>
      <border diagonalUp="0" diagonalDown="0">
        <left style="thin">
          <color theme="0"/>
        </left>
        <right style="thin">
          <color theme="0"/>
        </right>
        <top style="thin">
          <color theme="0"/>
        </top>
        <bottom style="thin">
          <color theme="0"/>
        </bottom>
        <vertical style="thin">
          <color theme="0"/>
        </vertical>
        <horizontal style="thin">
          <color theme="0"/>
        </horizontal>
      </border>
    </dxf>
    <dxf>
      <font>
        <b val="0"/>
        <i val="0"/>
        <strike val="0"/>
        <condense val="0"/>
        <extend val="0"/>
        <outline val="0"/>
        <shadow val="0"/>
        <u val="none"/>
        <vertAlign val="baseline"/>
        <sz val="10"/>
        <color auto="1"/>
        <name val="Roboto"/>
        <scheme val="none"/>
      </font>
      <fill>
        <patternFill patternType="solid">
          <fgColor indexed="64"/>
          <bgColor theme="0" tint="-4.9989318521683403E-2"/>
        </patternFill>
      </fill>
      <alignment horizontal="center" vertical="bottom" textRotation="0" wrapText="0" indent="0" justifyLastLine="0" shrinkToFit="0" readingOrder="0"/>
      <border diagonalUp="0" diagonalDown="0" outline="0">
        <left style="thin">
          <color theme="0" tint="-0.499984740745262"/>
        </left>
        <right/>
        <top/>
        <bottom style="thin">
          <color theme="0" tint="-0.499984740745262"/>
        </bottom>
      </border>
    </dxf>
    <dxf>
      <font>
        <b val="0"/>
        <i val="0"/>
        <strike val="0"/>
        <condense val="0"/>
        <extend val="0"/>
        <outline val="0"/>
        <shadow val="0"/>
        <u val="none"/>
        <vertAlign val="baseline"/>
        <sz val="10"/>
        <color auto="1"/>
        <name val="Roboto"/>
        <scheme val="none"/>
      </font>
      <fill>
        <patternFill patternType="solid">
          <fgColor indexed="64"/>
          <bgColor theme="0" tint="-4.9989318521683403E-2"/>
        </patternFill>
      </fill>
      <alignment horizontal="center" vertical="bottom" textRotation="0" wrapText="0" indent="0" justifyLastLine="0" shrinkToFit="0" readingOrder="0"/>
      <border diagonalUp="0" diagonalDown="0" outline="0">
        <left style="thin">
          <color theme="0" tint="-0.499984740745262"/>
        </left>
        <right style="thin">
          <color theme="0" tint="-0.499984740745262"/>
        </right>
        <top/>
        <bottom style="thin">
          <color theme="0" tint="-0.499984740745262"/>
        </bottom>
      </border>
    </dxf>
    <dxf>
      <font>
        <b val="0"/>
        <i val="0"/>
        <strike val="0"/>
        <condense val="0"/>
        <extend val="0"/>
        <outline val="0"/>
        <shadow val="0"/>
        <u val="none"/>
        <vertAlign val="baseline"/>
        <sz val="10"/>
        <color auto="1"/>
        <name val="Roboto"/>
        <scheme val="none"/>
      </font>
      <fill>
        <patternFill patternType="solid">
          <fgColor indexed="64"/>
          <bgColor theme="0" tint="-4.9989318521683403E-2"/>
        </patternFill>
      </fill>
      <alignment horizontal="center" vertical="bottom" textRotation="0" wrapText="0" indent="0" justifyLastLine="0" shrinkToFit="0" readingOrder="0"/>
      <border diagonalUp="0" diagonalDown="0" outline="0">
        <left style="thin">
          <color theme="0" tint="-0.499984740745262"/>
        </left>
        <right style="thin">
          <color theme="0" tint="-0.499984740745262"/>
        </right>
        <top/>
        <bottom style="thin">
          <color theme="0" tint="-0.499984740745262"/>
        </bottom>
      </border>
    </dxf>
    <dxf>
      <font>
        <b val="0"/>
        <i val="0"/>
        <strike val="0"/>
        <condense val="0"/>
        <extend val="0"/>
        <outline val="0"/>
        <shadow val="0"/>
        <u val="none"/>
        <vertAlign val="baseline"/>
        <sz val="10"/>
        <color auto="1"/>
        <name val="Roboto"/>
        <scheme val="none"/>
      </font>
      <fill>
        <patternFill patternType="solid">
          <fgColor indexed="64"/>
          <bgColor theme="0" tint="-4.9989318521683403E-2"/>
        </patternFill>
      </fill>
      <alignment horizontal="center" vertical="bottom" textRotation="0" wrapText="0" indent="0" justifyLastLine="0" shrinkToFit="0" readingOrder="0"/>
      <border diagonalUp="0" diagonalDown="0" outline="0">
        <left style="thin">
          <color theme="0" tint="-0.499984740745262"/>
        </left>
        <right style="thin">
          <color theme="0" tint="-0.499984740745262"/>
        </right>
        <top/>
        <bottom style="thin">
          <color theme="0" tint="-0.499984740745262"/>
        </bottom>
      </border>
    </dxf>
    <dxf>
      <font>
        <b val="0"/>
        <i val="0"/>
        <strike val="0"/>
        <condense val="0"/>
        <extend val="0"/>
        <outline val="0"/>
        <shadow val="0"/>
        <u val="none"/>
        <vertAlign val="baseline"/>
        <sz val="10"/>
        <color auto="1"/>
        <name val="Roboto"/>
        <scheme val="none"/>
      </font>
      <fill>
        <patternFill patternType="solid">
          <fgColor indexed="64"/>
          <bgColor theme="0" tint="-4.9989318521683403E-2"/>
        </patternFill>
      </fill>
      <alignment horizontal="center" vertical="bottom" textRotation="0" wrapText="0" indent="0" justifyLastLine="0" shrinkToFit="0" readingOrder="0"/>
      <border diagonalUp="0" diagonalDown="0" outline="0">
        <left style="thin">
          <color theme="0" tint="-0.499984740745262"/>
        </left>
        <right style="thin">
          <color theme="0" tint="-0.499984740745262"/>
        </right>
        <top/>
        <bottom style="thin">
          <color theme="0" tint="-0.499984740745262"/>
        </bottom>
      </border>
    </dxf>
    <dxf>
      <font>
        <b val="0"/>
        <i val="0"/>
        <strike val="0"/>
        <condense val="0"/>
        <extend val="0"/>
        <outline val="0"/>
        <shadow val="0"/>
        <u val="none"/>
        <vertAlign val="baseline"/>
        <sz val="10"/>
        <color auto="1"/>
        <name val="Roboto"/>
        <scheme val="none"/>
      </font>
      <fill>
        <patternFill patternType="solid">
          <fgColor indexed="64"/>
          <bgColor theme="0" tint="-4.9989318521683403E-2"/>
        </patternFill>
      </fill>
      <alignment horizontal="center" vertical="bottom" textRotation="0" wrapText="0" indent="0" justifyLastLine="0" shrinkToFit="0" readingOrder="0"/>
      <border diagonalUp="0" diagonalDown="0" outline="0">
        <left style="thin">
          <color theme="0" tint="-0.499984740745262"/>
        </left>
        <right style="thin">
          <color theme="0" tint="-0.499984740745262"/>
        </right>
        <top/>
        <bottom style="thin">
          <color theme="0" tint="-0.499984740745262"/>
        </bottom>
      </border>
    </dxf>
    <dxf>
      <font>
        <b val="0"/>
        <i val="0"/>
        <strike val="0"/>
        <condense val="0"/>
        <extend val="0"/>
        <outline val="0"/>
        <shadow val="0"/>
        <u val="none"/>
        <vertAlign val="baseline"/>
        <sz val="10"/>
        <color auto="1"/>
        <name val="Roboto"/>
        <scheme val="none"/>
      </font>
      <fill>
        <patternFill patternType="solid">
          <fgColor indexed="64"/>
          <bgColor theme="0" tint="-4.9989318521683403E-2"/>
        </patternFill>
      </fill>
      <alignment horizontal="center" vertical="bottom" textRotation="0" wrapText="0" indent="0" justifyLastLine="0" shrinkToFit="0" readingOrder="0"/>
      <border diagonalUp="0" diagonalDown="0" outline="0">
        <left style="thin">
          <color theme="0" tint="-0.499984740745262"/>
        </left>
        <right style="thin">
          <color theme="0" tint="-0.499984740745262"/>
        </right>
        <top/>
        <bottom style="thin">
          <color theme="0" tint="-0.499984740745262"/>
        </bottom>
      </border>
    </dxf>
    <dxf>
      <font>
        <b val="0"/>
        <i val="0"/>
        <strike val="0"/>
        <condense val="0"/>
        <extend val="0"/>
        <outline val="0"/>
        <shadow val="0"/>
        <u val="none"/>
        <vertAlign val="baseline"/>
        <sz val="10"/>
        <color auto="1"/>
        <name val="Roboto"/>
        <scheme val="none"/>
      </font>
      <fill>
        <patternFill patternType="solid">
          <fgColor indexed="64"/>
          <bgColor theme="0" tint="-4.9989318521683403E-2"/>
        </patternFill>
      </fill>
      <alignment horizontal="center" vertical="bottom" textRotation="0" wrapText="0" indent="0" justifyLastLine="0" shrinkToFit="0" readingOrder="0"/>
      <border diagonalUp="0" diagonalDown="0" outline="0">
        <left/>
        <right style="thin">
          <color theme="0" tint="-0.499984740745262"/>
        </right>
        <top/>
        <bottom style="thin">
          <color theme="0" tint="-0.499984740745262"/>
        </bottom>
      </border>
    </dxf>
    <dxf>
      <border outline="0">
        <left style="thin">
          <color rgb="FF808080"/>
        </left>
        <right style="thin">
          <color rgb="FF808080"/>
        </right>
      </border>
    </dxf>
    <dxf>
      <font>
        <b val="0"/>
        <i val="0"/>
        <strike val="0"/>
        <condense val="0"/>
        <extend val="0"/>
        <outline val="0"/>
        <shadow val="0"/>
        <u val="none"/>
        <vertAlign val="baseline"/>
        <sz val="9"/>
        <color auto="1"/>
        <name val="Roboto"/>
        <scheme val="none"/>
      </font>
      <fill>
        <patternFill patternType="solid">
          <fgColor rgb="FF000000"/>
          <bgColor rgb="FFFFF2CC"/>
        </patternFill>
      </fill>
      <alignment horizontal="center" vertical="bottom" textRotation="0" wrapText="0" indent="0" justifyLastLine="0" shrinkToFit="0" readingOrder="0"/>
    </dxf>
    <dxf>
      <font>
        <b/>
        <i val="0"/>
        <strike val="0"/>
        <condense val="0"/>
        <extend val="0"/>
        <outline val="0"/>
        <shadow val="0"/>
        <u/>
        <vertAlign val="baseline"/>
        <sz val="10"/>
        <color theme="0"/>
        <name val="Roboto"/>
        <scheme val="none"/>
      </font>
      <fill>
        <patternFill patternType="solid">
          <fgColor indexed="64"/>
          <bgColor rgb="FF0B56A1"/>
        </patternFill>
      </fill>
      <alignment horizontal="center" vertical="bottom" textRotation="0" wrapText="1" indent="0" justifyLastLine="0" shrinkToFit="0" readingOrder="0"/>
      <border diagonalUp="0" diagonalDown="0" outline="0">
        <left style="thin">
          <color theme="0" tint="-0.499984740745262"/>
        </left>
        <right style="thin">
          <color theme="0" tint="-0.499984740745262"/>
        </right>
        <top/>
        <bottom/>
      </border>
    </dxf>
  </dxfs>
  <tableStyles count="0" defaultTableStyle="TableStyleMedium2" defaultPivotStyle="PivotStyleLight16"/>
  <colors>
    <mruColors>
      <color rgb="FFDAE9F8"/>
      <color rgb="FFFC672F"/>
      <color rgb="FFFFF2CC"/>
      <color rgb="FF0B56A1"/>
      <color rgb="FFD9E3F3"/>
      <color rgb="FFFF9999"/>
      <color rgb="FFD9E1F2"/>
      <color rgb="FFFF9900"/>
    </mru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worksheet" Target="worksheets/sheet8.xml"/><Relationship Id="rId13" Type="http://schemas.openxmlformats.org/officeDocument/2006/relationships/externalLink" Target="externalLinks/externalLink1.xml"/><Relationship Id="rId18" Type="http://schemas.openxmlformats.org/officeDocument/2006/relationships/calcChain" Target="calcChain.xml"/><Relationship Id="rId3" Type="http://schemas.openxmlformats.org/officeDocument/2006/relationships/worksheet" Target="worksheets/sheet3.xml"/><Relationship Id="rId21" Type="http://schemas.openxmlformats.org/officeDocument/2006/relationships/customXml" Target="../customXml/item3.xml"/><Relationship Id="rId7" Type="http://schemas.openxmlformats.org/officeDocument/2006/relationships/worksheet" Target="worksheets/sheet7.xml"/><Relationship Id="rId12" Type="http://schemas.openxmlformats.org/officeDocument/2006/relationships/worksheet" Target="worksheets/sheet12.xml"/><Relationship Id="rId17" Type="http://schemas.microsoft.com/office/2017/10/relationships/person" Target="persons/person.xml"/><Relationship Id="rId2" Type="http://schemas.openxmlformats.org/officeDocument/2006/relationships/worksheet" Target="worksheets/sheet2.xml"/><Relationship Id="rId16" Type="http://schemas.openxmlformats.org/officeDocument/2006/relationships/sharedStrings" Target="sharedStrings.xml"/><Relationship Id="rId20" Type="http://schemas.openxmlformats.org/officeDocument/2006/relationships/customXml" Target="../customXml/item2.xml"/><Relationship Id="rId1" Type="http://schemas.openxmlformats.org/officeDocument/2006/relationships/worksheet" Target="worksheets/sheet1.xml"/><Relationship Id="rId6" Type="http://schemas.openxmlformats.org/officeDocument/2006/relationships/worksheet" Target="worksheets/sheet6.xml"/><Relationship Id="rId11" Type="http://schemas.openxmlformats.org/officeDocument/2006/relationships/worksheet" Target="worksheets/sheet11.xml"/><Relationship Id="rId5" Type="http://schemas.openxmlformats.org/officeDocument/2006/relationships/worksheet" Target="worksheets/sheet5.xml"/><Relationship Id="rId15" Type="http://schemas.openxmlformats.org/officeDocument/2006/relationships/styles" Target="styles.xml"/><Relationship Id="rId10" Type="http://schemas.openxmlformats.org/officeDocument/2006/relationships/worksheet" Target="worksheets/sheet10.xml"/><Relationship Id="rId19" Type="http://schemas.openxmlformats.org/officeDocument/2006/relationships/customXml" Target="../customXml/item1.xml"/><Relationship Id="rId4" Type="http://schemas.openxmlformats.org/officeDocument/2006/relationships/worksheet" Target="worksheets/sheet4.xml"/><Relationship Id="rId9" Type="http://schemas.openxmlformats.org/officeDocument/2006/relationships/worksheet" Target="worksheets/sheet9.xml"/><Relationship Id="rId14" Type="http://schemas.openxmlformats.org/officeDocument/2006/relationships/theme" Target="theme/theme1.xml"/></Relationships>
</file>

<file path=xl/drawings/_rels/drawing2.xml.rels><?xml version="1.0" encoding="UTF-8" standalone="yes"?>
<Relationships xmlns="http://schemas.openxmlformats.org/package/2006/relationships"><Relationship Id="rId1" Type="http://schemas.openxmlformats.org/officeDocument/2006/relationships/image" Target="../media/image2.png"/></Relationships>
</file>

<file path=xl/drawings/_rels/drawing3.xml.rels><?xml version="1.0" encoding="UTF-8" standalone="yes"?>
<Relationships xmlns="http://schemas.openxmlformats.org/package/2006/relationships"><Relationship Id="rId1" Type="http://schemas.openxmlformats.org/officeDocument/2006/relationships/image" Target="../media/image2.png"/></Relationships>
</file>

<file path=xl/drawings/_rels/vmlDrawing1.vml.rels><?xml version="1.0" encoding="UTF-8" standalone="yes"?>
<Relationships xmlns="http://schemas.openxmlformats.org/package/2006/relationships"><Relationship Id="rId1" Type="http://schemas.openxmlformats.org/officeDocument/2006/relationships/image" Target="../media/image1.jpeg"/></Relationships>
</file>

<file path=xl/drawings/_rels/vmlDrawing2.vml.rels><?xml version="1.0" encoding="UTF-8" standalone="yes"?>
<Relationships xmlns="http://schemas.openxmlformats.org/package/2006/relationships"><Relationship Id="rId1" Type="http://schemas.openxmlformats.org/officeDocument/2006/relationships/image" Target="../media/image1.jpeg"/></Relationships>
</file>

<file path=xl/drawings/_rels/vmlDrawing3.vml.rels><?xml version="1.0" encoding="UTF-8" standalone="yes"?>
<Relationships xmlns="http://schemas.openxmlformats.org/package/2006/relationships"><Relationship Id="rId1" Type="http://schemas.openxmlformats.org/officeDocument/2006/relationships/image" Target="../media/image1.jpeg"/></Relationships>
</file>

<file path=xl/drawings/_rels/vmlDrawing4.vml.rels><?xml version="1.0" encoding="UTF-8" standalone="yes"?>
<Relationships xmlns="http://schemas.openxmlformats.org/package/2006/relationships"><Relationship Id="rId1" Type="http://schemas.openxmlformats.org/officeDocument/2006/relationships/image" Target="../media/image1.jpeg"/></Relationships>
</file>

<file path=xl/drawings/_rels/vmlDrawing5.vml.rels><?xml version="1.0" encoding="UTF-8" standalone="yes"?>
<Relationships xmlns="http://schemas.openxmlformats.org/package/2006/relationships"><Relationship Id="rId1" Type="http://schemas.openxmlformats.org/officeDocument/2006/relationships/image" Target="../media/image1.jpeg"/></Relationships>
</file>

<file path=xl/drawings/_rels/vmlDrawing6.vml.rels><?xml version="1.0" encoding="UTF-8" standalone="yes"?>
<Relationships xmlns="http://schemas.openxmlformats.org/package/2006/relationships"><Relationship Id="rId1" Type="http://schemas.openxmlformats.org/officeDocument/2006/relationships/image" Target="../media/image1.jpeg"/></Relationships>
</file>

<file path=xl/drawings/_rels/vmlDrawing7.vml.rels><?xml version="1.0" encoding="UTF-8" standalone="yes"?>
<Relationships xmlns="http://schemas.openxmlformats.org/package/2006/relationships"><Relationship Id="rId1" Type="http://schemas.openxmlformats.org/officeDocument/2006/relationships/image" Target="../media/image1.jpeg"/></Relationships>
</file>

<file path=xl/drawings/_rels/vmlDrawing8.vml.rels><?xml version="1.0" encoding="UTF-8" standalone="yes"?>
<Relationships xmlns="http://schemas.openxmlformats.org/package/2006/relationships"><Relationship Id="rId1" Type="http://schemas.openxmlformats.org/officeDocument/2006/relationships/image" Target="../media/image1.jpeg"/></Relationships>
</file>

<file path=xl/drawings/_rels/vmlDrawing9.vml.rels><?xml version="1.0" encoding="UTF-8" standalone="yes"?>
<Relationships xmlns="http://schemas.openxmlformats.org/package/2006/relationships"><Relationship Id="rId1" Type="http://schemas.openxmlformats.org/officeDocument/2006/relationships/image" Target="../media/image1.jpeg"/></Relationships>
</file>

<file path=xl/drawings/_rels/vmlDrawing10.vml.rels><?xml version="1.0" encoding="UTF-8" standalone="yes"?>
<Relationships xmlns="http://schemas.openxmlformats.org/package/2006/relationships"><Relationship Id="rId1" Type="http://schemas.openxmlformats.org/officeDocument/2006/relationships/image" Target="../media/image1.jpeg"/></Relationships>
</file>

<file path=xl/drawings/drawing1.xml><?xml version="1.0" encoding="utf-8"?>
<xdr:wsDr xmlns:xdr="http://schemas.openxmlformats.org/drawingml/2006/spreadsheetDrawing" xmlns:a="http://schemas.openxmlformats.org/drawingml/2006/main">
  <xdr:twoCellAnchor>
    <xdr:from>
      <xdr:col>13</xdr:col>
      <xdr:colOff>28575</xdr:colOff>
      <xdr:row>1</xdr:row>
      <xdr:rowOff>114300</xdr:rowOff>
    </xdr:from>
    <xdr:to>
      <xdr:col>18</xdr:col>
      <xdr:colOff>310515</xdr:colOff>
      <xdr:row>10</xdr:row>
      <xdr:rowOff>47625</xdr:rowOff>
    </xdr:to>
    <xdr:sp macro="" textlink="">
      <xdr:nvSpPr>
        <xdr:cNvPr id="2" name="TextBox 1">
          <a:extLst>
            <a:ext uri="{FF2B5EF4-FFF2-40B4-BE49-F238E27FC236}">
              <a16:creationId xmlns:a16="http://schemas.microsoft.com/office/drawing/2014/main" id="{1E4F370D-8497-410A-88B9-C7F61B8EE36C}"/>
            </a:ext>
          </a:extLst>
        </xdr:cNvPr>
        <xdr:cNvSpPr txBox="1"/>
      </xdr:nvSpPr>
      <xdr:spPr>
        <a:xfrm>
          <a:off x="12506325" y="314325"/>
          <a:ext cx="3615690" cy="1704975"/>
        </a:xfrm>
        <a:prstGeom prst="rect">
          <a:avLst/>
        </a:prstGeom>
        <a:solidFill>
          <a:schemeClr val="bg2"/>
        </a:solidFill>
        <a:ln w="9525" cmpd="sng">
          <a:solidFill>
            <a:schemeClr val="lt1">
              <a:shade val="50000"/>
            </a:schemeClr>
          </a:solid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r>
            <a:rPr lang="en-US" sz="1000">
              <a:solidFill>
                <a:srgbClr val="FF0000"/>
              </a:solidFill>
              <a:latin typeface="Roboto" panose="02000000000000000000" pitchFamily="2" charset="0"/>
              <a:ea typeface="Roboto" panose="02000000000000000000" pitchFamily="2" charset="0"/>
              <a:cs typeface="Roboto" panose="02000000000000000000" pitchFamily="2" charset="0"/>
            </a:rPr>
            <a:t>Note: </a:t>
          </a:r>
        </a:p>
        <a:p>
          <a:r>
            <a:rPr lang="en-US" sz="1000">
              <a:solidFill>
                <a:srgbClr val="FF0000"/>
              </a:solidFill>
              <a:latin typeface="Roboto" panose="02000000000000000000" pitchFamily="2" charset="0"/>
              <a:ea typeface="Roboto" panose="02000000000000000000" pitchFamily="2" charset="0"/>
              <a:cs typeface="Roboto" panose="02000000000000000000" pitchFamily="2" charset="0"/>
            </a:rPr>
            <a:t>-This is</a:t>
          </a:r>
          <a:r>
            <a:rPr lang="en-US" sz="1000" baseline="0">
              <a:solidFill>
                <a:srgbClr val="FF0000"/>
              </a:solidFill>
              <a:latin typeface="Roboto" panose="02000000000000000000" pitchFamily="2" charset="0"/>
              <a:ea typeface="Roboto" panose="02000000000000000000" pitchFamily="2" charset="0"/>
              <a:cs typeface="Roboto" panose="02000000000000000000" pitchFamily="2" charset="0"/>
            </a:rPr>
            <a:t> optional; Hide, delete, or use as a separate attachment</a:t>
          </a:r>
        </a:p>
        <a:p>
          <a:endParaRPr lang="en-US" sz="1000" baseline="0">
            <a:solidFill>
              <a:srgbClr val="FF0000"/>
            </a:solidFill>
            <a:latin typeface="Roboto" panose="02000000000000000000" pitchFamily="2" charset="0"/>
            <a:ea typeface="Roboto" panose="02000000000000000000" pitchFamily="2" charset="0"/>
            <a:cs typeface="Roboto" panose="02000000000000000000" pitchFamily="2" charset="0"/>
          </a:endParaRPr>
        </a:p>
        <a:p>
          <a:r>
            <a:rPr lang="en-US" sz="1000" b="0" i="0" u="none" strike="noStrike" baseline="0">
              <a:solidFill>
                <a:srgbClr val="FF0000"/>
              </a:solidFill>
              <a:effectLst/>
              <a:latin typeface="Roboto" panose="02000000000000000000" pitchFamily="2" charset="0"/>
              <a:ea typeface="Roboto" panose="02000000000000000000" pitchFamily="2" charset="0"/>
              <a:cs typeface="Roboto" panose="02000000000000000000" pitchFamily="2" charset="0"/>
            </a:rPr>
            <a:t>-Preference by individual to show current and historical rates for release</a:t>
          </a:r>
        </a:p>
        <a:p>
          <a:endParaRPr lang="en-US" sz="1000" b="0" i="0" u="none" strike="noStrike">
            <a:solidFill>
              <a:srgbClr val="FF0000"/>
            </a:solidFill>
            <a:effectLst/>
            <a:latin typeface="Roboto" panose="02000000000000000000" pitchFamily="2" charset="0"/>
            <a:ea typeface="Roboto" panose="02000000000000000000" pitchFamily="2" charset="0"/>
            <a:cs typeface="Roboto" panose="02000000000000000000" pitchFamily="2" charset="0"/>
          </a:endParaRPr>
        </a:p>
        <a:p>
          <a:r>
            <a:rPr lang="en-US" sz="1000" b="0" i="0" u="none" strike="noStrike">
              <a:solidFill>
                <a:srgbClr val="FF0000"/>
              </a:solidFill>
              <a:effectLst/>
              <a:latin typeface="Roboto" panose="02000000000000000000" pitchFamily="2" charset="0"/>
              <a:ea typeface="Roboto" panose="02000000000000000000" pitchFamily="2" charset="0"/>
              <a:cs typeface="Roboto" panose="02000000000000000000" pitchFamily="2" charset="0"/>
            </a:rPr>
            <a:t>-Delete</a:t>
          </a:r>
          <a:r>
            <a:rPr lang="en-US" sz="1000" b="0" i="0" u="none" strike="noStrike" baseline="0">
              <a:solidFill>
                <a:srgbClr val="FF0000"/>
              </a:solidFill>
              <a:effectLst/>
              <a:latin typeface="Roboto" panose="02000000000000000000" pitchFamily="2" charset="0"/>
              <a:ea typeface="Roboto" panose="02000000000000000000" pitchFamily="2" charset="0"/>
              <a:cs typeface="Roboto" panose="02000000000000000000" pitchFamily="2" charset="0"/>
            </a:rPr>
            <a:t> this text box before release</a:t>
          </a:r>
          <a:endParaRPr lang="en-US" sz="1000">
            <a:solidFill>
              <a:srgbClr val="FF0000"/>
            </a:solidFill>
            <a:latin typeface="Roboto" panose="02000000000000000000" pitchFamily="2" charset="0"/>
            <a:ea typeface="Roboto" panose="02000000000000000000" pitchFamily="2" charset="0"/>
            <a:cs typeface="Roboto" panose="02000000000000000000" pitchFamily="2" charset="0"/>
          </a:endParaRPr>
        </a:p>
      </xdr:txBody>
    </xdr:sp>
    <xdr:clientData/>
  </xdr:twoCellAnchor>
</xdr:wsDr>
</file>

<file path=xl/drawings/drawing2.xml><?xml version="1.0" encoding="utf-8"?>
<xdr:wsDr xmlns:xdr="http://schemas.openxmlformats.org/drawingml/2006/spreadsheetDrawing" xmlns:a="http://schemas.openxmlformats.org/drawingml/2006/main">
  <xdr:twoCellAnchor editAs="oneCell">
    <xdr:from>
      <xdr:col>2</xdr:col>
      <xdr:colOff>0</xdr:colOff>
      <xdr:row>11</xdr:row>
      <xdr:rowOff>0</xdr:rowOff>
    </xdr:from>
    <xdr:to>
      <xdr:col>2</xdr:col>
      <xdr:colOff>57785</xdr:colOff>
      <xdr:row>11</xdr:row>
      <xdr:rowOff>57785</xdr:rowOff>
    </xdr:to>
    <xdr:pic>
      <xdr:nvPicPr>
        <xdr:cNvPr id="2" name="Picture 18" descr="shim">
          <a:extLst>
            <a:ext uri="{FF2B5EF4-FFF2-40B4-BE49-F238E27FC236}">
              <a16:creationId xmlns:a16="http://schemas.microsoft.com/office/drawing/2014/main" id="{6F7C8324-3C38-45F3-A7E7-E478F8D677A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447675" y="3743325"/>
          <a:ext cx="57785" cy="5778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7</xdr:col>
      <xdr:colOff>0</xdr:colOff>
      <xdr:row>11</xdr:row>
      <xdr:rowOff>0</xdr:rowOff>
    </xdr:from>
    <xdr:to>
      <xdr:col>7</xdr:col>
      <xdr:colOff>57785</xdr:colOff>
      <xdr:row>11</xdr:row>
      <xdr:rowOff>91440</xdr:rowOff>
    </xdr:to>
    <xdr:pic>
      <xdr:nvPicPr>
        <xdr:cNvPr id="3" name="Picture 19" descr="shim">
          <a:extLst>
            <a:ext uri="{FF2B5EF4-FFF2-40B4-BE49-F238E27FC236}">
              <a16:creationId xmlns:a16="http://schemas.microsoft.com/office/drawing/2014/main" id="{11A2C5C5-2038-4448-9C53-C56D6881494D}"/>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2049125" y="3743325"/>
          <a:ext cx="57785" cy="9144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2</xdr:col>
      <xdr:colOff>0</xdr:colOff>
      <xdr:row>11</xdr:row>
      <xdr:rowOff>0</xdr:rowOff>
    </xdr:from>
    <xdr:to>
      <xdr:col>2</xdr:col>
      <xdr:colOff>57785</xdr:colOff>
      <xdr:row>11</xdr:row>
      <xdr:rowOff>57785</xdr:rowOff>
    </xdr:to>
    <xdr:pic>
      <xdr:nvPicPr>
        <xdr:cNvPr id="4" name="Picture 928" descr="shim">
          <a:extLst>
            <a:ext uri="{FF2B5EF4-FFF2-40B4-BE49-F238E27FC236}">
              <a16:creationId xmlns:a16="http://schemas.microsoft.com/office/drawing/2014/main" id="{540097D2-A37F-4B85-B2F5-A020FBE56F24}"/>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447675" y="3743325"/>
          <a:ext cx="57785" cy="5778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2</xdr:col>
      <xdr:colOff>0</xdr:colOff>
      <xdr:row>11</xdr:row>
      <xdr:rowOff>0</xdr:rowOff>
    </xdr:from>
    <xdr:to>
      <xdr:col>2</xdr:col>
      <xdr:colOff>57785</xdr:colOff>
      <xdr:row>11</xdr:row>
      <xdr:rowOff>57785</xdr:rowOff>
    </xdr:to>
    <xdr:pic>
      <xdr:nvPicPr>
        <xdr:cNvPr id="5" name="Picture 2586" descr="shim">
          <a:extLst>
            <a:ext uri="{FF2B5EF4-FFF2-40B4-BE49-F238E27FC236}">
              <a16:creationId xmlns:a16="http://schemas.microsoft.com/office/drawing/2014/main" id="{83B0EA55-04A0-4B21-9F34-BCCB556BF1CE}"/>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447675" y="3743325"/>
          <a:ext cx="57785" cy="5778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7</xdr:col>
      <xdr:colOff>0</xdr:colOff>
      <xdr:row>11</xdr:row>
      <xdr:rowOff>0</xdr:rowOff>
    </xdr:from>
    <xdr:to>
      <xdr:col>7</xdr:col>
      <xdr:colOff>57785</xdr:colOff>
      <xdr:row>11</xdr:row>
      <xdr:rowOff>91440</xdr:rowOff>
    </xdr:to>
    <xdr:pic>
      <xdr:nvPicPr>
        <xdr:cNvPr id="6" name="Picture 2587" descr="shim">
          <a:extLst>
            <a:ext uri="{FF2B5EF4-FFF2-40B4-BE49-F238E27FC236}">
              <a16:creationId xmlns:a16="http://schemas.microsoft.com/office/drawing/2014/main" id="{D99F8303-1457-41EB-8D5E-7E54177F13D2}"/>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2049125" y="3743325"/>
          <a:ext cx="57785" cy="9144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2</xdr:col>
      <xdr:colOff>0</xdr:colOff>
      <xdr:row>11</xdr:row>
      <xdr:rowOff>0</xdr:rowOff>
    </xdr:from>
    <xdr:to>
      <xdr:col>2</xdr:col>
      <xdr:colOff>57785</xdr:colOff>
      <xdr:row>11</xdr:row>
      <xdr:rowOff>57785</xdr:rowOff>
    </xdr:to>
    <xdr:pic>
      <xdr:nvPicPr>
        <xdr:cNvPr id="7" name="Picture 2589" descr="shim">
          <a:extLst>
            <a:ext uri="{FF2B5EF4-FFF2-40B4-BE49-F238E27FC236}">
              <a16:creationId xmlns:a16="http://schemas.microsoft.com/office/drawing/2014/main" id="{C1CC456E-87C4-4D69-BC3F-93325642467F}"/>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447675" y="3743325"/>
          <a:ext cx="57785" cy="5778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7</xdr:col>
      <xdr:colOff>0</xdr:colOff>
      <xdr:row>11</xdr:row>
      <xdr:rowOff>0</xdr:rowOff>
    </xdr:from>
    <xdr:to>
      <xdr:col>7</xdr:col>
      <xdr:colOff>57785</xdr:colOff>
      <xdr:row>11</xdr:row>
      <xdr:rowOff>91440</xdr:rowOff>
    </xdr:to>
    <xdr:pic>
      <xdr:nvPicPr>
        <xdr:cNvPr id="8" name="Picture 2590" descr="shim">
          <a:extLst>
            <a:ext uri="{FF2B5EF4-FFF2-40B4-BE49-F238E27FC236}">
              <a16:creationId xmlns:a16="http://schemas.microsoft.com/office/drawing/2014/main" id="{6D40FBF6-5327-414F-9A01-40C896CA82B9}"/>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2049125" y="3743325"/>
          <a:ext cx="57785" cy="9144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2</xdr:col>
      <xdr:colOff>0</xdr:colOff>
      <xdr:row>11</xdr:row>
      <xdr:rowOff>0</xdr:rowOff>
    </xdr:from>
    <xdr:to>
      <xdr:col>2</xdr:col>
      <xdr:colOff>57785</xdr:colOff>
      <xdr:row>11</xdr:row>
      <xdr:rowOff>57785</xdr:rowOff>
    </xdr:to>
    <xdr:pic>
      <xdr:nvPicPr>
        <xdr:cNvPr id="9" name="Picture 2591" descr="shim">
          <a:extLst>
            <a:ext uri="{FF2B5EF4-FFF2-40B4-BE49-F238E27FC236}">
              <a16:creationId xmlns:a16="http://schemas.microsoft.com/office/drawing/2014/main" id="{C455AECA-A0D0-44D0-97E8-9536B0B1B6DB}"/>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447675" y="3743325"/>
          <a:ext cx="57785" cy="5778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2</xdr:col>
      <xdr:colOff>0</xdr:colOff>
      <xdr:row>16</xdr:row>
      <xdr:rowOff>0</xdr:rowOff>
    </xdr:from>
    <xdr:to>
      <xdr:col>2</xdr:col>
      <xdr:colOff>57785</xdr:colOff>
      <xdr:row>16</xdr:row>
      <xdr:rowOff>57785</xdr:rowOff>
    </xdr:to>
    <xdr:pic>
      <xdr:nvPicPr>
        <xdr:cNvPr id="11" name="Picture 18" descr="shim">
          <a:extLst>
            <a:ext uri="{FF2B5EF4-FFF2-40B4-BE49-F238E27FC236}">
              <a16:creationId xmlns:a16="http://schemas.microsoft.com/office/drawing/2014/main" id="{8C0B2AF1-B652-46DD-919B-9870C28858DB}"/>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447675" y="4914900"/>
          <a:ext cx="53975" cy="5397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2</xdr:col>
      <xdr:colOff>0</xdr:colOff>
      <xdr:row>16</xdr:row>
      <xdr:rowOff>0</xdr:rowOff>
    </xdr:from>
    <xdr:to>
      <xdr:col>2</xdr:col>
      <xdr:colOff>57785</xdr:colOff>
      <xdr:row>16</xdr:row>
      <xdr:rowOff>57785</xdr:rowOff>
    </xdr:to>
    <xdr:pic>
      <xdr:nvPicPr>
        <xdr:cNvPr id="12" name="Picture 928" descr="shim">
          <a:extLst>
            <a:ext uri="{FF2B5EF4-FFF2-40B4-BE49-F238E27FC236}">
              <a16:creationId xmlns:a16="http://schemas.microsoft.com/office/drawing/2014/main" id="{8F77C9C7-8CF9-4100-92A3-62E47FEDA5B6}"/>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447675" y="4914900"/>
          <a:ext cx="53975" cy="5397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2</xdr:col>
      <xdr:colOff>0</xdr:colOff>
      <xdr:row>16</xdr:row>
      <xdr:rowOff>0</xdr:rowOff>
    </xdr:from>
    <xdr:to>
      <xdr:col>2</xdr:col>
      <xdr:colOff>57785</xdr:colOff>
      <xdr:row>16</xdr:row>
      <xdr:rowOff>57785</xdr:rowOff>
    </xdr:to>
    <xdr:pic>
      <xdr:nvPicPr>
        <xdr:cNvPr id="13" name="Picture 2586" descr="shim">
          <a:extLst>
            <a:ext uri="{FF2B5EF4-FFF2-40B4-BE49-F238E27FC236}">
              <a16:creationId xmlns:a16="http://schemas.microsoft.com/office/drawing/2014/main" id="{7DC9D5EA-931E-4FAA-8E5E-4D32D72923C6}"/>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447675" y="4914900"/>
          <a:ext cx="53975" cy="5397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2</xdr:col>
      <xdr:colOff>0</xdr:colOff>
      <xdr:row>16</xdr:row>
      <xdr:rowOff>0</xdr:rowOff>
    </xdr:from>
    <xdr:to>
      <xdr:col>2</xdr:col>
      <xdr:colOff>57785</xdr:colOff>
      <xdr:row>16</xdr:row>
      <xdr:rowOff>57785</xdr:rowOff>
    </xdr:to>
    <xdr:pic>
      <xdr:nvPicPr>
        <xdr:cNvPr id="14" name="Picture 2589" descr="shim">
          <a:extLst>
            <a:ext uri="{FF2B5EF4-FFF2-40B4-BE49-F238E27FC236}">
              <a16:creationId xmlns:a16="http://schemas.microsoft.com/office/drawing/2014/main" id="{CD6EED65-A7CC-4934-A577-3303466C6575}"/>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447675" y="4914900"/>
          <a:ext cx="53975" cy="5397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2</xdr:col>
      <xdr:colOff>0</xdr:colOff>
      <xdr:row>16</xdr:row>
      <xdr:rowOff>0</xdr:rowOff>
    </xdr:from>
    <xdr:to>
      <xdr:col>2</xdr:col>
      <xdr:colOff>57785</xdr:colOff>
      <xdr:row>16</xdr:row>
      <xdr:rowOff>57785</xdr:rowOff>
    </xdr:to>
    <xdr:pic>
      <xdr:nvPicPr>
        <xdr:cNvPr id="15" name="Picture 2591" descr="shim">
          <a:extLst>
            <a:ext uri="{FF2B5EF4-FFF2-40B4-BE49-F238E27FC236}">
              <a16:creationId xmlns:a16="http://schemas.microsoft.com/office/drawing/2014/main" id="{2F61F170-4DB7-4A80-A87E-39BB368A25B2}"/>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447675" y="4914900"/>
          <a:ext cx="53975" cy="5397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wsDr>
</file>

<file path=xl/drawings/drawing3.xml><?xml version="1.0" encoding="utf-8"?>
<xdr:wsDr xmlns:xdr="http://schemas.openxmlformats.org/drawingml/2006/spreadsheetDrawing" xmlns:a="http://schemas.openxmlformats.org/drawingml/2006/main">
  <xdr:twoCellAnchor editAs="oneCell">
    <xdr:from>
      <xdr:col>2</xdr:col>
      <xdr:colOff>0</xdr:colOff>
      <xdr:row>10</xdr:row>
      <xdr:rowOff>0</xdr:rowOff>
    </xdr:from>
    <xdr:to>
      <xdr:col>2</xdr:col>
      <xdr:colOff>53975</xdr:colOff>
      <xdr:row>10</xdr:row>
      <xdr:rowOff>53975</xdr:rowOff>
    </xdr:to>
    <xdr:pic>
      <xdr:nvPicPr>
        <xdr:cNvPr id="2" name="Picture 18" descr="shim">
          <a:extLst>
            <a:ext uri="{FF2B5EF4-FFF2-40B4-BE49-F238E27FC236}">
              <a16:creationId xmlns:a16="http://schemas.microsoft.com/office/drawing/2014/main" id="{E7B7BD87-6C5B-4009-8F40-2F5CFF4F681A}"/>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447675" y="3209925"/>
          <a:ext cx="57785" cy="5778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7</xdr:col>
      <xdr:colOff>0</xdr:colOff>
      <xdr:row>10</xdr:row>
      <xdr:rowOff>0</xdr:rowOff>
    </xdr:from>
    <xdr:to>
      <xdr:col>7</xdr:col>
      <xdr:colOff>53975</xdr:colOff>
      <xdr:row>10</xdr:row>
      <xdr:rowOff>95250</xdr:rowOff>
    </xdr:to>
    <xdr:pic>
      <xdr:nvPicPr>
        <xdr:cNvPr id="3" name="Picture 19" descr="shim">
          <a:extLst>
            <a:ext uri="{FF2B5EF4-FFF2-40B4-BE49-F238E27FC236}">
              <a16:creationId xmlns:a16="http://schemas.microsoft.com/office/drawing/2014/main" id="{77D60463-F967-473B-B9D7-A3AB4CEACD91}"/>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2049125" y="3209925"/>
          <a:ext cx="57785" cy="9144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2</xdr:col>
      <xdr:colOff>0</xdr:colOff>
      <xdr:row>10</xdr:row>
      <xdr:rowOff>0</xdr:rowOff>
    </xdr:from>
    <xdr:to>
      <xdr:col>2</xdr:col>
      <xdr:colOff>53975</xdr:colOff>
      <xdr:row>10</xdr:row>
      <xdr:rowOff>53975</xdr:rowOff>
    </xdr:to>
    <xdr:pic>
      <xdr:nvPicPr>
        <xdr:cNvPr id="4" name="Picture 928" descr="shim">
          <a:extLst>
            <a:ext uri="{FF2B5EF4-FFF2-40B4-BE49-F238E27FC236}">
              <a16:creationId xmlns:a16="http://schemas.microsoft.com/office/drawing/2014/main" id="{FD8EBC80-7AEC-46ED-B587-202F10970E9D}"/>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447675" y="3209925"/>
          <a:ext cx="57785" cy="5778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2</xdr:col>
      <xdr:colOff>0</xdr:colOff>
      <xdr:row>10</xdr:row>
      <xdr:rowOff>0</xdr:rowOff>
    </xdr:from>
    <xdr:to>
      <xdr:col>2</xdr:col>
      <xdr:colOff>53975</xdr:colOff>
      <xdr:row>10</xdr:row>
      <xdr:rowOff>53975</xdr:rowOff>
    </xdr:to>
    <xdr:pic>
      <xdr:nvPicPr>
        <xdr:cNvPr id="5" name="Picture 2586" descr="shim">
          <a:extLst>
            <a:ext uri="{FF2B5EF4-FFF2-40B4-BE49-F238E27FC236}">
              <a16:creationId xmlns:a16="http://schemas.microsoft.com/office/drawing/2014/main" id="{C1C67612-7377-49E8-BB76-89A9619124CA}"/>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447675" y="3209925"/>
          <a:ext cx="57785" cy="5778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7</xdr:col>
      <xdr:colOff>0</xdr:colOff>
      <xdr:row>10</xdr:row>
      <xdr:rowOff>0</xdr:rowOff>
    </xdr:from>
    <xdr:to>
      <xdr:col>7</xdr:col>
      <xdr:colOff>53975</xdr:colOff>
      <xdr:row>10</xdr:row>
      <xdr:rowOff>95250</xdr:rowOff>
    </xdr:to>
    <xdr:pic>
      <xdr:nvPicPr>
        <xdr:cNvPr id="6" name="Picture 2587" descr="shim">
          <a:extLst>
            <a:ext uri="{FF2B5EF4-FFF2-40B4-BE49-F238E27FC236}">
              <a16:creationId xmlns:a16="http://schemas.microsoft.com/office/drawing/2014/main" id="{8C71B5A5-051C-462A-9FA2-EE43813DCF2D}"/>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2049125" y="3209925"/>
          <a:ext cx="57785" cy="9144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2</xdr:col>
      <xdr:colOff>0</xdr:colOff>
      <xdr:row>10</xdr:row>
      <xdr:rowOff>0</xdr:rowOff>
    </xdr:from>
    <xdr:to>
      <xdr:col>2</xdr:col>
      <xdr:colOff>53975</xdr:colOff>
      <xdr:row>10</xdr:row>
      <xdr:rowOff>53975</xdr:rowOff>
    </xdr:to>
    <xdr:pic>
      <xdr:nvPicPr>
        <xdr:cNvPr id="7" name="Picture 2589" descr="shim">
          <a:extLst>
            <a:ext uri="{FF2B5EF4-FFF2-40B4-BE49-F238E27FC236}">
              <a16:creationId xmlns:a16="http://schemas.microsoft.com/office/drawing/2014/main" id="{C2BB4B18-F1DA-488A-A7C1-32806D5E0083}"/>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447675" y="3209925"/>
          <a:ext cx="57785" cy="5778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7</xdr:col>
      <xdr:colOff>0</xdr:colOff>
      <xdr:row>10</xdr:row>
      <xdr:rowOff>0</xdr:rowOff>
    </xdr:from>
    <xdr:to>
      <xdr:col>7</xdr:col>
      <xdr:colOff>53975</xdr:colOff>
      <xdr:row>10</xdr:row>
      <xdr:rowOff>95250</xdr:rowOff>
    </xdr:to>
    <xdr:pic>
      <xdr:nvPicPr>
        <xdr:cNvPr id="8" name="Picture 2590" descr="shim">
          <a:extLst>
            <a:ext uri="{FF2B5EF4-FFF2-40B4-BE49-F238E27FC236}">
              <a16:creationId xmlns:a16="http://schemas.microsoft.com/office/drawing/2014/main" id="{F93C84A5-729B-4A26-AC32-A95864CC8A6C}"/>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2049125" y="3209925"/>
          <a:ext cx="57785" cy="9144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2</xdr:col>
      <xdr:colOff>0</xdr:colOff>
      <xdr:row>10</xdr:row>
      <xdr:rowOff>0</xdr:rowOff>
    </xdr:from>
    <xdr:to>
      <xdr:col>2</xdr:col>
      <xdr:colOff>53975</xdr:colOff>
      <xdr:row>10</xdr:row>
      <xdr:rowOff>53975</xdr:rowOff>
    </xdr:to>
    <xdr:pic>
      <xdr:nvPicPr>
        <xdr:cNvPr id="9" name="Picture 2591" descr="shim">
          <a:extLst>
            <a:ext uri="{FF2B5EF4-FFF2-40B4-BE49-F238E27FC236}">
              <a16:creationId xmlns:a16="http://schemas.microsoft.com/office/drawing/2014/main" id="{A14BE5B6-57ED-4672-A41F-68902BEBF995}"/>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447675" y="3209925"/>
          <a:ext cx="57785" cy="5778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wsDr>
</file>

<file path=xl/externalLinks/_rels/externalLink1.xml.rels><?xml version="1.0" encoding="UTF-8" standalone="yes"?>
<Relationships xmlns="http://schemas.openxmlformats.org/package/2006/relationships"><Relationship Id="rId3" Type="http://schemas.openxmlformats.org/officeDocument/2006/relationships/externalLinkPath" Target="../../01_Medical/05_RFP%20Documents/01_Draft/Albemarle_Medical_RFP_Questionnaire_V2.xlsx" TargetMode="External"/><Relationship Id="rId2" Type="http://schemas.openxmlformats.org/officeDocument/2006/relationships/externalLinkPath" Target="https://boltonpartners-my.sharepoint.com/personal/ameekins_boltonusa_com/Documents/Albemarle%202027%20RFP/01_Medical/05_RFP%20Documents/01_Draft/Albemarle_Medical_RFP_Questionnaire_V2.xlsx" TargetMode="External"/><Relationship Id="rId1" Type="http://schemas.openxmlformats.org/officeDocument/2006/relationships/externalLinkPath" Target="/personal/ameekins_boltonusa_com/Documents/Albemarle%202027%20RFP/01_Medical/05_RFP%20Documents/01_Draft/Albemarle_Medical_RFP_Questionnaire_V2.xlsx" TargetMode="External"/></Relationships>
</file>

<file path=xl/externalLinks/externalLink1.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xxl21:alternateUrls>
      <xxl21:absoluteUrl r:id="rId2"/>
      <xxl21:relativeUrl r:id="rId3"/>
    </xxl21:alternateUrls>
    <sheetNames>
      <sheetName val="Rate History"/>
      <sheetName val="INPUT"/>
      <sheetName val="Instructions &amp; Info"/>
      <sheetName val="REPRICING FILE"/>
      <sheetName val="Scoring"/>
      <sheetName val="TF 1.0 GENERAL Q"/>
      <sheetName val="TF 1.2 MED Q"/>
      <sheetName val="TF 2.0 MED GEO"/>
      <sheetName val="TF 3.0 MED by County"/>
      <sheetName val="TF 4.0 MED Physicians"/>
      <sheetName val="TF 4.1 MED Facilities"/>
      <sheetName val="TF 5.0 MED Plan Design"/>
      <sheetName val="TF 6.0 Deviations"/>
      <sheetName val="TF 7.0 Key Diff"/>
      <sheetName val="TF 8.0 REF"/>
      <sheetName val="FF 1.0 MED Q"/>
      <sheetName val="FF 2.0 MED ASO Fee"/>
      <sheetName val="FF 2.1 MED Care Management"/>
      <sheetName val="FF 4.1 MED Repricing Summary"/>
      <sheetName val="FF 6.0 MED Discounts"/>
      <sheetName val="FF 5.0 MED Allowed"/>
      <sheetName val="FF 10.0 PG"/>
    </sheetNames>
    <sheetDataSet>
      <sheetData sheetId="0"/>
      <sheetData sheetId="1">
        <row r="8">
          <cell r="C8">
            <v>46753</v>
          </cell>
        </row>
      </sheetData>
      <sheetData sheetId="2"/>
      <sheetData sheetId="3"/>
      <sheetData sheetId="4"/>
      <sheetData sheetId="5"/>
      <sheetData sheetId="6"/>
      <sheetData sheetId="7"/>
      <sheetData sheetId="8"/>
      <sheetData sheetId="9"/>
      <sheetData sheetId="10"/>
      <sheetData sheetId="11"/>
      <sheetData sheetId="12"/>
      <sheetData sheetId="13"/>
      <sheetData sheetId="14"/>
      <sheetData sheetId="15"/>
      <sheetData sheetId="16"/>
      <sheetData sheetId="17"/>
      <sheetData sheetId="18"/>
      <sheetData sheetId="19"/>
      <sheetData sheetId="20"/>
      <sheetData sheetId="21"/>
    </sheetDataSet>
  </externalBook>
</externalLink>
</file>

<file path=xl/persons/person.xml><?xml version="1.0" encoding="utf-8"?>
<personList xmlns="http://schemas.microsoft.com/office/spreadsheetml/2018/threadedcomments" xmlns:x="http://schemas.openxmlformats.org/spreadsheetml/2006/main"/>
</file>

<file path=xl/tables/table1.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4" xr:uid="{FB34A324-0670-4964-8090-160C892E1DBC}" name="Table15" displayName="Table15" ref="B11:O911" totalsRowShown="0" headerRowDxfId="17" dataDxfId="16" tableBorderDxfId="15" headerRowCellStyle="Normal 2 2 2 2" dataCellStyle="Normal 2 2 2 2">
  <tableColumns count="14">
    <tableColumn id="1" xr3:uid="{F80F21CB-5603-4813-AD66-8F859A58D373}" name="Provider Tax ID" dataDxfId="14" dataCellStyle="Normal 2 2 2 2"/>
    <tableColumn id="2" xr3:uid="{722220CB-5B7E-4375-8076-B74635D76BBD}" name="National Provider Identifier (NPI)" dataDxfId="13" dataCellStyle="Normal 2 2 2 2"/>
    <tableColumn id="3" xr3:uid="{25CE551B-6261-46C0-AAA0-E4C0D5D73C40}" name="Provider Name" dataDxfId="12" dataCellStyle="Normal 2 2 2 2"/>
    <tableColumn id="16" xr3:uid="{03FD6BBB-CD70-4DF2-83B4-51205E328311}" name="Provider Specialty" dataDxfId="11" dataCellStyle="Normal 2 2 2 2"/>
    <tableColumn id="5" xr3:uid="{AEB48523-712A-4F4F-8A53-97BF602FAEEC}" name="Address 1" dataDxfId="10" dataCellStyle="Normal 2 2 2 2"/>
    <tableColumn id="7" xr3:uid="{AE71D3BF-BDBB-4D82-B8D5-99772E4181B5}" name="City" dataDxfId="9" dataCellStyle="Normal 2 2 2 2"/>
    <tableColumn id="8" xr3:uid="{F5216628-A7FB-46E8-A80F-14F583E35836}" name="State" dataDxfId="8" dataCellStyle="Normal 2 2 2 2"/>
    <tableColumn id="9" xr3:uid="{0FE08E2D-95DF-458B-A1FB-26D2C61B6814}" name="Zip" dataDxfId="7" dataCellStyle="Normal 2 2 2 2"/>
    <tableColumn id="10" xr3:uid="{FEDF8289-042A-4FC5-A603-041B0985D413}" name="Filler" dataDxfId="6"/>
    <tableColumn id="11" xr3:uid="{DF0AD2B5-EF94-4761-850B-CF1EC4FEAA9B}" name="In-Network? _x000a_(Yes/No)" dataDxfId="5" dataCellStyle="Normal 2 2 2 2"/>
    <tableColumn id="12" xr3:uid="{695AB0DF-32B2-4117-BB5B-8AB3BBC14910}" name="Taking New Patients?" dataDxfId="4" dataCellStyle="Normal 2 2 2 2"/>
    <tableColumn id="13" xr3:uid="{2FCF5E3F-1A1A-4C71-87FE-69017AB5A0F9}" name="Filler2" dataDxfId="3"/>
    <tableColumn id="14" xr3:uid="{4C8095D1-ACC5-4E5B-B4CB-09EF5C4AC2F4}" name="In-Network? _x000a_(Yes/No)2" dataDxfId="2" dataCellStyle="Normal 2 2 2 2"/>
    <tableColumn id="15" xr3:uid="{4F957BED-3050-4186-81EE-130FAB20346A}" name="Taking New Patients?2" dataDxfId="1" dataCellStyle="Normal 2 2 2 2"/>
  </tableColumns>
  <tableStyleInfo name="TableStyleLight15" showFirstColumn="0" showLastColumn="0" showRowStripes="1" showColumnStripes="0"/>
</table>
</file>

<file path=xl/theme/theme1.xml><?xml version="1.0" encoding="utf-8"?>
<a:theme xmlns:a="http://schemas.openxmlformats.org/drawingml/2006/main" name="Office Theme">
  <a:themeElements>
    <a:clrScheme name="Office">
      <a:dk1>
        <a:sysClr val="windowText" lastClr="000000"/>
      </a:dk1>
      <a:lt1>
        <a:sysClr val="window" lastClr="FFFFFF"/>
      </a:lt1>
      <a:dk2>
        <a:srgbClr val="0E2841"/>
      </a:dk2>
      <a:lt2>
        <a:srgbClr val="E8E8E8"/>
      </a:lt2>
      <a:accent1>
        <a:srgbClr val="156082"/>
      </a:accent1>
      <a:accent2>
        <a:srgbClr val="E97132"/>
      </a:accent2>
      <a:accent3>
        <a:srgbClr val="196B24"/>
      </a:accent3>
      <a:accent4>
        <a:srgbClr val="0F9ED5"/>
      </a:accent4>
      <a:accent5>
        <a:srgbClr val="A02B93"/>
      </a:accent5>
      <a:accent6>
        <a:srgbClr val="4EA72E"/>
      </a:accent6>
      <a:hlink>
        <a:srgbClr val="467886"/>
      </a:hlink>
      <a:folHlink>
        <a:srgbClr val="96607D"/>
      </a:folHlink>
    </a:clrScheme>
    <a:fontScheme name="Office">
      <a:majorFont>
        <a:latin typeface="Aptos Display" panose="0211000402020202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Aptos Narrow" panose="0211000402020202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12700" cap="flat" cmpd="sng" algn="ctr">
          <a:solidFill>
            <a:schemeClr val="phClr"/>
          </a:solidFill>
          <a:prstDash val="solid"/>
          <a:miter lim="800000"/>
        </a:ln>
        <a:ln w="19050" cap="flat" cmpd="sng" algn="ctr">
          <a:solidFill>
            <a:schemeClr val="phClr"/>
          </a:solidFill>
          <a:prstDash val="solid"/>
          <a:miter lim="800000"/>
        </a:ln>
        <a:ln w="2540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lnDef>
      <a:spPr/>
      <a:bodyPr/>
      <a:lstStyle/>
      <a:style>
        <a:lnRef idx="2">
          <a:schemeClr val="accent1"/>
        </a:lnRef>
        <a:fillRef idx="0">
          <a:schemeClr val="accent1"/>
        </a:fillRef>
        <a:effectRef idx="1">
          <a:schemeClr val="accent1"/>
        </a:effectRef>
        <a:fontRef idx="minor">
          <a:schemeClr val="tx1"/>
        </a:fontRef>
      </a:style>
    </a:lnDef>
  </a:objectDefaults>
  <a:extraClrSchemeLst/>
  <a:extLst>
    <a:ext uri="{05A4C25C-085E-4340-85A3-A5531E510DB2}">
      <thm15:themeFamily xmlns:thm15="http://schemas.microsoft.com/office/thememl/2012/main" name="Office Theme" id="{2E142A2C-CD16-42D6-873A-C26D2A0506FA}" vid="{1BDDFF52-6CD6-40A5-AB3C-68EB2F1E4D0A}"/>
    </a:ext>
  </a:extLst>
</a:theme>
</file>

<file path=xl/worksheets/_rels/sheet1.xml.rels><?xml version="1.0" encoding="UTF-8" standalone="yes"?>
<Relationships xmlns="http://schemas.openxmlformats.org/package/2006/relationships"><Relationship Id="rId1" Type="http://schemas.openxmlformats.org/officeDocument/2006/relationships/drawing" Target="../drawings/drawing1.xml"/></Relationships>
</file>

<file path=xl/worksheets/_rels/sheet2.xml.rels><?xml version="1.0" encoding="UTF-8" standalone="yes"?>
<Relationships xmlns="http://schemas.openxmlformats.org/package/2006/relationships"><Relationship Id="rId2" Type="http://schemas.openxmlformats.org/officeDocument/2006/relationships/vmlDrawing" Target="../drawings/vmlDrawing1.vml"/><Relationship Id="rId1" Type="http://schemas.openxmlformats.org/officeDocument/2006/relationships/printerSettings" Target="../printerSettings/printerSettings1.bin"/></Relationships>
</file>

<file path=xl/worksheets/_rels/sheet3.xml.rels><?xml version="1.0" encoding="UTF-8" standalone="yes"?>
<Relationships xmlns="http://schemas.openxmlformats.org/package/2006/relationships"><Relationship Id="rId2" Type="http://schemas.openxmlformats.org/officeDocument/2006/relationships/vmlDrawing" Target="../drawings/vmlDrawing2.vml"/><Relationship Id="rId1" Type="http://schemas.openxmlformats.org/officeDocument/2006/relationships/printerSettings" Target="../printerSettings/printerSettings2.bin"/></Relationships>
</file>

<file path=xl/worksheets/_rels/sheet4.xml.rels><?xml version="1.0" encoding="UTF-8" standalone="yes"?>
<Relationships xmlns="http://schemas.openxmlformats.org/package/2006/relationships"><Relationship Id="rId3" Type="http://schemas.openxmlformats.org/officeDocument/2006/relationships/vmlDrawing" Target="../drawings/vmlDrawing3.vml"/><Relationship Id="rId2" Type="http://schemas.openxmlformats.org/officeDocument/2006/relationships/drawing" Target="../drawings/drawing2.xml"/><Relationship Id="rId1" Type="http://schemas.openxmlformats.org/officeDocument/2006/relationships/printerSettings" Target="../printerSettings/printerSettings3.bin"/></Relationships>
</file>

<file path=xl/worksheets/_rels/sheet5.xml.rels><?xml version="1.0" encoding="UTF-8" standalone="yes"?>
<Relationships xmlns="http://schemas.openxmlformats.org/package/2006/relationships"><Relationship Id="rId3" Type="http://schemas.openxmlformats.org/officeDocument/2006/relationships/vmlDrawing" Target="../drawings/vmlDrawing4.vml"/><Relationship Id="rId2" Type="http://schemas.openxmlformats.org/officeDocument/2006/relationships/drawing" Target="../drawings/drawing3.xml"/><Relationship Id="rId1" Type="http://schemas.openxmlformats.org/officeDocument/2006/relationships/printerSettings" Target="../printerSettings/printerSettings4.bin"/></Relationships>
</file>

<file path=xl/worksheets/_rels/sheet6.xml.rels><?xml version="1.0" encoding="UTF-8" standalone="yes"?>
<Relationships xmlns="http://schemas.openxmlformats.org/package/2006/relationships"><Relationship Id="rId2" Type="http://schemas.openxmlformats.org/officeDocument/2006/relationships/vmlDrawing" Target="../drawings/vmlDrawing5.vml"/><Relationship Id="rId1" Type="http://schemas.openxmlformats.org/officeDocument/2006/relationships/printerSettings" Target="../printerSettings/printerSettings5.bin"/></Relationships>
</file>

<file path=xl/worksheets/_rels/sheet7.xml.rels><?xml version="1.0" encoding="UTF-8" standalone="yes"?>
<Relationships xmlns="http://schemas.openxmlformats.org/package/2006/relationships"><Relationship Id="rId2" Type="http://schemas.openxmlformats.org/officeDocument/2006/relationships/vmlDrawing" Target="../drawings/vmlDrawing6.vml"/><Relationship Id="rId1" Type="http://schemas.openxmlformats.org/officeDocument/2006/relationships/printerSettings" Target="../printerSettings/printerSettings6.bin"/></Relationships>
</file>

<file path=xl/worksheets/_rels/sheet8.xml.rels><?xml version="1.0" encoding="UTF-8" standalone="yes"?>
<Relationships xmlns="http://schemas.openxmlformats.org/package/2006/relationships"><Relationship Id="rId3" Type="http://schemas.openxmlformats.org/officeDocument/2006/relationships/table" Target="../tables/table1.xml"/><Relationship Id="rId2" Type="http://schemas.openxmlformats.org/officeDocument/2006/relationships/vmlDrawing" Target="../drawings/vmlDrawing7.vml"/><Relationship Id="rId1" Type="http://schemas.openxmlformats.org/officeDocument/2006/relationships/printerSettings" Target="../printerSettings/printerSettings7.bin"/></Relationships>
</file>

<file path=xl/worksheets/_rels/sheet9.xml.rels><?xml version="1.0" encoding="UTF-8" standalone="yes"?>
<Relationships xmlns="http://schemas.openxmlformats.org/package/2006/relationships"><Relationship Id="rId2" Type="http://schemas.openxmlformats.org/officeDocument/2006/relationships/vmlDrawing" Target="../drawings/vmlDrawing8.vml"/><Relationship Id="rId1" Type="http://schemas.openxmlformats.org/officeDocument/2006/relationships/printerSettings" Target="../printerSettings/printerSettings8.bin"/></Relationships>
</file>

<file path=xl/worksheets/_rels/sheet10.xml.rels><?xml version="1.0" encoding="UTF-8" standalone="yes"?>
<Relationships xmlns="http://schemas.openxmlformats.org/package/2006/relationships"><Relationship Id="rId2" Type="http://schemas.openxmlformats.org/officeDocument/2006/relationships/vmlDrawing" Target="../drawings/vmlDrawing9.vml"/><Relationship Id="rId1" Type="http://schemas.openxmlformats.org/officeDocument/2006/relationships/printerSettings" Target="../printerSettings/printerSettings9.bin"/></Relationships>
</file>

<file path=xl/worksheets/_rels/sheet11.xml.rels><?xml version="1.0" encoding="UTF-8" standalone="yes"?>
<Relationships xmlns="http://schemas.openxmlformats.org/package/2006/relationships"><Relationship Id="rId2" Type="http://schemas.openxmlformats.org/officeDocument/2006/relationships/vmlDrawing" Target="../drawings/vmlDrawing10.vml"/><Relationship Id="rId1" Type="http://schemas.openxmlformats.org/officeDocument/2006/relationships/printerSettings" Target="../printerSettings/printerSettings10.bin"/></Relationships>
</file>

<file path=xl/worksheets/_rels/sheet12.xml.rels><?xml version="1.0" encoding="UTF-8" standalone="yes"?>
<Relationships xmlns="http://schemas.openxmlformats.org/package/2006/relationships"><Relationship Id="rId1" Type="http://schemas.openxmlformats.org/officeDocument/2006/relationships/printerSettings" Target="../printerSettings/printerSettings1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F00992A1-885D-4279-8E44-F6A0C0CE019C}">
  <sheetPr codeName="Sheet27"/>
  <dimension ref="B1:J41"/>
  <sheetViews>
    <sheetView topLeftCell="A9" workbookViewId="0">
      <selection activeCell="B8" sqref="B8"/>
    </sheetView>
  </sheetViews>
  <sheetFormatPr defaultColWidth="8.875" defaultRowHeight="16.5" x14ac:dyDescent="0.3"/>
  <cols>
    <col min="1" max="1" width="1.375" style="25" customWidth="1"/>
    <col min="2" max="2" width="26.875" style="25" customWidth="1"/>
    <col min="3" max="3" width="23.875" style="25" customWidth="1"/>
    <col min="4" max="4" width="2.125" style="25" customWidth="1"/>
    <col min="5" max="5" width="10.875" style="278" customWidth="1"/>
    <col min="6" max="6" width="2.125" style="25" customWidth="1"/>
    <col min="7" max="7" width="16.625" style="25" customWidth="1"/>
    <col min="8" max="8" width="19.625" style="25" bestFit="1" customWidth="1"/>
    <col min="9" max="9" width="17.375" style="25" bestFit="1" customWidth="1"/>
    <col min="10" max="10" width="16.625" style="25" customWidth="1"/>
    <col min="11" max="16384" width="8.875" style="25"/>
  </cols>
  <sheetData>
    <row r="1" spans="2:10" ht="17.25" x14ac:dyDescent="0.3">
      <c r="B1" s="28" t="str">
        <f>INPUT!$C$3</f>
        <v>Albemarle</v>
      </c>
      <c r="C1" s="29"/>
    </row>
    <row r="2" spans="2:10" ht="17.25" x14ac:dyDescent="0.3">
      <c r="B2" s="28" t="str">
        <f>INPUT!$D$11</f>
        <v>RFP#&lt;######&gt;</v>
      </c>
      <c r="C2" s="29"/>
    </row>
    <row r="3" spans="2:10" ht="17.25" x14ac:dyDescent="0.3">
      <c r="B3" s="374" t="str">
        <f>INPUT!$C$23</f>
        <v>Dental</v>
      </c>
      <c r="C3" s="374"/>
    </row>
    <row r="4" spans="2:10" ht="17.25" x14ac:dyDescent="0.3">
      <c r="B4" s="31" t="s">
        <v>0</v>
      </c>
      <c r="C4" s="30"/>
    </row>
    <row r="8" spans="2:10" ht="17.25" thickBot="1" x14ac:dyDescent="0.35">
      <c r="B8" s="179" t="str">
        <f>INPUT!$C$16</f>
        <v>Dental</v>
      </c>
      <c r="C8" s="180"/>
      <c r="E8" s="279" t="s">
        <v>1</v>
      </c>
      <c r="G8" s="198">
        <f>INPUT!D8</f>
        <v>46023</v>
      </c>
      <c r="H8" s="199">
        <f>EDATE(G8,-12)</f>
        <v>45658</v>
      </c>
      <c r="I8" s="199">
        <f>EDATE(H8,-12)</f>
        <v>45292</v>
      </c>
      <c r="J8" s="200">
        <f>EDATE(I8,-12)</f>
        <v>44927</v>
      </c>
    </row>
    <row r="9" spans="2:10" ht="18.600000000000001" customHeight="1" thickTop="1" x14ac:dyDescent="0.3">
      <c r="B9" s="280" t="str">
        <f>INPUT!C3</f>
        <v>Albemarle</v>
      </c>
      <c r="C9" s="258" t="s">
        <v>2</v>
      </c>
      <c r="E9" s="281" t="s">
        <v>3</v>
      </c>
      <c r="G9" s="282"/>
      <c r="H9" s="283"/>
      <c r="I9" s="283"/>
      <c r="J9" s="284"/>
    </row>
    <row r="10" spans="2:10" x14ac:dyDescent="0.3">
      <c r="B10" s="360"/>
    </row>
    <row r="11" spans="2:10" x14ac:dyDescent="0.3">
      <c r="B11" s="360"/>
      <c r="C11" s="258" t="s">
        <v>4</v>
      </c>
      <c r="E11" s="361"/>
      <c r="G11" s="362" t="str">
        <f>INPUT!D168</f>
        <v>Low</v>
      </c>
      <c r="H11" s="363"/>
      <c r="I11" s="363"/>
      <c r="J11" s="364"/>
    </row>
    <row r="12" spans="2:10" x14ac:dyDescent="0.3">
      <c r="C12" s="259" t="s">
        <v>5</v>
      </c>
      <c r="E12" s="361">
        <f>INPUT!D173</f>
        <v>496</v>
      </c>
      <c r="G12" s="365"/>
      <c r="H12" s="366"/>
      <c r="I12" s="366"/>
      <c r="J12" s="367"/>
    </row>
    <row r="13" spans="2:10" x14ac:dyDescent="0.3">
      <c r="C13" s="259" t="s">
        <v>6</v>
      </c>
      <c r="E13" s="361">
        <f>INPUT!D174</f>
        <v>79</v>
      </c>
      <c r="G13" s="368"/>
      <c r="H13" s="369"/>
      <c r="I13" s="369"/>
      <c r="J13" s="370"/>
    </row>
    <row r="14" spans="2:10" x14ac:dyDescent="0.3">
      <c r="C14" s="259" t="s">
        <v>7</v>
      </c>
      <c r="E14" s="361">
        <f>INPUT!D175</f>
        <v>76</v>
      </c>
      <c r="G14" s="368"/>
      <c r="H14" s="369"/>
      <c r="I14" s="369"/>
      <c r="J14" s="370"/>
    </row>
    <row r="15" spans="2:10" x14ac:dyDescent="0.3">
      <c r="C15" s="259" t="s">
        <v>8</v>
      </c>
      <c r="E15" s="361">
        <f>INPUT!D176</f>
        <v>67</v>
      </c>
      <c r="G15" s="368"/>
      <c r="H15" s="369"/>
      <c r="I15" s="369"/>
      <c r="J15" s="370"/>
    </row>
    <row r="16" spans="2:10" x14ac:dyDescent="0.3">
      <c r="C16" s="259" t="s">
        <v>9</v>
      </c>
      <c r="E16" s="361">
        <f>INPUT!D177</f>
        <v>121</v>
      </c>
      <c r="G16" s="368"/>
      <c r="H16" s="369"/>
      <c r="I16" s="369"/>
      <c r="J16" s="370"/>
    </row>
    <row r="17" spans="3:10" x14ac:dyDescent="0.3">
      <c r="C17" s="259"/>
      <c r="E17" s="361">
        <f>INPUT!D178</f>
        <v>0</v>
      </c>
      <c r="G17" s="368"/>
      <c r="H17" s="369"/>
      <c r="I17" s="369"/>
      <c r="J17" s="370"/>
    </row>
    <row r="19" spans="3:10" x14ac:dyDescent="0.3">
      <c r="C19" s="258" t="s">
        <v>4</v>
      </c>
      <c r="E19" s="361"/>
      <c r="G19" s="362" t="str">
        <f>INPUT!F168</f>
        <v xml:space="preserve">High </v>
      </c>
      <c r="H19" s="363"/>
      <c r="I19" s="363"/>
      <c r="J19" s="364"/>
    </row>
    <row r="20" spans="3:10" x14ac:dyDescent="0.3">
      <c r="C20" s="259" t="str">
        <f>C12</f>
        <v>Subscriber Only</v>
      </c>
      <c r="E20" s="361">
        <f>INPUT!F173</f>
        <v>1236</v>
      </c>
      <c r="G20" s="365"/>
      <c r="H20" s="366"/>
      <c r="I20" s="366"/>
      <c r="J20" s="367"/>
    </row>
    <row r="21" spans="3:10" x14ac:dyDescent="0.3">
      <c r="C21" s="259" t="str">
        <f t="shared" ref="C21:C25" si="0">C13</f>
        <v>Subscriber + Spouse</v>
      </c>
      <c r="E21" s="361">
        <f>INPUT!F174</f>
        <v>278</v>
      </c>
      <c r="G21" s="368"/>
      <c r="H21" s="369"/>
      <c r="I21" s="369"/>
      <c r="J21" s="370"/>
    </row>
    <row r="22" spans="3:10" x14ac:dyDescent="0.3">
      <c r="C22" s="259" t="str">
        <f t="shared" si="0"/>
        <v>Subscriber + Child</v>
      </c>
      <c r="E22" s="361">
        <f>INPUT!F175</f>
        <v>256</v>
      </c>
      <c r="G22" s="368"/>
      <c r="H22" s="369"/>
      <c r="I22" s="369"/>
      <c r="J22" s="370"/>
    </row>
    <row r="23" spans="3:10" x14ac:dyDescent="0.3">
      <c r="C23" s="259" t="str">
        <f t="shared" si="0"/>
        <v>Subscriber + Child(ren)</v>
      </c>
      <c r="E23" s="361">
        <f>INPUT!F176</f>
        <v>248</v>
      </c>
      <c r="G23" s="368"/>
      <c r="H23" s="369"/>
      <c r="I23" s="369"/>
      <c r="J23" s="370"/>
    </row>
    <row r="24" spans="3:10" x14ac:dyDescent="0.3">
      <c r="C24" s="259" t="str">
        <f t="shared" si="0"/>
        <v>Family</v>
      </c>
      <c r="E24" s="361">
        <f>INPUT!F177</f>
        <v>513</v>
      </c>
      <c r="G24" s="368"/>
      <c r="H24" s="369"/>
      <c r="I24" s="369"/>
      <c r="J24" s="370"/>
    </row>
    <row r="25" spans="3:10" x14ac:dyDescent="0.3">
      <c r="C25" s="259">
        <f t="shared" si="0"/>
        <v>0</v>
      </c>
      <c r="E25" s="361">
        <f>INPUT!F178</f>
        <v>0</v>
      </c>
      <c r="G25" s="368"/>
      <c r="H25" s="369"/>
      <c r="I25" s="369"/>
      <c r="J25" s="370"/>
    </row>
    <row r="27" spans="3:10" x14ac:dyDescent="0.3">
      <c r="C27" s="258" t="s">
        <v>4</v>
      </c>
      <c r="E27" s="361"/>
      <c r="G27" s="362" t="str">
        <f>INPUT!H168</f>
        <v>Dental C</v>
      </c>
      <c r="H27" s="363"/>
      <c r="I27" s="363"/>
      <c r="J27" s="364"/>
    </row>
    <row r="28" spans="3:10" x14ac:dyDescent="0.3">
      <c r="C28" s="259" t="str">
        <f>C20</f>
        <v>Subscriber Only</v>
      </c>
      <c r="E28" s="361">
        <f>INPUT!H173</f>
        <v>0</v>
      </c>
      <c r="G28" s="365"/>
      <c r="H28" s="366"/>
      <c r="I28" s="366"/>
      <c r="J28" s="367"/>
    </row>
    <row r="29" spans="3:10" x14ac:dyDescent="0.3">
      <c r="C29" s="259" t="str">
        <f t="shared" ref="C29:C33" si="1">C21</f>
        <v>Subscriber + Spouse</v>
      </c>
      <c r="E29" s="361">
        <f>INPUT!H174</f>
        <v>0</v>
      </c>
      <c r="G29" s="368"/>
      <c r="H29" s="369"/>
      <c r="I29" s="369"/>
      <c r="J29" s="370"/>
    </row>
    <row r="30" spans="3:10" x14ac:dyDescent="0.3">
      <c r="C30" s="259" t="str">
        <f t="shared" si="1"/>
        <v>Subscriber + Child</v>
      </c>
      <c r="E30" s="361">
        <f>INPUT!H175</f>
        <v>0</v>
      </c>
      <c r="G30" s="368"/>
      <c r="H30" s="369"/>
      <c r="I30" s="369"/>
      <c r="J30" s="370"/>
    </row>
    <row r="31" spans="3:10" x14ac:dyDescent="0.3">
      <c r="C31" s="259" t="str">
        <f t="shared" si="1"/>
        <v>Subscriber + Child(ren)</v>
      </c>
      <c r="E31" s="361">
        <f>INPUT!H176</f>
        <v>0</v>
      </c>
      <c r="G31" s="368"/>
      <c r="H31" s="369"/>
      <c r="I31" s="369"/>
      <c r="J31" s="370"/>
    </row>
    <row r="32" spans="3:10" x14ac:dyDescent="0.3">
      <c r="C32" s="259" t="str">
        <f t="shared" si="1"/>
        <v>Family</v>
      </c>
      <c r="E32" s="361">
        <f>INPUT!H177</f>
        <v>0</v>
      </c>
      <c r="G32" s="368"/>
      <c r="H32" s="369"/>
      <c r="I32" s="369"/>
      <c r="J32" s="370"/>
    </row>
    <row r="33" spans="3:10" x14ac:dyDescent="0.3">
      <c r="C33" s="259">
        <f t="shared" si="1"/>
        <v>0</v>
      </c>
      <c r="E33" s="361">
        <f>INPUT!H178</f>
        <v>0</v>
      </c>
      <c r="G33" s="368"/>
      <c r="H33" s="369"/>
      <c r="I33" s="369"/>
      <c r="J33" s="370"/>
    </row>
    <row r="35" spans="3:10" x14ac:dyDescent="0.3">
      <c r="C35" s="258" t="s">
        <v>4</v>
      </c>
      <c r="E35" s="361"/>
      <c r="G35" s="362" t="str">
        <f>INPUT!J168</f>
        <v>Dental D</v>
      </c>
      <c r="H35" s="363"/>
      <c r="I35" s="363"/>
      <c r="J35" s="364"/>
    </row>
    <row r="36" spans="3:10" x14ac:dyDescent="0.3">
      <c r="C36" s="259" t="str">
        <f>C28</f>
        <v>Subscriber Only</v>
      </c>
      <c r="E36" s="361">
        <f>INPUT!J173</f>
        <v>0</v>
      </c>
      <c r="G36" s="365"/>
      <c r="H36" s="366"/>
      <c r="I36" s="366"/>
      <c r="J36" s="367"/>
    </row>
    <row r="37" spans="3:10" x14ac:dyDescent="0.3">
      <c r="C37" s="259" t="str">
        <f t="shared" ref="C37:C41" si="2">C29</f>
        <v>Subscriber + Spouse</v>
      </c>
      <c r="E37" s="361">
        <f>INPUT!J174</f>
        <v>0</v>
      </c>
      <c r="G37" s="368"/>
      <c r="H37" s="369"/>
      <c r="I37" s="369"/>
      <c r="J37" s="370"/>
    </row>
    <row r="38" spans="3:10" x14ac:dyDescent="0.3">
      <c r="C38" s="259" t="str">
        <f t="shared" si="2"/>
        <v>Subscriber + Child</v>
      </c>
      <c r="E38" s="361">
        <f>INPUT!J175</f>
        <v>0</v>
      </c>
      <c r="G38" s="368"/>
      <c r="H38" s="369"/>
      <c r="I38" s="369"/>
      <c r="J38" s="370"/>
    </row>
    <row r="39" spans="3:10" x14ac:dyDescent="0.3">
      <c r="C39" s="259" t="str">
        <f t="shared" si="2"/>
        <v>Subscriber + Child(ren)</v>
      </c>
      <c r="E39" s="361">
        <f>INPUT!J176</f>
        <v>0</v>
      </c>
      <c r="G39" s="368"/>
      <c r="H39" s="369"/>
      <c r="I39" s="369"/>
      <c r="J39" s="370"/>
    </row>
    <row r="40" spans="3:10" x14ac:dyDescent="0.3">
      <c r="C40" s="259" t="str">
        <f t="shared" si="2"/>
        <v>Family</v>
      </c>
      <c r="E40" s="361">
        <f>INPUT!J177</f>
        <v>0</v>
      </c>
      <c r="G40" s="368"/>
      <c r="H40" s="369"/>
      <c r="I40" s="369"/>
      <c r="J40" s="370"/>
    </row>
    <row r="41" spans="3:10" x14ac:dyDescent="0.3">
      <c r="C41" s="259">
        <f t="shared" si="2"/>
        <v>0</v>
      </c>
      <c r="E41" s="361">
        <f>INPUT!J178</f>
        <v>0</v>
      </c>
      <c r="G41" s="368"/>
      <c r="H41" s="369"/>
      <c r="I41" s="369"/>
      <c r="J41" s="370"/>
    </row>
  </sheetData>
  <mergeCells count="1">
    <mergeCell ref="B3:C3"/>
  </mergeCells>
  <dataValidations disablePrompts="1" count="1">
    <dataValidation type="list" allowBlank="1" showInputMessage="1" sqref="C12:C17 C20:C25 C28:C33 C36:C41" xr:uid="{3A253D8D-ADB7-407C-A44B-17BF771640AC}">
      <formula1>#REF!</formula1>
    </dataValidation>
  </dataValidations>
  <pageMargins left="0.7" right="0.7" top="0.75" bottom="0.75" header="0.3" footer="0.3"/>
  <drawing r:id="rId1"/>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1BD1D9B3-7510-43A4-9B02-9096676B3148}">
  <sheetPr codeName="Sheet1">
    <tabColor rgb="FFFFF2CC"/>
  </sheetPr>
  <dimension ref="A1:U220"/>
  <sheetViews>
    <sheetView topLeftCell="A88" workbookViewId="0">
      <selection activeCell="C99" sqref="C99:I102"/>
    </sheetView>
  </sheetViews>
  <sheetFormatPr defaultColWidth="8.875" defaultRowHeight="16.5" x14ac:dyDescent="0.3"/>
  <cols>
    <col min="1" max="1" width="1.5" style="12" customWidth="1"/>
    <col min="2" max="2" width="21.375" style="1" customWidth="1"/>
    <col min="3" max="3" width="28.125" style="3" bestFit="1" customWidth="1"/>
    <col min="4" max="4" width="19.375" style="3" customWidth="1"/>
    <col min="5" max="5" width="37.875" style="3" bestFit="1" customWidth="1"/>
    <col min="6" max="6" width="61.5" style="3" bestFit="1" customWidth="1"/>
    <col min="7" max="7" width="18.625" style="3" bestFit="1" customWidth="1"/>
    <col min="8" max="9" width="18.5" style="3" bestFit="1" customWidth="1"/>
    <col min="10" max="10" width="14.625" style="12" bestFit="1" customWidth="1"/>
    <col min="11" max="11" width="8.875" style="12"/>
    <col min="12" max="12" width="20.5" style="12" bestFit="1" customWidth="1"/>
    <col min="13" max="16" width="8.875" style="12"/>
    <col min="17" max="17" width="20.5" style="12" bestFit="1" customWidth="1"/>
    <col min="18" max="19" width="8.875" style="12"/>
    <col min="20" max="20" width="14" style="12" bestFit="1" customWidth="1"/>
    <col min="21" max="21" width="8.875" style="12"/>
    <col min="22" max="16384" width="8.875" style="3"/>
  </cols>
  <sheetData>
    <row r="1" spans="2:20" s="12" customFormat="1" x14ac:dyDescent="0.3">
      <c r="B1" s="73" t="s">
        <v>10</v>
      </c>
      <c r="C1" s="2" t="s">
        <v>11</v>
      </c>
      <c r="D1" s="13" t="s">
        <v>12</v>
      </c>
      <c r="K1" s="14" t="s">
        <v>13</v>
      </c>
    </row>
    <row r="2" spans="2:20" s="12" customFormat="1" x14ac:dyDescent="0.3">
      <c r="B2" s="73"/>
      <c r="K2" s="15" t="s">
        <v>14</v>
      </c>
    </row>
    <row r="3" spans="2:20" x14ac:dyDescent="0.3">
      <c r="B3" s="4" t="s">
        <v>15</v>
      </c>
      <c r="C3" s="5" t="s">
        <v>16</v>
      </c>
      <c r="D3" s="4" t="s">
        <v>17</v>
      </c>
      <c r="E3" s="6" t="s">
        <v>18</v>
      </c>
      <c r="F3" s="4" t="s">
        <v>19</v>
      </c>
      <c r="G3" s="6" t="s">
        <v>20</v>
      </c>
      <c r="H3" s="12"/>
      <c r="I3" s="12"/>
      <c r="K3" s="15"/>
    </row>
    <row r="4" spans="2:20" s="12" customFormat="1" x14ac:dyDescent="0.3">
      <c r="B4" s="73"/>
      <c r="K4" s="15"/>
    </row>
    <row r="5" spans="2:20" x14ac:dyDescent="0.3">
      <c r="B5" s="4" t="s">
        <v>21</v>
      </c>
      <c r="C5" s="5" t="s">
        <v>22</v>
      </c>
      <c r="D5" s="5" t="s">
        <v>23</v>
      </c>
      <c r="E5" s="5" t="s">
        <v>24</v>
      </c>
      <c r="F5" s="5" t="s">
        <v>25</v>
      </c>
      <c r="G5" s="6" t="s">
        <v>26</v>
      </c>
      <c r="H5" s="12"/>
      <c r="I5" s="12"/>
      <c r="S5" s="21" t="s">
        <v>27</v>
      </c>
      <c r="T5" s="12" t="s">
        <v>28</v>
      </c>
    </row>
    <row r="6" spans="2:20" s="12" customFormat="1" x14ac:dyDescent="0.3">
      <c r="B6" s="73"/>
      <c r="K6" s="15"/>
    </row>
    <row r="7" spans="2:20" x14ac:dyDescent="0.3">
      <c r="C7" s="7" t="s">
        <v>29</v>
      </c>
      <c r="D7" s="7" t="s">
        <v>30</v>
      </c>
      <c r="E7" s="7" t="s">
        <v>31</v>
      </c>
      <c r="F7" s="7" t="s">
        <v>32</v>
      </c>
      <c r="G7" s="12"/>
      <c r="H7" s="12"/>
      <c r="I7" s="12"/>
      <c r="S7" s="21" t="s">
        <v>33</v>
      </c>
      <c r="T7" s="12" t="s">
        <v>34</v>
      </c>
    </row>
    <row r="8" spans="2:20" x14ac:dyDescent="0.3">
      <c r="B8" s="4" t="s">
        <v>35</v>
      </c>
      <c r="C8" s="9">
        <v>46753</v>
      </c>
      <c r="D8" s="9">
        <v>46023</v>
      </c>
      <c r="E8" s="9">
        <v>45658</v>
      </c>
      <c r="F8" s="9">
        <v>45292</v>
      </c>
      <c r="G8" s="12"/>
      <c r="H8" s="12"/>
      <c r="I8" s="12"/>
      <c r="S8" s="21" t="s">
        <v>36</v>
      </c>
      <c r="T8" s="12" t="s">
        <v>37</v>
      </c>
    </row>
    <row r="9" spans="2:20" s="12" customFormat="1" x14ac:dyDescent="0.3">
      <c r="B9" s="73"/>
      <c r="K9" s="15"/>
    </row>
    <row r="10" spans="2:20" x14ac:dyDescent="0.3">
      <c r="B10" s="73"/>
      <c r="C10" s="12"/>
      <c r="D10" s="7" t="s">
        <v>38</v>
      </c>
      <c r="E10" s="12"/>
      <c r="F10" s="12"/>
      <c r="G10" s="12"/>
      <c r="H10" s="12"/>
      <c r="I10" s="12"/>
    </row>
    <row r="11" spans="2:20" s="12" customFormat="1" x14ac:dyDescent="0.3">
      <c r="B11" s="4" t="s">
        <v>39</v>
      </c>
      <c r="C11" s="6" t="s">
        <v>40</v>
      </c>
      <c r="D11" s="8" t="str">
        <f>B11&amp;C11</f>
        <v>RFP#&lt;######&gt;</v>
      </c>
      <c r="K11" s="15"/>
    </row>
    <row r="12" spans="2:20" x14ac:dyDescent="0.3">
      <c r="B12" s="73"/>
      <c r="C12" s="12"/>
      <c r="D12" s="12"/>
      <c r="E12" s="12"/>
      <c r="F12" s="12"/>
      <c r="G12" s="12"/>
      <c r="H12" s="12"/>
      <c r="I12" s="12"/>
    </row>
    <row r="13" spans="2:20" x14ac:dyDescent="0.3">
      <c r="B13" s="4" t="s">
        <v>41</v>
      </c>
      <c r="C13" s="6" t="s">
        <v>42</v>
      </c>
      <c r="D13" s="6" t="s">
        <v>43</v>
      </c>
      <c r="E13" s="12"/>
      <c r="F13" s="12"/>
      <c r="G13" s="12"/>
      <c r="H13" s="12"/>
      <c r="I13" s="12"/>
      <c r="K13" s="60" t="s">
        <v>44</v>
      </c>
    </row>
    <row r="14" spans="2:20" x14ac:dyDescent="0.3">
      <c r="B14" s="73"/>
      <c r="C14" s="12"/>
      <c r="D14" s="12"/>
      <c r="E14" s="12"/>
      <c r="F14" s="7" t="s">
        <v>45</v>
      </c>
      <c r="G14" s="12"/>
      <c r="H14" s="12"/>
      <c r="I14" s="12"/>
      <c r="K14" s="12" t="s">
        <v>46</v>
      </c>
    </row>
    <row r="15" spans="2:20" x14ac:dyDescent="0.3">
      <c r="B15" s="74" t="s">
        <v>47</v>
      </c>
      <c r="C15" s="74"/>
      <c r="D15" s="12"/>
      <c r="E15" s="73"/>
      <c r="F15" s="7" t="s">
        <v>48</v>
      </c>
      <c r="G15" s="12"/>
      <c r="H15" s="12"/>
      <c r="I15" s="12"/>
      <c r="K15" s="12" t="s">
        <v>49</v>
      </c>
    </row>
    <row r="16" spans="2:20" ht="21.75" customHeight="1" x14ac:dyDescent="0.3">
      <c r="B16" s="76" t="s">
        <v>50</v>
      </c>
      <c r="C16" s="6" t="s">
        <v>51</v>
      </c>
      <c r="D16" s="12"/>
      <c r="F16" s="27">
        <v>3</v>
      </c>
      <c r="G16" s="27" t="s">
        <v>52</v>
      </c>
      <c r="H16" s="12"/>
      <c r="I16" s="12"/>
      <c r="K16" s="12" t="s">
        <v>53</v>
      </c>
    </row>
    <row r="17" spans="2:11" ht="21.75" customHeight="1" x14ac:dyDescent="0.3">
      <c r="B17" s="76" t="s">
        <v>54</v>
      </c>
      <c r="C17" s="6"/>
      <c r="D17" s="12"/>
      <c r="E17" s="73"/>
      <c r="F17" s="27">
        <v>3</v>
      </c>
      <c r="G17" s="27" t="s">
        <v>52</v>
      </c>
      <c r="H17" s="12"/>
      <c r="I17" s="12"/>
      <c r="K17" s="12" t="s">
        <v>55</v>
      </c>
    </row>
    <row r="18" spans="2:11" ht="21.75" customHeight="1" x14ac:dyDescent="0.3">
      <c r="B18" s="76" t="s">
        <v>56</v>
      </c>
      <c r="C18" s="6"/>
      <c r="D18" s="75"/>
      <c r="F18" s="27">
        <v>3</v>
      </c>
      <c r="G18" s="27" t="s">
        <v>52</v>
      </c>
      <c r="H18" s="12"/>
      <c r="I18" s="12"/>
      <c r="K18" s="12" t="s">
        <v>57</v>
      </c>
    </row>
    <row r="19" spans="2:11" ht="21.75" customHeight="1" x14ac:dyDescent="0.3">
      <c r="B19" s="76" t="s">
        <v>58</v>
      </c>
      <c r="C19" s="6"/>
      <c r="D19" s="12"/>
      <c r="E19" s="12"/>
      <c r="F19" s="27">
        <v>3</v>
      </c>
      <c r="G19" s="27" t="s">
        <v>52</v>
      </c>
      <c r="H19" s="12"/>
      <c r="I19" s="12"/>
      <c r="K19" s="12" t="s">
        <v>59</v>
      </c>
    </row>
    <row r="20" spans="2:11" ht="21.75" customHeight="1" x14ac:dyDescent="0.3">
      <c r="B20" s="76" t="s">
        <v>60</v>
      </c>
      <c r="C20" s="6"/>
      <c r="D20" s="12"/>
      <c r="E20" s="75"/>
      <c r="F20" s="27">
        <v>3</v>
      </c>
      <c r="G20" s="27" t="s">
        <v>52</v>
      </c>
      <c r="H20" s="12"/>
      <c r="I20" s="12"/>
    </row>
    <row r="21" spans="2:11" ht="21.75" customHeight="1" x14ac:dyDescent="0.3">
      <c r="B21" s="76" t="s">
        <v>61</v>
      </c>
      <c r="C21" s="6"/>
      <c r="D21" s="75"/>
      <c r="E21" s="75"/>
      <c r="F21" s="27"/>
      <c r="G21" s="27"/>
      <c r="H21" s="12"/>
      <c r="I21" s="12"/>
    </row>
    <row r="22" spans="2:11" x14ac:dyDescent="0.3">
      <c r="B22" s="73"/>
      <c r="C22" s="75"/>
      <c r="D22" s="75"/>
      <c r="E22" s="75"/>
      <c r="F22" s="12"/>
      <c r="G22" s="12"/>
      <c r="H22" s="12"/>
      <c r="I22" s="12"/>
    </row>
    <row r="23" spans="2:11" x14ac:dyDescent="0.3">
      <c r="B23" s="7" t="s">
        <v>38</v>
      </c>
      <c r="C23" s="8" t="s">
        <v>51</v>
      </c>
      <c r="D23" s="75"/>
      <c r="E23" s="4" t="s">
        <v>38</v>
      </c>
      <c r="F23" s="178" t="str">
        <f>G16&amp;" ("&amp;F16&amp;")"&amp;" Years"</f>
        <v>Three (3) Years</v>
      </c>
      <c r="G23" s="12"/>
      <c r="H23" s="12"/>
      <c r="I23" s="12"/>
    </row>
    <row r="24" spans="2:11" x14ac:dyDescent="0.3">
      <c r="B24" s="73"/>
      <c r="C24" s="75"/>
      <c r="D24" s="75"/>
      <c r="E24" s="12"/>
      <c r="F24" s="12"/>
      <c r="G24" s="12"/>
      <c r="H24" s="12"/>
      <c r="I24" s="12"/>
    </row>
    <row r="25" spans="2:11" x14ac:dyDescent="0.3">
      <c r="B25" s="73"/>
      <c r="C25" s="75"/>
      <c r="D25" s="75"/>
      <c r="E25" s="12"/>
      <c r="F25" s="12"/>
      <c r="G25" s="12"/>
      <c r="H25" s="12"/>
      <c r="I25" s="12"/>
    </row>
    <row r="26" spans="2:11" x14ac:dyDescent="0.3">
      <c r="B26" s="73"/>
      <c r="C26" s="75"/>
      <c r="D26" s="75"/>
      <c r="E26" s="12"/>
      <c r="F26" s="12"/>
      <c r="G26" s="12"/>
      <c r="H26" s="12"/>
      <c r="I26" s="12"/>
    </row>
    <row r="27" spans="2:11" x14ac:dyDescent="0.3">
      <c r="B27" s="73"/>
      <c r="C27" s="75"/>
      <c r="D27" s="75"/>
      <c r="E27" s="12"/>
      <c r="F27" s="12"/>
      <c r="G27" s="12"/>
      <c r="H27" s="12"/>
      <c r="I27" s="12"/>
    </row>
    <row r="28" spans="2:11" x14ac:dyDescent="0.3">
      <c r="B28" s="73"/>
      <c r="C28" s="75"/>
      <c r="D28" s="75"/>
      <c r="E28" s="12"/>
      <c r="F28" s="12"/>
      <c r="G28" s="12"/>
      <c r="H28" s="12"/>
      <c r="I28" s="12"/>
    </row>
    <row r="29" spans="2:11" x14ac:dyDescent="0.3">
      <c r="B29" s="73"/>
      <c r="C29" s="75"/>
      <c r="D29" s="75"/>
      <c r="E29" s="12"/>
      <c r="F29" s="12"/>
      <c r="G29" s="12"/>
      <c r="H29" s="12"/>
      <c r="I29" s="12"/>
    </row>
    <row r="30" spans="2:11" s="12" customFormat="1" x14ac:dyDescent="0.3">
      <c r="B30" s="73"/>
    </row>
    <row r="31" spans="2:11" s="12" customFormat="1" x14ac:dyDescent="0.3">
      <c r="B31" s="73"/>
    </row>
    <row r="32" spans="2:11" s="12" customFormat="1" x14ac:dyDescent="0.3">
      <c r="B32" s="73"/>
    </row>
    <row r="33" spans="2:11" s="12" customFormat="1" x14ac:dyDescent="0.3">
      <c r="B33" s="73"/>
    </row>
    <row r="34" spans="2:11" s="12" customFormat="1" x14ac:dyDescent="0.3">
      <c r="B34" s="73"/>
    </row>
    <row r="35" spans="2:11" x14ac:dyDescent="0.3">
      <c r="B35" s="7" t="s">
        <v>62</v>
      </c>
      <c r="C35" s="7" t="s">
        <v>34</v>
      </c>
      <c r="D35" s="7" t="s">
        <v>63</v>
      </c>
      <c r="E35" s="7" t="s">
        <v>64</v>
      </c>
      <c r="F35" s="7" t="s">
        <v>65</v>
      </c>
      <c r="G35" s="166" t="s">
        <v>66</v>
      </c>
      <c r="H35" s="12"/>
      <c r="I35" s="12"/>
    </row>
    <row r="36" spans="2:11" x14ac:dyDescent="0.3">
      <c r="B36" s="10" t="s">
        <v>67</v>
      </c>
      <c r="C36" s="10" t="s">
        <v>67</v>
      </c>
      <c r="D36" s="62" t="s">
        <v>67</v>
      </c>
      <c r="E36" s="10" t="s">
        <v>67</v>
      </c>
      <c r="F36" s="10" t="s">
        <v>67</v>
      </c>
      <c r="G36" s="10" t="s">
        <v>67</v>
      </c>
      <c r="H36" s="12"/>
      <c r="I36" s="12"/>
    </row>
    <row r="37" spans="2:11" x14ac:dyDescent="0.3">
      <c r="B37" s="10" t="s">
        <v>68</v>
      </c>
      <c r="C37" s="10" t="s">
        <v>69</v>
      </c>
      <c r="D37" s="62" t="s">
        <v>70</v>
      </c>
      <c r="E37" s="11" t="s">
        <v>71</v>
      </c>
      <c r="F37" s="8" t="str">
        <f t="shared" ref="F37" si="0">C37&amp;" Proposal Form "&amp;D37&amp;" - "&amp;E37</f>
        <v>Technical Proposal Form 1.0 - General Questionnaire</v>
      </c>
      <c r="G37" s="167" t="str">
        <f t="shared" ref="G37" si="1">LEFT(C37,1)&amp;"F "&amp;D37</f>
        <v>TF 1.0</v>
      </c>
      <c r="H37" s="12"/>
      <c r="I37" s="12"/>
      <c r="J37" s="12">
        <v>1</v>
      </c>
      <c r="K37" s="12" t="s">
        <v>28</v>
      </c>
    </row>
    <row r="38" spans="2:11" x14ac:dyDescent="0.3">
      <c r="B38" s="10" t="s">
        <v>68</v>
      </c>
      <c r="C38" s="10" t="s">
        <v>69</v>
      </c>
      <c r="D38" s="62" t="s">
        <v>72</v>
      </c>
      <c r="E38" s="11" t="s">
        <v>73</v>
      </c>
      <c r="F38" s="8" t="str">
        <f t="shared" ref="F38" si="2">C38&amp;" Proposal Form "&amp;D38&amp;" - "&amp;E38</f>
        <v>Technical Proposal Form 1.1 - Client Specific Questionnaire</v>
      </c>
      <c r="G38" s="167" t="str">
        <f t="shared" ref="G38" si="3">LEFT(C38,1)&amp;"F "&amp;D38</f>
        <v>TF 1.1</v>
      </c>
      <c r="H38" s="12"/>
      <c r="I38" s="12"/>
    </row>
    <row r="39" spans="2:11" x14ac:dyDescent="0.3">
      <c r="B39" s="10" t="s">
        <v>74</v>
      </c>
      <c r="C39" s="10" t="s">
        <v>69</v>
      </c>
      <c r="D39" s="62" t="s">
        <v>75</v>
      </c>
      <c r="E39" s="11" t="s">
        <v>76</v>
      </c>
      <c r="F39" s="8" t="str">
        <f>C39&amp;" Proposal Form "&amp;D39&amp;" - "&amp;E39</f>
        <v>Technical Proposal Form 1.2 - Dental Questionnaire</v>
      </c>
      <c r="G39" s="167" t="str">
        <f>LEFT(C39,1)&amp;"F "&amp;D39</f>
        <v>TF 1.2</v>
      </c>
      <c r="H39" s="12"/>
      <c r="I39" s="12"/>
      <c r="J39" s="12">
        <v>0.17</v>
      </c>
      <c r="K39" s="12" t="s">
        <v>77</v>
      </c>
    </row>
    <row r="40" spans="2:11" x14ac:dyDescent="0.3">
      <c r="B40" s="10" t="s">
        <v>74</v>
      </c>
      <c r="C40" s="10" t="s">
        <v>69</v>
      </c>
      <c r="D40" s="62" t="s">
        <v>78</v>
      </c>
      <c r="E40" s="11" t="s">
        <v>79</v>
      </c>
      <c r="F40" s="8" t="str">
        <f>C40&amp;" Proposal Form "&amp;D40&amp;" - "&amp;E40</f>
        <v>Technical Proposal Form 2.0 - Dental Geo Access PPO</v>
      </c>
      <c r="G40" s="167" t="str">
        <f>LEFT(C40,1)&amp;"F "&amp;D40</f>
        <v>TF 2.0</v>
      </c>
      <c r="H40" s="12"/>
      <c r="I40" s="12"/>
    </row>
    <row r="41" spans="2:11" x14ac:dyDescent="0.3">
      <c r="B41" s="10" t="s">
        <v>74</v>
      </c>
      <c r="C41" s="10" t="s">
        <v>69</v>
      </c>
      <c r="D41" s="62" t="s">
        <v>80</v>
      </c>
      <c r="E41" s="11" t="s">
        <v>81</v>
      </c>
      <c r="F41" s="8" t="str">
        <f>C41&amp;" Proposal Form "&amp;D41&amp;" - "&amp;E41</f>
        <v>Technical Proposal Form 2.1 - Dental Providers by County</v>
      </c>
      <c r="G41" s="167" t="str">
        <f>LEFT(C41,1)&amp;"F "&amp;D41</f>
        <v>TF 2.1</v>
      </c>
      <c r="H41" s="12"/>
      <c r="I41" s="12"/>
      <c r="K41" s="12" t="s">
        <v>82</v>
      </c>
    </row>
    <row r="42" spans="2:11" x14ac:dyDescent="0.3">
      <c r="B42" s="10" t="s">
        <v>74</v>
      </c>
      <c r="C42" s="10" t="s">
        <v>69</v>
      </c>
      <c r="D42" s="62" t="s">
        <v>83</v>
      </c>
      <c r="E42" s="11" t="s">
        <v>84</v>
      </c>
      <c r="F42" s="8" t="str">
        <f>C42&amp;" Proposal Form "&amp;D42&amp;" - "&amp;E42</f>
        <v>Technical Proposal Form 3.0 - Top Dental Providers</v>
      </c>
      <c r="G42" s="167" t="str">
        <f>LEFT(C42,1)&amp;"F "&amp;D42</f>
        <v>TF 3.0</v>
      </c>
      <c r="H42" s="12"/>
      <c r="I42" s="12"/>
      <c r="K42" s="12" t="s">
        <v>82</v>
      </c>
    </row>
    <row r="43" spans="2:11" x14ac:dyDescent="0.3">
      <c r="B43" s="10" t="s">
        <v>74</v>
      </c>
      <c r="C43" s="10" t="s">
        <v>69</v>
      </c>
      <c r="D43" s="62" t="s">
        <v>85</v>
      </c>
      <c r="E43" s="11" t="s">
        <v>86</v>
      </c>
      <c r="F43" s="8" t="str">
        <f>C43&amp;" Proposal Form "&amp;D43&amp;" - "&amp;E43</f>
        <v>Technical Proposal Form 4.0 - Proposed Dental Plan Design</v>
      </c>
      <c r="G43" s="167" t="str">
        <f>LEFT(C43,1)&amp;"F "&amp;D43</f>
        <v>TF 4.0</v>
      </c>
      <c r="H43" s="12"/>
      <c r="I43" s="12"/>
    </row>
    <row r="44" spans="2:11" x14ac:dyDescent="0.3">
      <c r="B44" s="10" t="s">
        <v>68</v>
      </c>
      <c r="C44" s="10" t="s">
        <v>69</v>
      </c>
      <c r="D44" s="62" t="s">
        <v>87</v>
      </c>
      <c r="E44" s="11" t="s">
        <v>88</v>
      </c>
      <c r="F44" s="8" t="str">
        <f t="shared" ref="F44:F46" si="4">C44&amp;" Proposal Form "&amp;D44&amp;" - "&amp;E44</f>
        <v>Technical Proposal Form 5.0 - Deviations</v>
      </c>
      <c r="G44" s="167" t="str">
        <f t="shared" ref="G44:G89" si="5">LEFT(C44,1)&amp;"F "&amp;D44</f>
        <v>TF 5.0</v>
      </c>
      <c r="H44" s="12"/>
      <c r="I44" s="12"/>
      <c r="J44" s="12">
        <v>0.13</v>
      </c>
      <c r="K44" s="12" t="s">
        <v>77</v>
      </c>
    </row>
    <row r="45" spans="2:11" x14ac:dyDescent="0.3">
      <c r="B45" s="10" t="s">
        <v>68</v>
      </c>
      <c r="C45" s="10" t="s">
        <v>69</v>
      </c>
      <c r="D45" s="62" t="s">
        <v>89</v>
      </c>
      <c r="E45" s="11" t="s">
        <v>90</v>
      </c>
      <c r="F45" s="8" t="str">
        <f t="shared" si="4"/>
        <v>Technical Proposal Form 6.0 - Key Differentiators</v>
      </c>
      <c r="G45" s="167" t="str">
        <f t="shared" si="5"/>
        <v>TF 6.0</v>
      </c>
      <c r="H45" s="12"/>
      <c r="I45" s="12"/>
      <c r="J45" s="12">
        <v>0.14000000000000001</v>
      </c>
      <c r="K45" s="12" t="s">
        <v>77</v>
      </c>
    </row>
    <row r="46" spans="2:11" x14ac:dyDescent="0.3">
      <c r="B46" s="10" t="s">
        <v>68</v>
      </c>
      <c r="C46" s="10" t="s">
        <v>69</v>
      </c>
      <c r="D46" s="62" t="s">
        <v>91</v>
      </c>
      <c r="E46" s="11" t="s">
        <v>92</v>
      </c>
      <c r="F46" s="8" t="str">
        <f t="shared" si="4"/>
        <v>Technical Proposal Form 7.0 - References</v>
      </c>
      <c r="G46" s="167" t="str">
        <f t="shared" si="5"/>
        <v>TF 7.0</v>
      </c>
      <c r="H46" s="12"/>
      <c r="I46" s="12"/>
      <c r="J46" s="12">
        <v>0.15</v>
      </c>
      <c r="K46" s="12" t="s">
        <v>77</v>
      </c>
    </row>
    <row r="47" spans="2:11" x14ac:dyDescent="0.3">
      <c r="B47" s="10"/>
      <c r="C47" s="10"/>
      <c r="D47" s="62"/>
      <c r="E47" s="11"/>
      <c r="F47" s="8"/>
      <c r="G47" s="167"/>
      <c r="H47" s="12"/>
      <c r="I47" s="12"/>
      <c r="J47" s="12">
        <v>0.16</v>
      </c>
      <c r="K47" s="12" t="s">
        <v>77</v>
      </c>
    </row>
    <row r="48" spans="2:11" x14ac:dyDescent="0.3">
      <c r="B48" s="10"/>
      <c r="C48" s="10"/>
      <c r="D48" s="62"/>
      <c r="E48" s="11"/>
      <c r="F48" s="8"/>
      <c r="G48" s="167"/>
      <c r="H48" s="12"/>
      <c r="I48" s="12"/>
      <c r="J48" s="12">
        <v>0.18</v>
      </c>
      <c r="K48" s="12" t="s">
        <v>77</v>
      </c>
    </row>
    <row r="49" spans="2:11" x14ac:dyDescent="0.3">
      <c r="B49" s="10"/>
      <c r="C49" s="10"/>
      <c r="D49" s="62"/>
      <c r="E49" s="11"/>
      <c r="F49" s="8"/>
      <c r="G49" s="167"/>
      <c r="H49" s="12"/>
      <c r="I49" s="12"/>
      <c r="K49" s="12" t="s">
        <v>82</v>
      </c>
    </row>
    <row r="50" spans="2:11" x14ac:dyDescent="0.3">
      <c r="B50" s="10"/>
      <c r="C50" s="10"/>
      <c r="D50" s="62"/>
      <c r="E50" s="11"/>
      <c r="F50" s="8"/>
      <c r="G50" s="167"/>
      <c r="H50" s="12"/>
      <c r="I50" s="12"/>
      <c r="J50" s="12">
        <v>0.19</v>
      </c>
      <c r="K50" s="12" t="s">
        <v>77</v>
      </c>
    </row>
    <row r="51" spans="2:11" x14ac:dyDescent="0.3">
      <c r="B51" s="10"/>
      <c r="C51" s="10"/>
      <c r="D51" s="62"/>
      <c r="E51" s="11"/>
      <c r="F51" s="8"/>
      <c r="G51" s="167"/>
      <c r="H51" s="12"/>
      <c r="I51" s="12"/>
      <c r="J51" s="12">
        <v>0.2</v>
      </c>
      <c r="K51" s="12" t="s">
        <v>82</v>
      </c>
    </row>
    <row r="52" spans="2:11" x14ac:dyDescent="0.3">
      <c r="B52" s="10"/>
      <c r="C52" s="10"/>
      <c r="D52" s="62"/>
      <c r="E52" s="11"/>
      <c r="F52" s="8"/>
      <c r="G52" s="167"/>
      <c r="H52" s="12"/>
      <c r="I52" s="12"/>
      <c r="J52" s="12">
        <v>0.21</v>
      </c>
      <c r="K52" s="12" t="s">
        <v>82</v>
      </c>
    </row>
    <row r="53" spans="2:11" x14ac:dyDescent="0.3">
      <c r="B53" s="10"/>
      <c r="C53" s="10"/>
      <c r="D53" s="62"/>
      <c r="E53" s="11"/>
      <c r="F53" s="8"/>
      <c r="G53" s="167"/>
      <c r="H53" s="12"/>
      <c r="I53" s="12"/>
    </row>
    <row r="54" spans="2:11" x14ac:dyDescent="0.3">
      <c r="B54" s="10" t="s">
        <v>74</v>
      </c>
      <c r="C54" s="10" t="s">
        <v>93</v>
      </c>
      <c r="D54" s="63" t="s">
        <v>70</v>
      </c>
      <c r="E54" s="11" t="s">
        <v>94</v>
      </c>
      <c r="F54" s="8" t="str">
        <f t="shared" ref="F54:F61" si="6">C54&amp;" Proposal Form "&amp;D54&amp;" - "&amp;E54</f>
        <v>Financial Proposal Form 1.0 - Dental Price Questionnaire</v>
      </c>
      <c r="G54" s="167" t="str">
        <f t="shared" ref="G54:G61" si="7">LEFT(C54,1)&amp;"F "&amp;D54</f>
        <v>FF 1.0</v>
      </c>
      <c r="H54" s="12"/>
      <c r="I54" s="12"/>
    </row>
    <row r="55" spans="2:11" x14ac:dyDescent="0.3">
      <c r="B55" s="10" t="s">
        <v>74</v>
      </c>
      <c r="C55" s="10" t="s">
        <v>93</v>
      </c>
      <c r="D55" s="62" t="s">
        <v>78</v>
      </c>
      <c r="E55" s="11" t="s">
        <v>95</v>
      </c>
      <c r="F55" s="8" t="str">
        <f t="shared" si="6"/>
        <v>Financial Proposal Form 2.0 - Administrative Services Only (ASO) Fees</v>
      </c>
      <c r="G55" s="167" t="str">
        <f t="shared" si="7"/>
        <v>FF 2.0</v>
      </c>
      <c r="H55" s="12"/>
      <c r="I55" s="12"/>
    </row>
    <row r="56" spans="2:11" x14ac:dyDescent="0.3">
      <c r="B56" s="10" t="s">
        <v>74</v>
      </c>
      <c r="C56" s="10" t="s">
        <v>93</v>
      </c>
      <c r="D56" s="62" t="s">
        <v>80</v>
      </c>
      <c r="E56" s="11" t="s">
        <v>96</v>
      </c>
      <c r="F56" s="8" t="str">
        <f>C56&amp;" Proposal Form "&amp;D56&amp;" - "&amp;E56</f>
        <v>Financial Proposal Form 2.1 - DHMO Fee schedule</v>
      </c>
      <c r="G56" s="167" t="str">
        <f>LEFT(C56,1)&amp;"F "&amp;D56</f>
        <v>FF 2.1</v>
      </c>
      <c r="H56" s="12"/>
      <c r="I56" s="12"/>
    </row>
    <row r="57" spans="2:11" x14ac:dyDescent="0.3">
      <c r="B57" s="10" t="s">
        <v>74</v>
      </c>
      <c r="C57" s="10" t="s">
        <v>93</v>
      </c>
      <c r="D57" s="62" t="s">
        <v>83</v>
      </c>
      <c r="E57" s="11" t="s">
        <v>97</v>
      </c>
      <c r="F57" s="8" t="str">
        <f>C57&amp;" Proposal Form "&amp;D57&amp;" - "&amp;E57</f>
        <v>Financial Proposal Form 3.0 - Monthly Premium Equivalent Rates</v>
      </c>
      <c r="G57" s="167" t="str">
        <f>LEFT(C57,1)&amp;"F "&amp;D57</f>
        <v>FF 3.0</v>
      </c>
      <c r="H57" s="12"/>
      <c r="I57" s="12"/>
    </row>
    <row r="58" spans="2:11" x14ac:dyDescent="0.3">
      <c r="B58" s="10" t="s">
        <v>74</v>
      </c>
      <c r="C58" s="10" t="s">
        <v>93</v>
      </c>
      <c r="D58" s="62" t="s">
        <v>85</v>
      </c>
      <c r="E58" s="11" t="s">
        <v>98</v>
      </c>
      <c r="F58" s="8" t="str">
        <f t="shared" si="6"/>
        <v>Financial Proposal Form 4.0 - Fully-Insured Rates</v>
      </c>
      <c r="G58" s="167" t="str">
        <f t="shared" si="7"/>
        <v>FF 4.0</v>
      </c>
      <c r="H58" s="12"/>
      <c r="I58" s="12"/>
    </row>
    <row r="59" spans="2:11" x14ac:dyDescent="0.3">
      <c r="B59" s="10" t="s">
        <v>74</v>
      </c>
      <c r="C59" s="10" t="s">
        <v>93</v>
      </c>
      <c r="D59" s="62" t="s">
        <v>87</v>
      </c>
      <c r="E59" s="11" t="s">
        <v>99</v>
      </c>
      <c r="F59" s="8" t="str">
        <f>C59&amp;" Proposal Form "&amp;D59&amp;" - "&amp;E59</f>
        <v>Financial Proposal Form 5.0 - Top CDT Pricing by Zip Codes</v>
      </c>
      <c r="G59" s="167" t="str">
        <f>LEFT(C59,1)&amp;"F "&amp;D59</f>
        <v>FF 5.0</v>
      </c>
      <c r="H59" s="12"/>
      <c r="I59" s="12"/>
    </row>
    <row r="60" spans="2:11" x14ac:dyDescent="0.3">
      <c r="B60" s="10" t="s">
        <v>68</v>
      </c>
      <c r="C60" s="10" t="s">
        <v>93</v>
      </c>
      <c r="D60" s="62" t="s">
        <v>89</v>
      </c>
      <c r="E60" s="11" t="s">
        <v>100</v>
      </c>
      <c r="F60" s="8" t="str">
        <f>C60&amp;" Proposal Form "&amp;D60&amp;" - "&amp;E60</f>
        <v>Financial Proposal Form 6.0 - Performance Guarantees</v>
      </c>
      <c r="G60" s="167" t="str">
        <f>LEFT(C60,1)&amp;"F "&amp;D60</f>
        <v>FF 6.0</v>
      </c>
      <c r="H60" s="12"/>
      <c r="I60" s="12"/>
      <c r="J60" s="12">
        <v>0.11</v>
      </c>
      <c r="K60" s="12" t="s">
        <v>77</v>
      </c>
    </row>
    <row r="61" spans="2:11" x14ac:dyDescent="0.3">
      <c r="B61" s="10"/>
      <c r="C61" s="10"/>
      <c r="D61" s="62"/>
      <c r="E61" s="11"/>
      <c r="F61" s="8" t="str">
        <f t="shared" si="6"/>
        <v xml:space="preserve"> Proposal Form  - </v>
      </c>
      <c r="G61" s="167" t="str">
        <f t="shared" si="7"/>
        <v xml:space="preserve">F </v>
      </c>
      <c r="H61" s="12"/>
      <c r="I61" s="12"/>
    </row>
    <row r="62" spans="2:11" x14ac:dyDescent="0.3">
      <c r="B62" s="10"/>
      <c r="C62" s="10"/>
      <c r="D62" s="62"/>
      <c r="E62" s="11"/>
      <c r="F62" s="8"/>
      <c r="G62" s="167"/>
      <c r="H62" s="12"/>
      <c r="I62" s="12"/>
      <c r="J62" s="12">
        <v>0.22</v>
      </c>
      <c r="K62" s="12" t="s">
        <v>82</v>
      </c>
    </row>
    <row r="63" spans="2:11" x14ac:dyDescent="0.3">
      <c r="B63" s="10"/>
      <c r="C63" s="10"/>
      <c r="D63" s="62"/>
      <c r="E63" s="11"/>
      <c r="F63" s="8"/>
      <c r="G63" s="167"/>
      <c r="H63" s="12"/>
      <c r="I63" s="12"/>
    </row>
    <row r="64" spans="2:11" x14ac:dyDescent="0.3">
      <c r="B64" s="10"/>
      <c r="C64" s="10"/>
      <c r="D64" s="62"/>
      <c r="E64" s="11"/>
      <c r="F64" s="8"/>
      <c r="G64" s="167"/>
      <c r="H64" s="12"/>
      <c r="I64" s="12"/>
    </row>
    <row r="65" spans="2:11" x14ac:dyDescent="0.3">
      <c r="B65" s="10"/>
      <c r="C65" s="10"/>
      <c r="D65" s="62"/>
      <c r="E65" s="11"/>
      <c r="F65" s="8"/>
      <c r="G65" s="167"/>
      <c r="H65" s="12"/>
      <c r="I65" s="12"/>
      <c r="J65" s="12">
        <v>0.1</v>
      </c>
      <c r="K65" s="12" t="s">
        <v>77</v>
      </c>
    </row>
    <row r="66" spans="2:11" x14ac:dyDescent="0.3">
      <c r="B66" s="10"/>
      <c r="C66" s="10"/>
      <c r="D66" s="62"/>
      <c r="E66" s="11"/>
      <c r="F66" s="8"/>
      <c r="G66" s="167"/>
      <c r="H66" s="12"/>
      <c r="I66" s="12"/>
      <c r="J66" s="12">
        <v>0.12</v>
      </c>
      <c r="K66" s="12" t="s">
        <v>77</v>
      </c>
    </row>
    <row r="67" spans="2:11" x14ac:dyDescent="0.3">
      <c r="B67" s="10"/>
      <c r="C67" s="10"/>
      <c r="D67" s="62"/>
      <c r="E67" s="11"/>
      <c r="F67" s="8"/>
      <c r="G67" s="167"/>
      <c r="H67" s="12"/>
      <c r="I67" s="12"/>
      <c r="J67" s="12">
        <v>2</v>
      </c>
      <c r="K67" s="12" t="s">
        <v>101</v>
      </c>
    </row>
    <row r="68" spans="2:11" x14ac:dyDescent="0.3">
      <c r="B68" s="10"/>
      <c r="C68" s="10"/>
      <c r="D68" s="62"/>
      <c r="E68" s="11"/>
      <c r="F68" s="8"/>
      <c r="G68" s="167"/>
      <c r="H68" s="12"/>
      <c r="I68" s="12"/>
      <c r="J68" s="12">
        <v>0.23</v>
      </c>
      <c r="K68" s="12" t="s">
        <v>82</v>
      </c>
    </row>
    <row r="69" spans="2:11" x14ac:dyDescent="0.3">
      <c r="B69" s="10"/>
      <c r="C69" s="10"/>
      <c r="D69" s="63"/>
      <c r="E69" s="11"/>
      <c r="F69" s="8"/>
      <c r="G69" s="167"/>
      <c r="H69" s="12"/>
      <c r="I69" s="12"/>
      <c r="J69" s="12">
        <v>0.24</v>
      </c>
      <c r="K69" s="12" t="s">
        <v>82</v>
      </c>
    </row>
    <row r="70" spans="2:11" x14ac:dyDescent="0.3">
      <c r="B70" s="10"/>
      <c r="C70" s="10"/>
      <c r="D70" s="62"/>
      <c r="E70" s="11"/>
      <c r="F70" s="8"/>
      <c r="G70" s="167"/>
      <c r="H70" s="12"/>
      <c r="I70" s="12"/>
      <c r="K70" s="12" t="s">
        <v>82</v>
      </c>
    </row>
    <row r="71" spans="2:11" x14ac:dyDescent="0.3">
      <c r="B71" s="10"/>
      <c r="C71" s="10"/>
      <c r="D71" s="62"/>
      <c r="E71" s="11"/>
      <c r="F71" s="8"/>
      <c r="G71" s="167"/>
      <c r="H71" s="12"/>
      <c r="I71" s="12"/>
      <c r="K71" s="12" t="s">
        <v>82</v>
      </c>
    </row>
    <row r="72" spans="2:11" x14ac:dyDescent="0.3">
      <c r="B72" s="10"/>
      <c r="C72" s="10"/>
      <c r="D72" s="62"/>
      <c r="E72" s="11"/>
      <c r="F72" s="8"/>
      <c r="G72" s="167"/>
      <c r="H72" s="12"/>
      <c r="I72" s="12"/>
    </row>
    <row r="73" spans="2:11" x14ac:dyDescent="0.3">
      <c r="B73" s="10"/>
      <c r="C73" s="10"/>
      <c r="D73" s="62"/>
      <c r="E73" s="11"/>
      <c r="F73" s="8"/>
      <c r="G73" s="167"/>
      <c r="H73" s="12"/>
      <c r="I73" s="12"/>
    </row>
    <row r="74" spans="2:11" x14ac:dyDescent="0.3">
      <c r="B74" s="10"/>
      <c r="C74" s="10"/>
      <c r="D74" s="62"/>
      <c r="E74" s="11"/>
      <c r="F74" s="8"/>
      <c r="G74" s="167"/>
      <c r="H74" s="12"/>
      <c r="I74" s="12"/>
    </row>
    <row r="75" spans="2:11" x14ac:dyDescent="0.3">
      <c r="B75" s="10"/>
      <c r="C75" s="10"/>
      <c r="D75" s="62"/>
      <c r="E75" s="11"/>
      <c r="F75" s="8"/>
      <c r="G75" s="167"/>
      <c r="H75" s="12"/>
      <c r="I75" s="12"/>
    </row>
    <row r="76" spans="2:11" x14ac:dyDescent="0.3">
      <c r="B76" s="10"/>
      <c r="C76" s="10"/>
      <c r="D76" s="62"/>
      <c r="E76" s="11"/>
      <c r="F76" s="8"/>
      <c r="G76" s="167"/>
      <c r="H76" s="12"/>
      <c r="I76" s="12"/>
    </row>
    <row r="77" spans="2:11" x14ac:dyDescent="0.3">
      <c r="B77" s="10"/>
      <c r="C77" s="10"/>
      <c r="D77" s="62"/>
      <c r="E77" s="11"/>
      <c r="F77" s="8"/>
      <c r="G77" s="167"/>
      <c r="H77" s="12"/>
      <c r="I77" s="12"/>
    </row>
    <row r="78" spans="2:11" x14ac:dyDescent="0.3">
      <c r="B78" s="10"/>
      <c r="C78" s="10"/>
      <c r="D78" s="62"/>
      <c r="E78" s="11"/>
      <c r="F78" s="8"/>
      <c r="G78" s="167"/>
      <c r="H78" s="12"/>
      <c r="I78" s="12"/>
    </row>
    <row r="79" spans="2:11" x14ac:dyDescent="0.3">
      <c r="B79" s="10"/>
      <c r="C79" s="10"/>
      <c r="D79" s="62"/>
      <c r="E79" s="11"/>
      <c r="F79" s="8"/>
      <c r="G79" s="167"/>
      <c r="H79" s="12"/>
      <c r="I79" s="12"/>
    </row>
    <row r="80" spans="2:11" x14ac:dyDescent="0.3">
      <c r="B80" s="10"/>
      <c r="C80" s="10"/>
      <c r="D80" s="62"/>
      <c r="E80" s="11"/>
      <c r="F80" s="8"/>
      <c r="G80" s="167"/>
      <c r="H80" s="12"/>
      <c r="I80" s="12"/>
    </row>
    <row r="81" spans="2:9" x14ac:dyDescent="0.3">
      <c r="B81" s="10"/>
      <c r="C81" s="10"/>
      <c r="D81" s="62"/>
      <c r="E81" s="11"/>
      <c r="F81" s="8"/>
      <c r="G81" s="167"/>
      <c r="H81" s="12"/>
      <c r="I81" s="12"/>
    </row>
    <row r="82" spans="2:9" x14ac:dyDescent="0.3">
      <c r="B82" s="10"/>
      <c r="C82" s="10"/>
      <c r="D82" s="62"/>
      <c r="E82" s="11"/>
      <c r="F82" s="8" t="str">
        <f t="shared" ref="F82:F89" si="8">C82&amp;" Proposal Form "&amp;D82&amp;" - "&amp;E82</f>
        <v xml:space="preserve"> Proposal Form  - </v>
      </c>
      <c r="G82" s="167" t="str">
        <f t="shared" si="5"/>
        <v xml:space="preserve">F </v>
      </c>
      <c r="H82" s="12"/>
      <c r="I82" s="12"/>
    </row>
    <row r="83" spans="2:9" x14ac:dyDescent="0.3">
      <c r="B83" s="10"/>
      <c r="C83" s="10"/>
      <c r="D83" s="62"/>
      <c r="E83" s="11"/>
      <c r="F83" s="8" t="str">
        <f t="shared" si="8"/>
        <v xml:space="preserve"> Proposal Form  - </v>
      </c>
      <c r="G83" s="167" t="str">
        <f t="shared" si="5"/>
        <v xml:space="preserve">F </v>
      </c>
      <c r="H83" s="12"/>
      <c r="I83" s="12"/>
    </row>
    <row r="84" spans="2:9" x14ac:dyDescent="0.3">
      <c r="B84" s="10"/>
      <c r="C84" s="10"/>
      <c r="D84" s="62"/>
      <c r="E84" s="11"/>
      <c r="F84" s="8" t="str">
        <f t="shared" si="8"/>
        <v xml:space="preserve"> Proposal Form  - </v>
      </c>
      <c r="G84" s="167" t="str">
        <f t="shared" si="5"/>
        <v xml:space="preserve">F </v>
      </c>
      <c r="H84" s="12"/>
      <c r="I84" s="12"/>
    </row>
    <row r="85" spans="2:9" x14ac:dyDescent="0.3">
      <c r="B85" s="10"/>
      <c r="C85" s="10"/>
      <c r="D85" s="62"/>
      <c r="E85" s="11"/>
      <c r="F85" s="8" t="str">
        <f t="shared" si="8"/>
        <v xml:space="preserve"> Proposal Form  - </v>
      </c>
      <c r="G85" s="167" t="str">
        <f t="shared" si="5"/>
        <v xml:space="preserve">F </v>
      </c>
      <c r="H85" s="12"/>
      <c r="I85" s="12"/>
    </row>
    <row r="86" spans="2:9" x14ac:dyDescent="0.3">
      <c r="B86" s="10"/>
      <c r="C86" s="10"/>
      <c r="D86" s="62"/>
      <c r="E86" s="11"/>
      <c r="F86" s="8" t="str">
        <f t="shared" si="8"/>
        <v xml:space="preserve"> Proposal Form  - </v>
      </c>
      <c r="G86" s="167" t="str">
        <f t="shared" si="5"/>
        <v xml:space="preserve">F </v>
      </c>
      <c r="H86" s="12"/>
      <c r="I86" s="12"/>
    </row>
    <row r="87" spans="2:9" x14ac:dyDescent="0.3">
      <c r="B87" s="10"/>
      <c r="C87" s="10"/>
      <c r="D87" s="62"/>
      <c r="E87" s="11"/>
      <c r="F87" s="8" t="str">
        <f t="shared" si="8"/>
        <v xml:space="preserve"> Proposal Form  - </v>
      </c>
      <c r="G87" s="167" t="str">
        <f t="shared" si="5"/>
        <v xml:space="preserve">F </v>
      </c>
      <c r="H87" s="12"/>
      <c r="I87" s="12"/>
    </row>
    <row r="88" spans="2:9" x14ac:dyDescent="0.3">
      <c r="B88" s="10"/>
      <c r="C88" s="10"/>
      <c r="D88" s="62"/>
      <c r="E88" s="11"/>
      <c r="F88" s="8" t="str">
        <f t="shared" si="8"/>
        <v xml:space="preserve"> Proposal Form  - </v>
      </c>
      <c r="G88" s="167" t="str">
        <f t="shared" si="5"/>
        <v xml:space="preserve">F </v>
      </c>
      <c r="H88" s="12"/>
      <c r="I88" s="12"/>
    </row>
    <row r="89" spans="2:9" x14ac:dyDescent="0.3">
      <c r="B89" s="10"/>
      <c r="C89" s="10"/>
      <c r="D89" s="62"/>
      <c r="E89" s="11"/>
      <c r="F89" s="8" t="str">
        <f t="shared" si="8"/>
        <v xml:space="preserve"> Proposal Form  - </v>
      </c>
      <c r="G89" s="167" t="str">
        <f t="shared" si="5"/>
        <v xml:space="preserve">F </v>
      </c>
      <c r="H89" s="12"/>
      <c r="I89" s="12"/>
    </row>
    <row r="90" spans="2:9" s="12" customFormat="1" x14ac:dyDescent="0.3">
      <c r="B90" s="73"/>
    </row>
    <row r="91" spans="2:9" s="12" customFormat="1" x14ac:dyDescent="0.3">
      <c r="B91" s="73"/>
    </row>
    <row r="92" spans="2:9" s="12" customFormat="1" x14ac:dyDescent="0.3">
      <c r="B92" s="73"/>
    </row>
    <row r="93" spans="2:9" s="12" customFormat="1" x14ac:dyDescent="0.3">
      <c r="B93" s="73"/>
    </row>
    <row r="94" spans="2:9" s="12" customFormat="1" x14ac:dyDescent="0.3">
      <c r="B94" s="73"/>
    </row>
    <row r="95" spans="2:9" s="12" customFormat="1" x14ac:dyDescent="0.3">
      <c r="B95" s="73"/>
    </row>
    <row r="96" spans="2:9" s="12" customFormat="1" x14ac:dyDescent="0.3">
      <c r="B96" s="73"/>
    </row>
    <row r="97" spans="2:9" s="12" customFormat="1" x14ac:dyDescent="0.3">
      <c r="B97" s="14" t="s">
        <v>102</v>
      </c>
      <c r="D97" s="80" t="s">
        <v>103</v>
      </c>
    </row>
    <row r="98" spans="2:9" s="12" customFormat="1" x14ac:dyDescent="0.3">
      <c r="C98" s="21">
        <v>1</v>
      </c>
      <c r="D98" s="21">
        <v>2</v>
      </c>
      <c r="E98" s="21">
        <v>3</v>
      </c>
      <c r="F98" s="21">
        <v>4</v>
      </c>
      <c r="G98" s="21">
        <v>5</v>
      </c>
      <c r="H98" s="21">
        <v>6</v>
      </c>
      <c r="I98" s="12">
        <v>7</v>
      </c>
    </row>
    <row r="99" spans="2:9" s="12" customFormat="1" x14ac:dyDescent="0.3">
      <c r="B99" s="4" t="s">
        <v>104</v>
      </c>
      <c r="C99" s="319" t="s">
        <v>16</v>
      </c>
      <c r="D99" s="319" t="s">
        <v>105</v>
      </c>
      <c r="E99" s="319" t="s">
        <v>106</v>
      </c>
      <c r="F99" s="319" t="s">
        <v>107</v>
      </c>
      <c r="G99" s="319" t="s">
        <v>108</v>
      </c>
      <c r="H99" s="319" t="s">
        <v>109</v>
      </c>
      <c r="I99" s="319" t="s">
        <v>110</v>
      </c>
    </row>
    <row r="100" spans="2:9" x14ac:dyDescent="0.3">
      <c r="B100" s="4" t="s">
        <v>111</v>
      </c>
      <c r="C100" s="319" t="s">
        <v>112</v>
      </c>
      <c r="D100" s="319" t="s">
        <v>113</v>
      </c>
      <c r="E100" s="319" t="s">
        <v>114</v>
      </c>
      <c r="F100" s="319" t="s">
        <v>115</v>
      </c>
      <c r="G100" s="319" t="s">
        <v>108</v>
      </c>
      <c r="H100" s="319" t="s">
        <v>116</v>
      </c>
      <c r="I100" s="319" t="s">
        <v>117</v>
      </c>
    </row>
    <row r="101" spans="2:9" x14ac:dyDescent="0.3">
      <c r="B101" s="4" t="s">
        <v>118</v>
      </c>
      <c r="C101" s="319" t="s">
        <v>119</v>
      </c>
      <c r="D101" s="319" t="s">
        <v>119</v>
      </c>
      <c r="E101" s="319" t="s">
        <v>119</v>
      </c>
      <c r="F101" s="319" t="s">
        <v>119</v>
      </c>
      <c r="G101" s="319" t="s">
        <v>119</v>
      </c>
      <c r="H101" s="319" t="s">
        <v>119</v>
      </c>
      <c r="I101" s="319" t="s">
        <v>119</v>
      </c>
    </row>
    <row r="102" spans="2:9" x14ac:dyDescent="0.3">
      <c r="B102" s="4" t="s">
        <v>120</v>
      </c>
      <c r="C102" s="83">
        <v>229</v>
      </c>
      <c r="D102" s="83">
        <v>229</v>
      </c>
      <c r="E102" s="83">
        <v>229</v>
      </c>
      <c r="F102" s="83">
        <v>229</v>
      </c>
      <c r="G102" s="83">
        <v>229</v>
      </c>
      <c r="H102" s="83">
        <v>229</v>
      </c>
      <c r="I102" s="83">
        <v>244</v>
      </c>
    </row>
    <row r="103" spans="2:9" x14ac:dyDescent="0.3">
      <c r="B103" s="317" t="s">
        <v>121</v>
      </c>
      <c r="C103" s="318" t="str">
        <f t="shared" ref="C103:I103" si="9">C100&amp;", "&amp;C101</f>
        <v>Charolettesville, VA</v>
      </c>
      <c r="D103" s="318" t="str">
        <f t="shared" si="9"/>
        <v>Palmyra, VA</v>
      </c>
      <c r="E103" s="318" t="str">
        <f t="shared" si="9"/>
        <v>Ruckersville, VA</v>
      </c>
      <c r="F103" s="318" t="str">
        <f t="shared" si="9"/>
        <v>Barboursville, VA</v>
      </c>
      <c r="G103" s="318" t="str">
        <f t="shared" si="9"/>
        <v>Waynesboro, VA</v>
      </c>
      <c r="H103" s="318" t="str">
        <f t="shared" si="9"/>
        <v>Nellysford, VA</v>
      </c>
      <c r="I103" s="318" t="str">
        <f t="shared" si="9"/>
        <v>Verona, VA</v>
      </c>
    </row>
    <row r="104" spans="2:9" s="12" customFormat="1" x14ac:dyDescent="0.3">
      <c r="B104" s="317" t="s">
        <v>122</v>
      </c>
      <c r="C104" s="318" t="str">
        <f>C99&amp;", "&amp;C101</f>
        <v>Albemarle, VA</v>
      </c>
      <c r="D104" s="318" t="str">
        <f t="shared" ref="D104:I104" si="10">D99&amp;", "&amp;D101</f>
        <v>Fluvana, VA</v>
      </c>
      <c r="E104" s="318" t="str">
        <f t="shared" si="10"/>
        <v>Greene, VA</v>
      </c>
      <c r="F104" s="318" t="str">
        <f t="shared" si="10"/>
        <v>Orange, VA</v>
      </c>
      <c r="G104" s="318" t="str">
        <f t="shared" si="10"/>
        <v>Waynesboro, VA</v>
      </c>
      <c r="H104" s="318" t="str">
        <f t="shared" si="10"/>
        <v>Nelson, VA</v>
      </c>
      <c r="I104" s="318" t="str">
        <f t="shared" si="10"/>
        <v>Augusta, VA</v>
      </c>
    </row>
    <row r="105" spans="2:9" s="12" customFormat="1" x14ac:dyDescent="0.3">
      <c r="B105" s="73"/>
    </row>
    <row r="106" spans="2:9" s="12" customFormat="1" x14ac:dyDescent="0.3">
      <c r="B106" s="73"/>
    </row>
    <row r="107" spans="2:9" s="136" customFormat="1" x14ac:dyDescent="0.3">
      <c r="B107" s="135"/>
    </row>
    <row r="108" spans="2:9" s="251" customFormat="1" x14ac:dyDescent="0.3">
      <c r="B108" s="252"/>
    </row>
    <row r="109" spans="2:9" s="251" customFormat="1" hidden="1" x14ac:dyDescent="0.3">
      <c r="B109" s="252"/>
    </row>
    <row r="110" spans="2:9" s="251" customFormat="1" hidden="1" x14ac:dyDescent="0.3">
      <c r="B110" s="252"/>
    </row>
    <row r="111" spans="2:9" s="251" customFormat="1" hidden="1" x14ac:dyDescent="0.3">
      <c r="B111" s="252"/>
    </row>
    <row r="112" spans="2:9" s="251" customFormat="1" hidden="1" x14ac:dyDescent="0.3">
      <c r="B112" s="252"/>
    </row>
    <row r="113" spans="2:2" s="251" customFormat="1" hidden="1" x14ac:dyDescent="0.3">
      <c r="B113" s="252"/>
    </row>
    <row r="114" spans="2:2" s="251" customFormat="1" hidden="1" x14ac:dyDescent="0.3">
      <c r="B114" s="252"/>
    </row>
    <row r="115" spans="2:2" s="251" customFormat="1" hidden="1" x14ac:dyDescent="0.3">
      <c r="B115" s="252"/>
    </row>
    <row r="116" spans="2:2" s="251" customFormat="1" hidden="1" x14ac:dyDescent="0.3">
      <c r="B116" s="252"/>
    </row>
    <row r="117" spans="2:2" s="251" customFormat="1" hidden="1" x14ac:dyDescent="0.3">
      <c r="B117" s="252"/>
    </row>
    <row r="118" spans="2:2" s="251" customFormat="1" hidden="1" x14ac:dyDescent="0.3">
      <c r="B118" s="252"/>
    </row>
    <row r="119" spans="2:2" s="251" customFormat="1" hidden="1" x14ac:dyDescent="0.3">
      <c r="B119" s="252"/>
    </row>
    <row r="120" spans="2:2" s="251" customFormat="1" hidden="1" x14ac:dyDescent="0.3">
      <c r="B120" s="252"/>
    </row>
    <row r="121" spans="2:2" s="251" customFormat="1" hidden="1" x14ac:dyDescent="0.3">
      <c r="B121" s="252"/>
    </row>
    <row r="122" spans="2:2" s="251" customFormat="1" hidden="1" x14ac:dyDescent="0.3">
      <c r="B122" s="252"/>
    </row>
    <row r="123" spans="2:2" s="251" customFormat="1" hidden="1" x14ac:dyDescent="0.3">
      <c r="B123" s="252"/>
    </row>
    <row r="124" spans="2:2" s="251" customFormat="1" hidden="1" x14ac:dyDescent="0.3">
      <c r="B124" s="252"/>
    </row>
    <row r="125" spans="2:2" s="251" customFormat="1" hidden="1" x14ac:dyDescent="0.3">
      <c r="B125" s="252"/>
    </row>
    <row r="126" spans="2:2" s="251" customFormat="1" hidden="1" x14ac:dyDescent="0.3">
      <c r="B126" s="252"/>
    </row>
    <row r="127" spans="2:2" s="251" customFormat="1" hidden="1" x14ac:dyDescent="0.3">
      <c r="B127" s="252"/>
    </row>
    <row r="128" spans="2:2" s="251" customFormat="1" hidden="1" x14ac:dyDescent="0.3">
      <c r="B128" s="252"/>
    </row>
    <row r="129" spans="2:2" s="251" customFormat="1" hidden="1" x14ac:dyDescent="0.3">
      <c r="B129" s="252"/>
    </row>
    <row r="130" spans="2:2" s="251" customFormat="1" hidden="1" x14ac:dyDescent="0.3">
      <c r="B130" s="252"/>
    </row>
    <row r="131" spans="2:2" s="251" customFormat="1" hidden="1" x14ac:dyDescent="0.3">
      <c r="B131" s="252"/>
    </row>
    <row r="132" spans="2:2" s="251" customFormat="1" hidden="1" x14ac:dyDescent="0.3">
      <c r="B132" s="252"/>
    </row>
    <row r="133" spans="2:2" s="251" customFormat="1" hidden="1" x14ac:dyDescent="0.3">
      <c r="B133" s="252"/>
    </row>
    <row r="134" spans="2:2" s="251" customFormat="1" hidden="1" x14ac:dyDescent="0.3">
      <c r="B134" s="252"/>
    </row>
    <row r="135" spans="2:2" s="251" customFormat="1" hidden="1" x14ac:dyDescent="0.3">
      <c r="B135" s="252"/>
    </row>
    <row r="136" spans="2:2" s="251" customFormat="1" hidden="1" x14ac:dyDescent="0.3">
      <c r="B136" s="252"/>
    </row>
    <row r="137" spans="2:2" s="251" customFormat="1" hidden="1" x14ac:dyDescent="0.3">
      <c r="B137" s="252"/>
    </row>
    <row r="138" spans="2:2" s="251" customFormat="1" hidden="1" x14ac:dyDescent="0.3">
      <c r="B138" s="252"/>
    </row>
    <row r="139" spans="2:2" s="251" customFormat="1" hidden="1" x14ac:dyDescent="0.3">
      <c r="B139" s="252"/>
    </row>
    <row r="140" spans="2:2" s="251" customFormat="1" hidden="1" x14ac:dyDescent="0.3">
      <c r="B140" s="252"/>
    </row>
    <row r="141" spans="2:2" s="251" customFormat="1" hidden="1" x14ac:dyDescent="0.3">
      <c r="B141" s="252"/>
    </row>
    <row r="142" spans="2:2" s="251" customFormat="1" hidden="1" x14ac:dyDescent="0.3">
      <c r="B142" s="252"/>
    </row>
    <row r="143" spans="2:2" s="251" customFormat="1" hidden="1" x14ac:dyDescent="0.3">
      <c r="B143" s="252"/>
    </row>
    <row r="144" spans="2:2" s="251" customFormat="1" hidden="1" x14ac:dyDescent="0.3">
      <c r="B144" s="252"/>
    </row>
    <row r="145" spans="2:2" s="251" customFormat="1" hidden="1" x14ac:dyDescent="0.3">
      <c r="B145" s="252"/>
    </row>
    <row r="146" spans="2:2" s="251" customFormat="1" hidden="1" x14ac:dyDescent="0.3">
      <c r="B146" s="252"/>
    </row>
    <row r="147" spans="2:2" s="251" customFormat="1" hidden="1" x14ac:dyDescent="0.3">
      <c r="B147" s="252"/>
    </row>
    <row r="148" spans="2:2" s="251" customFormat="1" hidden="1" x14ac:dyDescent="0.3">
      <c r="B148" s="252"/>
    </row>
    <row r="149" spans="2:2" s="251" customFormat="1" hidden="1" x14ac:dyDescent="0.3">
      <c r="B149" s="252"/>
    </row>
    <row r="150" spans="2:2" s="251" customFormat="1" hidden="1" x14ac:dyDescent="0.3">
      <c r="B150" s="252"/>
    </row>
    <row r="151" spans="2:2" s="251" customFormat="1" hidden="1" x14ac:dyDescent="0.3">
      <c r="B151" s="252"/>
    </row>
    <row r="152" spans="2:2" s="251" customFormat="1" hidden="1" x14ac:dyDescent="0.3">
      <c r="B152" s="252"/>
    </row>
    <row r="153" spans="2:2" s="251" customFormat="1" hidden="1" x14ac:dyDescent="0.3">
      <c r="B153" s="252"/>
    </row>
    <row r="154" spans="2:2" s="251" customFormat="1" hidden="1" x14ac:dyDescent="0.3">
      <c r="B154" s="252"/>
    </row>
    <row r="155" spans="2:2" s="251" customFormat="1" hidden="1" x14ac:dyDescent="0.3">
      <c r="B155" s="252"/>
    </row>
    <row r="156" spans="2:2" s="251" customFormat="1" hidden="1" x14ac:dyDescent="0.3">
      <c r="B156" s="252"/>
    </row>
    <row r="157" spans="2:2" s="251" customFormat="1" hidden="1" x14ac:dyDescent="0.3">
      <c r="B157" s="252"/>
    </row>
    <row r="158" spans="2:2" s="251" customFormat="1" hidden="1" x14ac:dyDescent="0.3">
      <c r="B158" s="252"/>
    </row>
    <row r="159" spans="2:2" s="251" customFormat="1" hidden="1" x14ac:dyDescent="0.3">
      <c r="B159" s="252"/>
    </row>
    <row r="160" spans="2:2" s="251" customFormat="1" hidden="1" x14ac:dyDescent="0.3">
      <c r="B160" s="252"/>
    </row>
    <row r="161" spans="2:17" s="251" customFormat="1" hidden="1" x14ac:dyDescent="0.3">
      <c r="B161" s="252"/>
    </row>
    <row r="162" spans="2:17" s="251" customFormat="1" hidden="1" x14ac:dyDescent="0.3">
      <c r="B162" s="252"/>
    </row>
    <row r="163" spans="2:17" s="251" customFormat="1" hidden="1" x14ac:dyDescent="0.3">
      <c r="B163" s="252"/>
    </row>
    <row r="164" spans="2:17" s="251" customFormat="1" hidden="1" x14ac:dyDescent="0.3">
      <c r="B164" s="252"/>
    </row>
    <row r="165" spans="2:17" s="251" customFormat="1" hidden="1" x14ac:dyDescent="0.3">
      <c r="B165" s="252"/>
    </row>
    <row r="166" spans="2:17" s="136" customFormat="1" x14ac:dyDescent="0.3">
      <c r="B166" s="135" t="s">
        <v>82</v>
      </c>
    </row>
    <row r="167" spans="2:17" s="12" customFormat="1" x14ac:dyDescent="0.3">
      <c r="D167" s="82" t="s">
        <v>123</v>
      </c>
      <c r="F167" s="82" t="s">
        <v>124</v>
      </c>
      <c r="H167" s="82" t="s">
        <v>125</v>
      </c>
      <c r="J167" s="82" t="s">
        <v>126</v>
      </c>
    </row>
    <row r="168" spans="2:17" x14ac:dyDescent="0.3">
      <c r="C168" s="86" t="s">
        <v>127</v>
      </c>
      <c r="D168" s="10" t="s">
        <v>128</v>
      </c>
      <c r="F168" s="10" t="s">
        <v>129</v>
      </c>
      <c r="H168" s="10" t="s">
        <v>130</v>
      </c>
      <c r="J168" s="10" t="s">
        <v>131</v>
      </c>
    </row>
    <row r="169" spans="2:17" s="12" customFormat="1" x14ac:dyDescent="0.3">
      <c r="C169" s="86" t="s">
        <v>132</v>
      </c>
      <c r="D169" s="84" t="s">
        <v>133</v>
      </c>
      <c r="F169" s="84" t="s">
        <v>133</v>
      </c>
      <c r="H169" s="84" t="s">
        <v>133</v>
      </c>
      <c r="J169" s="84" t="s">
        <v>133</v>
      </c>
    </row>
    <row r="170" spans="2:17" s="12" customFormat="1" x14ac:dyDescent="0.3">
      <c r="C170" s="14"/>
    </row>
    <row r="171" spans="2:17" s="12" customFormat="1" x14ac:dyDescent="0.3">
      <c r="Q171" s="79" t="s">
        <v>134</v>
      </c>
    </row>
    <row r="172" spans="2:17" s="12" customFormat="1" x14ac:dyDescent="0.3">
      <c r="B172" s="81" t="s">
        <v>135</v>
      </c>
      <c r="C172" s="14" t="s">
        <v>1</v>
      </c>
      <c r="D172" s="82" t="str">
        <f>C172</f>
        <v>Enrollment</v>
      </c>
      <c r="F172" s="82" t="str">
        <f>D172</f>
        <v>Enrollment</v>
      </c>
      <c r="H172" s="82" t="str">
        <f>F172</f>
        <v>Enrollment</v>
      </c>
      <c r="J172" s="82" t="str">
        <f>H172</f>
        <v>Enrollment</v>
      </c>
      <c r="Q172" s="78" t="s">
        <v>136</v>
      </c>
    </row>
    <row r="173" spans="2:17" x14ac:dyDescent="0.3">
      <c r="B173" s="88"/>
      <c r="C173" s="83" t="s">
        <v>5</v>
      </c>
      <c r="D173" s="84">
        <v>496</v>
      </c>
      <c r="E173" s="85" t="s">
        <v>5</v>
      </c>
      <c r="F173" s="84">
        <v>1236</v>
      </c>
      <c r="G173" s="85" t="s">
        <v>5</v>
      </c>
      <c r="H173" s="84"/>
      <c r="I173" s="85" t="s">
        <v>5</v>
      </c>
      <c r="J173" s="84"/>
      <c r="Q173" s="77" t="s">
        <v>5</v>
      </c>
    </row>
    <row r="174" spans="2:17" x14ac:dyDescent="0.3">
      <c r="B174" s="88"/>
      <c r="C174" s="83" t="s">
        <v>6</v>
      </c>
      <c r="D174" s="84">
        <v>79</v>
      </c>
      <c r="E174" s="85" t="s">
        <v>6</v>
      </c>
      <c r="F174" s="84">
        <v>278</v>
      </c>
      <c r="G174" s="85" t="s">
        <v>6</v>
      </c>
      <c r="H174" s="84"/>
      <c r="I174" s="85" t="s">
        <v>6</v>
      </c>
      <c r="J174" s="84"/>
      <c r="Q174" s="77" t="s">
        <v>6</v>
      </c>
    </row>
    <row r="175" spans="2:17" x14ac:dyDescent="0.3">
      <c r="B175" s="88"/>
      <c r="C175" s="83" t="s">
        <v>7</v>
      </c>
      <c r="D175" s="84">
        <v>76</v>
      </c>
      <c r="E175" s="85" t="s">
        <v>8</v>
      </c>
      <c r="F175" s="84">
        <v>256</v>
      </c>
      <c r="G175" s="85" t="s">
        <v>7</v>
      </c>
      <c r="H175" s="84"/>
      <c r="I175" s="85" t="s">
        <v>7</v>
      </c>
      <c r="J175" s="84"/>
      <c r="Q175" s="77" t="s">
        <v>7</v>
      </c>
    </row>
    <row r="176" spans="2:17" x14ac:dyDescent="0.3">
      <c r="B176" s="88"/>
      <c r="C176" s="83" t="s">
        <v>8</v>
      </c>
      <c r="D176" s="84">
        <v>67</v>
      </c>
      <c r="E176" s="85" t="s">
        <v>9</v>
      </c>
      <c r="F176" s="84">
        <v>248</v>
      </c>
      <c r="G176" s="85" t="s">
        <v>8</v>
      </c>
      <c r="H176" s="84"/>
      <c r="I176" s="85" t="s">
        <v>8</v>
      </c>
      <c r="J176" s="84"/>
      <c r="Q176" s="77" t="s">
        <v>8</v>
      </c>
    </row>
    <row r="177" spans="1:21" x14ac:dyDescent="0.3">
      <c r="B177" s="88"/>
      <c r="C177" s="83" t="s">
        <v>9</v>
      </c>
      <c r="D177" s="84">
        <v>121</v>
      </c>
      <c r="E177" s="85"/>
      <c r="F177" s="84">
        <v>513</v>
      </c>
      <c r="G177" s="85" t="s">
        <v>9</v>
      </c>
      <c r="H177" s="84"/>
      <c r="I177" s="85" t="s">
        <v>9</v>
      </c>
      <c r="J177" s="84"/>
      <c r="Q177" s="77" t="s">
        <v>9</v>
      </c>
    </row>
    <row r="178" spans="1:21" x14ac:dyDescent="0.3">
      <c r="B178" s="88"/>
      <c r="C178" s="83" t="s">
        <v>137</v>
      </c>
      <c r="D178" s="84"/>
      <c r="E178" s="85"/>
      <c r="F178" s="84"/>
      <c r="G178" s="85" t="s">
        <v>137</v>
      </c>
      <c r="H178" s="84"/>
      <c r="I178" s="85" t="s">
        <v>137</v>
      </c>
      <c r="J178" s="84"/>
      <c r="Q178" s="77" t="s">
        <v>137</v>
      </c>
    </row>
    <row r="179" spans="1:21" s="12" customFormat="1" x14ac:dyDescent="0.3">
      <c r="B179" s="21"/>
      <c r="Q179" s="77"/>
    </row>
    <row r="180" spans="1:21" s="81" customFormat="1" ht="17.25" thickBot="1" x14ac:dyDescent="0.35">
      <c r="B180" s="90">
        <f>SUM(C180:K180)</f>
        <v>3370</v>
      </c>
      <c r="C180" s="90"/>
      <c r="D180" s="90">
        <f>SUM(D173:D179)</f>
        <v>839</v>
      </c>
      <c r="E180" s="90"/>
      <c r="F180" s="90">
        <f>SUM(F173:F179)</f>
        <v>2531</v>
      </c>
      <c r="G180" s="90"/>
      <c r="H180" s="90">
        <f>SUM(H173:H179)</f>
        <v>0</v>
      </c>
      <c r="I180" s="90"/>
      <c r="J180" s="90">
        <f>SUM(J173:J179)</f>
        <v>0</v>
      </c>
      <c r="Q180" s="89"/>
    </row>
    <row r="181" spans="1:21" s="12" customFormat="1" x14ac:dyDescent="0.3">
      <c r="Q181" s="77"/>
    </row>
    <row r="182" spans="1:21" s="260" customFormat="1" x14ac:dyDescent="0.3">
      <c r="C182" s="261" t="s">
        <v>138</v>
      </c>
      <c r="D182" s="262" t="str">
        <f>C182</f>
        <v>CURRENT Rates</v>
      </c>
      <c r="F182" s="262" t="str">
        <f>D182</f>
        <v>CURRENT Rates</v>
      </c>
      <c r="H182" s="262" t="str">
        <f>F182</f>
        <v>CURRENT Rates</v>
      </c>
      <c r="J182" s="262" t="str">
        <f>H182</f>
        <v>CURRENT Rates</v>
      </c>
    </row>
    <row r="183" spans="1:21" s="267" customFormat="1" x14ac:dyDescent="0.3">
      <c r="A183" s="260"/>
      <c r="B183" s="263"/>
      <c r="C183" s="264" t="str">
        <f>C173</f>
        <v>Subscriber Only</v>
      </c>
      <c r="D183" s="265"/>
      <c r="E183" s="266" t="str">
        <f>E173</f>
        <v>Subscriber Only</v>
      </c>
      <c r="F183" s="265"/>
      <c r="G183" s="266" t="str">
        <f>G173</f>
        <v>Subscriber Only</v>
      </c>
      <c r="H183" s="265"/>
      <c r="I183" s="266" t="str">
        <f>I173</f>
        <v>Subscriber Only</v>
      </c>
      <c r="J183" s="265"/>
      <c r="K183" s="260"/>
      <c r="L183" s="260"/>
      <c r="M183" s="260"/>
      <c r="N183" s="260"/>
      <c r="O183" s="260"/>
      <c r="P183" s="260"/>
      <c r="Q183" s="260"/>
      <c r="R183" s="260"/>
      <c r="S183" s="260"/>
      <c r="T183" s="260"/>
      <c r="U183" s="260"/>
    </row>
    <row r="184" spans="1:21" s="267" customFormat="1" x14ac:dyDescent="0.3">
      <c r="A184" s="260"/>
      <c r="B184" s="263"/>
      <c r="C184" s="264" t="str">
        <f t="shared" ref="C184" si="11">C174</f>
        <v>Subscriber + Spouse</v>
      </c>
      <c r="D184" s="265"/>
      <c r="E184" s="266" t="str">
        <f t="shared" ref="E184" si="12">E174</f>
        <v>Subscriber + Spouse</v>
      </c>
      <c r="F184" s="265"/>
      <c r="G184" s="266" t="str">
        <f t="shared" ref="G184:G188" si="13">G174</f>
        <v>Subscriber + Spouse</v>
      </c>
      <c r="H184" s="265"/>
      <c r="I184" s="266" t="str">
        <f t="shared" ref="I184:I188" si="14">I174</f>
        <v>Subscriber + Spouse</v>
      </c>
      <c r="J184" s="265"/>
      <c r="K184" s="260"/>
      <c r="L184" s="260"/>
      <c r="M184" s="260"/>
      <c r="N184" s="260"/>
      <c r="O184" s="260"/>
      <c r="P184" s="260"/>
      <c r="Q184" s="260"/>
      <c r="R184" s="260"/>
      <c r="S184" s="260"/>
      <c r="T184" s="260"/>
      <c r="U184" s="260"/>
    </row>
    <row r="185" spans="1:21" s="267" customFormat="1" x14ac:dyDescent="0.3">
      <c r="A185" s="260"/>
      <c r="B185" s="263"/>
      <c r="C185" s="264" t="str">
        <f t="shared" ref="C185" si="15">C175</f>
        <v>Subscriber + Child</v>
      </c>
      <c r="D185" s="265"/>
      <c r="E185" s="266" t="str">
        <f t="shared" ref="E185" si="16">E175</f>
        <v>Subscriber + Child(ren)</v>
      </c>
      <c r="F185" s="265"/>
      <c r="G185" s="266" t="str">
        <f t="shared" si="13"/>
        <v>Subscriber + Child</v>
      </c>
      <c r="H185" s="265"/>
      <c r="I185" s="266" t="str">
        <f t="shared" si="14"/>
        <v>Subscriber + Child</v>
      </c>
      <c r="J185" s="265"/>
      <c r="K185" s="260"/>
      <c r="L185" s="260"/>
      <c r="M185" s="260"/>
      <c r="N185" s="260"/>
      <c r="O185" s="260"/>
      <c r="P185" s="260"/>
      <c r="Q185" s="260"/>
      <c r="R185" s="260"/>
      <c r="S185" s="260"/>
      <c r="T185" s="260"/>
      <c r="U185" s="260"/>
    </row>
    <row r="186" spans="1:21" s="267" customFormat="1" x14ac:dyDescent="0.3">
      <c r="A186" s="260"/>
      <c r="B186" s="263"/>
      <c r="C186" s="264" t="str">
        <f t="shared" ref="C186" si="17">C176</f>
        <v>Subscriber + Child(ren)</v>
      </c>
      <c r="D186" s="265"/>
      <c r="E186" s="266" t="str">
        <f t="shared" ref="E186" si="18">E176</f>
        <v>Family</v>
      </c>
      <c r="F186" s="265"/>
      <c r="G186" s="266" t="str">
        <f t="shared" si="13"/>
        <v>Subscriber + Child(ren)</v>
      </c>
      <c r="H186" s="265"/>
      <c r="I186" s="266" t="str">
        <f t="shared" si="14"/>
        <v>Subscriber + Child(ren)</v>
      </c>
      <c r="J186" s="265"/>
      <c r="K186" s="260"/>
      <c r="L186" s="260"/>
      <c r="M186" s="260"/>
      <c r="N186" s="260"/>
      <c r="O186" s="260"/>
      <c r="P186" s="260"/>
      <c r="Q186" s="260"/>
      <c r="R186" s="260"/>
      <c r="S186" s="260"/>
      <c r="T186" s="260"/>
      <c r="U186" s="260"/>
    </row>
    <row r="187" spans="1:21" s="267" customFormat="1" x14ac:dyDescent="0.3">
      <c r="A187" s="260"/>
      <c r="B187" s="263"/>
      <c r="C187" s="264" t="str">
        <f t="shared" ref="C187" si="19">C177</f>
        <v>Family</v>
      </c>
      <c r="D187" s="268"/>
      <c r="E187" s="266">
        <f t="shared" ref="E187" si="20">E177</f>
        <v>0</v>
      </c>
      <c r="F187" s="268"/>
      <c r="G187" s="266" t="str">
        <f t="shared" si="13"/>
        <v>Family</v>
      </c>
      <c r="H187" s="268"/>
      <c r="I187" s="266" t="str">
        <f t="shared" si="14"/>
        <v>Family</v>
      </c>
      <c r="J187" s="268"/>
      <c r="K187" s="260"/>
      <c r="L187" s="260"/>
      <c r="M187" s="260"/>
      <c r="N187" s="260"/>
      <c r="O187" s="260"/>
      <c r="P187" s="260"/>
      <c r="Q187" s="260"/>
      <c r="R187" s="260"/>
      <c r="S187" s="260"/>
      <c r="T187" s="260"/>
      <c r="U187" s="260"/>
    </row>
    <row r="188" spans="1:21" s="267" customFormat="1" x14ac:dyDescent="0.3">
      <c r="A188" s="260"/>
      <c r="B188" s="263"/>
      <c r="C188" s="264" t="str">
        <f t="shared" ref="C188" si="21">C178</f>
        <v>Medicare</v>
      </c>
      <c r="D188" s="268"/>
      <c r="E188" s="266">
        <f t="shared" ref="E188" si="22">E178</f>
        <v>0</v>
      </c>
      <c r="F188" s="268"/>
      <c r="G188" s="266" t="str">
        <f t="shared" si="13"/>
        <v>Medicare</v>
      </c>
      <c r="H188" s="268"/>
      <c r="I188" s="266" t="str">
        <f t="shared" si="14"/>
        <v>Medicare</v>
      </c>
      <c r="J188" s="268"/>
      <c r="K188" s="260"/>
      <c r="L188" s="260"/>
      <c r="M188" s="260"/>
      <c r="N188" s="260"/>
      <c r="O188" s="260"/>
      <c r="P188" s="260"/>
      <c r="Q188" s="260"/>
      <c r="R188" s="260"/>
      <c r="S188" s="260"/>
      <c r="T188" s="260"/>
      <c r="U188" s="260"/>
    </row>
    <row r="189" spans="1:21" s="12" customFormat="1" x14ac:dyDescent="0.3">
      <c r="B189" s="73"/>
      <c r="C189" s="73"/>
    </row>
    <row r="190" spans="1:21" s="12" customFormat="1" x14ac:dyDescent="0.3">
      <c r="B190" s="73"/>
      <c r="C190" s="73"/>
    </row>
    <row r="191" spans="1:21" s="12" customFormat="1" x14ac:dyDescent="0.3">
      <c r="B191" s="73"/>
      <c r="C191" s="73"/>
    </row>
    <row r="192" spans="1:21" s="12" customFormat="1" x14ac:dyDescent="0.3">
      <c r="B192" s="14" t="s">
        <v>139</v>
      </c>
    </row>
    <row r="193" spans="2:9" s="12" customFormat="1" x14ac:dyDescent="0.3">
      <c r="B193" s="79" t="s">
        <v>140</v>
      </c>
    </row>
    <row r="194" spans="2:9" s="12" customFormat="1" x14ac:dyDescent="0.3">
      <c r="B194" s="73"/>
    </row>
    <row r="195" spans="2:9" x14ac:dyDescent="0.3">
      <c r="B195" s="73"/>
      <c r="C195" s="7" t="s">
        <v>141</v>
      </c>
      <c r="D195" s="7" t="s">
        <v>142</v>
      </c>
      <c r="E195" s="7" t="s">
        <v>38</v>
      </c>
      <c r="F195" s="12"/>
      <c r="G195" s="12"/>
      <c r="H195" s="12"/>
      <c r="I195" s="12"/>
    </row>
    <row r="196" spans="2:9" x14ac:dyDescent="0.3">
      <c r="B196" s="73">
        <v>1</v>
      </c>
      <c r="C196" s="151"/>
      <c r="D196" s="87" t="str">
        <f>LEFT(C196,3)&amp;"xxx"</f>
        <v>xxx</v>
      </c>
      <c r="E196" s="10" t="str">
        <f>D196</f>
        <v>xxx</v>
      </c>
      <c r="F196" s="12"/>
      <c r="G196" s="12"/>
      <c r="H196" s="12"/>
      <c r="I196" s="12"/>
    </row>
    <row r="197" spans="2:9" x14ac:dyDescent="0.3">
      <c r="B197" s="73">
        <v>2</v>
      </c>
      <c r="C197" s="151"/>
      <c r="D197" s="87" t="str">
        <f t="shared" ref="D197:D200" si="23">LEFT(C197,3)&amp;"xxx"</f>
        <v>xxx</v>
      </c>
      <c r="E197" s="10" t="str">
        <f t="shared" ref="E197:E200" si="24">D197</f>
        <v>xxx</v>
      </c>
      <c r="F197" s="12"/>
      <c r="G197" s="12"/>
      <c r="H197" s="12"/>
      <c r="I197" s="12"/>
    </row>
    <row r="198" spans="2:9" x14ac:dyDescent="0.3">
      <c r="B198" s="73">
        <v>3</v>
      </c>
      <c r="C198" s="151"/>
      <c r="D198" s="87" t="str">
        <f t="shared" si="23"/>
        <v>xxx</v>
      </c>
      <c r="E198" s="10" t="str">
        <f t="shared" si="24"/>
        <v>xxx</v>
      </c>
      <c r="F198" s="12"/>
      <c r="G198" s="12"/>
      <c r="H198" s="12"/>
      <c r="I198" s="12"/>
    </row>
    <row r="199" spans="2:9" x14ac:dyDescent="0.3">
      <c r="B199" s="73">
        <v>4</v>
      </c>
      <c r="C199" s="151"/>
      <c r="D199" s="87" t="str">
        <f t="shared" si="23"/>
        <v>xxx</v>
      </c>
      <c r="E199" s="10" t="str">
        <f t="shared" si="24"/>
        <v>xxx</v>
      </c>
      <c r="F199" s="12"/>
      <c r="G199" s="12"/>
      <c r="H199" s="12"/>
      <c r="I199" s="12"/>
    </row>
    <row r="200" spans="2:9" x14ac:dyDescent="0.3">
      <c r="B200" s="73">
        <v>5</v>
      </c>
      <c r="C200" s="151"/>
      <c r="D200" s="87" t="str">
        <f t="shared" si="23"/>
        <v>xxx</v>
      </c>
      <c r="E200" s="10" t="str">
        <f t="shared" si="24"/>
        <v>xxx</v>
      </c>
      <c r="F200" s="12"/>
      <c r="G200" s="12"/>
      <c r="H200" s="12"/>
      <c r="I200" s="12"/>
    </row>
    <row r="201" spans="2:9" x14ac:dyDescent="0.3">
      <c r="B201" s="73">
        <v>6</v>
      </c>
      <c r="C201" s="151"/>
      <c r="D201" s="87" t="str">
        <f t="shared" ref="D201:D220" si="25">LEFT(C201,3)</f>
        <v/>
      </c>
      <c r="E201" s="10"/>
      <c r="F201" s="12"/>
      <c r="G201" s="12"/>
      <c r="H201" s="12"/>
      <c r="I201" s="12"/>
    </row>
    <row r="202" spans="2:9" x14ac:dyDescent="0.3">
      <c r="B202" s="73">
        <v>7</v>
      </c>
      <c r="C202" s="151"/>
      <c r="D202" s="87" t="str">
        <f t="shared" si="25"/>
        <v/>
      </c>
      <c r="E202" s="10"/>
      <c r="F202" s="12"/>
      <c r="G202" s="12"/>
      <c r="H202" s="12"/>
      <c r="I202" s="12"/>
    </row>
    <row r="203" spans="2:9" x14ac:dyDescent="0.3">
      <c r="B203" s="73">
        <v>8</v>
      </c>
      <c r="C203" s="151"/>
      <c r="D203" s="87" t="str">
        <f t="shared" si="25"/>
        <v/>
      </c>
      <c r="E203" s="10"/>
      <c r="F203" s="12"/>
      <c r="G203" s="12"/>
      <c r="H203" s="12"/>
      <c r="I203" s="12"/>
    </row>
    <row r="204" spans="2:9" x14ac:dyDescent="0.3">
      <c r="B204" s="73">
        <v>9</v>
      </c>
      <c r="C204" s="151"/>
      <c r="D204" s="87" t="str">
        <f t="shared" si="25"/>
        <v/>
      </c>
      <c r="E204" s="10"/>
      <c r="F204" s="12"/>
      <c r="G204" s="12"/>
      <c r="H204" s="12"/>
      <c r="I204" s="12"/>
    </row>
    <row r="205" spans="2:9" x14ac:dyDescent="0.3">
      <c r="B205" s="73">
        <v>10</v>
      </c>
      <c r="C205" s="151"/>
      <c r="D205" s="87" t="str">
        <f t="shared" si="25"/>
        <v/>
      </c>
      <c r="E205" s="10"/>
      <c r="F205" s="12"/>
      <c r="G205" s="12"/>
      <c r="H205" s="12"/>
      <c r="I205" s="12"/>
    </row>
    <row r="206" spans="2:9" x14ac:dyDescent="0.3">
      <c r="B206" s="73">
        <v>11</v>
      </c>
      <c r="C206" s="151"/>
      <c r="D206" s="87" t="str">
        <f t="shared" si="25"/>
        <v/>
      </c>
      <c r="E206" s="10"/>
      <c r="F206" s="12"/>
      <c r="G206" s="12"/>
      <c r="H206" s="12"/>
      <c r="I206" s="12"/>
    </row>
    <row r="207" spans="2:9" x14ac:dyDescent="0.3">
      <c r="B207" s="73">
        <v>12</v>
      </c>
      <c r="C207" s="151"/>
      <c r="D207" s="87" t="str">
        <f t="shared" si="25"/>
        <v/>
      </c>
      <c r="E207" s="10"/>
      <c r="F207" s="12"/>
      <c r="G207" s="12"/>
      <c r="H207" s="12"/>
      <c r="I207" s="12"/>
    </row>
    <row r="208" spans="2:9" x14ac:dyDescent="0.3">
      <c r="B208" s="73">
        <v>13</v>
      </c>
      <c r="C208" s="151"/>
      <c r="D208" s="87" t="str">
        <f t="shared" si="25"/>
        <v/>
      </c>
      <c r="E208" s="10"/>
      <c r="F208" s="12"/>
      <c r="G208" s="12"/>
      <c r="H208" s="12"/>
      <c r="I208" s="12"/>
    </row>
    <row r="209" spans="2:9" x14ac:dyDescent="0.3">
      <c r="B209" s="73">
        <v>14</v>
      </c>
      <c r="C209" s="151"/>
      <c r="D209" s="87" t="str">
        <f t="shared" si="25"/>
        <v/>
      </c>
      <c r="E209" s="10"/>
      <c r="F209" s="12"/>
      <c r="G209" s="12"/>
      <c r="H209" s="12"/>
      <c r="I209" s="12"/>
    </row>
    <row r="210" spans="2:9" x14ac:dyDescent="0.3">
      <c r="B210" s="73">
        <v>15</v>
      </c>
      <c r="C210" s="151"/>
      <c r="D210" s="87" t="str">
        <f t="shared" si="25"/>
        <v/>
      </c>
      <c r="E210" s="10"/>
      <c r="F210" s="12"/>
      <c r="G210" s="12"/>
      <c r="H210" s="12"/>
      <c r="I210" s="12"/>
    </row>
    <row r="211" spans="2:9" x14ac:dyDescent="0.3">
      <c r="B211" s="73">
        <v>16</v>
      </c>
      <c r="C211" s="151"/>
      <c r="D211" s="87" t="str">
        <f t="shared" si="25"/>
        <v/>
      </c>
      <c r="E211" s="10"/>
      <c r="F211" s="12"/>
      <c r="G211" s="12"/>
      <c r="H211" s="12"/>
      <c r="I211" s="12"/>
    </row>
    <row r="212" spans="2:9" x14ac:dyDescent="0.3">
      <c r="B212" s="73">
        <v>17</v>
      </c>
      <c r="C212" s="151"/>
      <c r="D212" s="87" t="str">
        <f t="shared" si="25"/>
        <v/>
      </c>
      <c r="E212" s="10"/>
      <c r="F212" s="12"/>
      <c r="G212" s="12"/>
      <c r="H212" s="12"/>
      <c r="I212" s="12"/>
    </row>
    <row r="213" spans="2:9" x14ac:dyDescent="0.3">
      <c r="B213" s="73">
        <v>18</v>
      </c>
      <c r="C213" s="151"/>
      <c r="D213" s="87" t="str">
        <f t="shared" si="25"/>
        <v/>
      </c>
      <c r="E213" s="10"/>
      <c r="F213" s="12"/>
      <c r="G213" s="12"/>
      <c r="H213" s="12"/>
      <c r="I213" s="12"/>
    </row>
    <row r="214" spans="2:9" x14ac:dyDescent="0.3">
      <c r="B214" s="73">
        <v>19</v>
      </c>
      <c r="C214" s="151"/>
      <c r="D214" s="87" t="str">
        <f t="shared" si="25"/>
        <v/>
      </c>
      <c r="E214" s="10"/>
      <c r="F214" s="12"/>
      <c r="G214" s="12"/>
      <c r="H214" s="12"/>
      <c r="I214" s="12"/>
    </row>
    <row r="215" spans="2:9" x14ac:dyDescent="0.3">
      <c r="B215" s="73">
        <v>20</v>
      </c>
      <c r="C215" s="151"/>
      <c r="D215" s="87" t="str">
        <f t="shared" si="25"/>
        <v/>
      </c>
      <c r="E215" s="10"/>
      <c r="F215" s="12"/>
      <c r="G215" s="12"/>
      <c r="H215" s="12"/>
      <c r="I215" s="12"/>
    </row>
    <row r="216" spans="2:9" x14ac:dyDescent="0.3">
      <c r="B216" s="73">
        <v>21</v>
      </c>
      <c r="C216" s="151"/>
      <c r="D216" s="87" t="str">
        <f t="shared" si="25"/>
        <v/>
      </c>
      <c r="E216" s="10"/>
      <c r="F216" s="12"/>
      <c r="G216" s="12"/>
      <c r="H216" s="12"/>
      <c r="I216" s="12"/>
    </row>
    <row r="217" spans="2:9" x14ac:dyDescent="0.3">
      <c r="B217" s="73">
        <v>22</v>
      </c>
      <c r="C217" s="151"/>
      <c r="D217" s="87" t="str">
        <f t="shared" si="25"/>
        <v/>
      </c>
      <c r="E217" s="10"/>
      <c r="F217" s="12"/>
      <c r="G217" s="12"/>
      <c r="H217" s="12"/>
      <c r="I217" s="12"/>
    </row>
    <row r="218" spans="2:9" x14ac:dyDescent="0.3">
      <c r="B218" s="73">
        <v>23</v>
      </c>
      <c r="C218" s="151"/>
      <c r="D218" s="87" t="str">
        <f t="shared" si="25"/>
        <v/>
      </c>
      <c r="E218" s="10"/>
      <c r="F218" s="12"/>
      <c r="G218" s="12"/>
      <c r="H218" s="12"/>
      <c r="I218" s="12"/>
    </row>
    <row r="219" spans="2:9" x14ac:dyDescent="0.3">
      <c r="B219" s="73">
        <v>24</v>
      </c>
      <c r="C219" s="151"/>
      <c r="D219" s="87" t="str">
        <f t="shared" si="25"/>
        <v/>
      </c>
      <c r="E219" s="10"/>
      <c r="F219" s="12"/>
      <c r="G219" s="12"/>
      <c r="H219" s="12"/>
      <c r="I219" s="12"/>
    </row>
    <row r="220" spans="2:9" x14ac:dyDescent="0.3">
      <c r="B220" s="73">
        <v>25</v>
      </c>
      <c r="C220" s="151"/>
      <c r="D220" s="87" t="str">
        <f t="shared" si="25"/>
        <v/>
      </c>
      <c r="E220" s="10"/>
      <c r="F220" s="12"/>
      <c r="G220" s="12"/>
      <c r="H220" s="12"/>
      <c r="I220" s="12"/>
    </row>
  </sheetData>
  <autoFilter ref="C35:F89" xr:uid="{1BD1D9B3-7510-43A4-9B02-9096676B3148}"/>
  <phoneticPr fontId="43" type="noConversion"/>
  <dataValidations count="3">
    <dataValidation type="list" allowBlank="1" showInputMessage="1" sqref="C173:C178 E173:E178 G173:G178 I173:I178" xr:uid="{EFE52F7E-C443-49FF-BD03-037D8083BEDE}">
      <formula1>#REF!</formula1>
    </dataValidation>
    <dataValidation type="list" allowBlank="1" showInputMessage="1" sqref="C36:C89" xr:uid="{F8FE896D-60BF-4230-A07B-341B0DA97E06}">
      <formula1>"&lt;Select One&gt;,Technical,Financial,Price"</formula1>
    </dataValidation>
    <dataValidation type="list" allowBlank="1" showInputMessage="1" sqref="D169 F169 H169 J169" xr:uid="{C4983ECE-9CF4-48F5-9C01-52427CC4171A}">
      <formula1>"Self-Insured,Fully-Insured,Level Funding,Minimum Premium Arrangement"</formula1>
    </dataValidation>
  </dataValidations>
  <pageMargins left="0.7" right="0.7" top="0.75" bottom="0.75" header="0.3" footer="0.3"/>
  <pageSetup scale="42" orientation="portrait" r:id="rId1"/>
  <headerFooter>
    <oddFooter>&amp;R&amp;G</oddFooter>
  </headerFooter>
  <colBreaks count="1" manualBreakCount="1">
    <brk id="8" max="1048575" man="1"/>
  </colBreaks>
  <legacyDrawingHF r:id="rId2"/>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F6FE8F82-FD95-4B3D-AAE8-8471E0E4FB0D}">
  <sheetPr codeName="Sheet2">
    <tabColor rgb="FFC00000"/>
  </sheetPr>
  <dimension ref="A1:E65"/>
  <sheetViews>
    <sheetView tabSelected="1" topLeftCell="A35" workbookViewId="0">
      <selection activeCell="C56" sqref="C56:D56"/>
    </sheetView>
  </sheetViews>
  <sheetFormatPr defaultColWidth="8.875" defaultRowHeight="16.5" x14ac:dyDescent="0.3"/>
  <cols>
    <col min="1" max="1" width="1.5" style="12" customWidth="1"/>
    <col min="2" max="2" width="24.125" style="12" customWidth="1"/>
    <col min="3" max="3" width="64.875" style="12" customWidth="1"/>
    <col min="4" max="4" width="34.375" style="12" customWidth="1"/>
    <col min="5" max="16384" width="8.875" style="12"/>
  </cols>
  <sheetData>
    <row r="1" spans="1:5" ht="17.25" x14ac:dyDescent="0.3">
      <c r="B1" s="28" t="str">
        <f>INPUT!$C$3</f>
        <v>Albemarle</v>
      </c>
      <c r="C1" s="29"/>
      <c r="D1" s="16"/>
      <c r="E1" s="16"/>
    </row>
    <row r="2" spans="1:5" ht="17.25" x14ac:dyDescent="0.3">
      <c r="B2" s="28" t="str">
        <f>INPUT!$D$11</f>
        <v>RFP#&lt;######&gt;</v>
      </c>
      <c r="C2" s="29"/>
      <c r="D2" s="16"/>
      <c r="E2" s="16"/>
    </row>
    <row r="3" spans="1:5" ht="17.25" x14ac:dyDescent="0.3">
      <c r="B3" s="374" t="str">
        <f>INPUT!$C$23</f>
        <v>Dental</v>
      </c>
      <c r="C3" s="374"/>
      <c r="D3" s="16"/>
      <c r="E3" s="16"/>
    </row>
    <row r="4" spans="1:5" s="30" customFormat="1" ht="17.25" x14ac:dyDescent="0.3">
      <c r="B4" s="35" t="s">
        <v>143</v>
      </c>
      <c r="D4" s="34"/>
      <c r="E4" s="34"/>
    </row>
    <row r="5" spans="1:5" x14ac:dyDescent="0.3">
      <c r="D5" s="16"/>
      <c r="E5" s="16"/>
    </row>
    <row r="6" spans="1:5" ht="18" thickBot="1" x14ac:dyDescent="0.35">
      <c r="B6" s="17" t="s">
        <v>144</v>
      </c>
      <c r="C6" s="403"/>
      <c r="D6" s="404"/>
      <c r="E6" s="16"/>
    </row>
    <row r="7" spans="1:5" ht="54.75" customHeight="1" x14ac:dyDescent="0.3">
      <c r="A7" s="350"/>
      <c r="B7" s="332" t="s">
        <v>145</v>
      </c>
      <c r="C7" s="401" t="s">
        <v>146</v>
      </c>
      <c r="D7" s="402"/>
      <c r="E7" s="16"/>
    </row>
    <row r="8" spans="1:5" ht="76.7" customHeight="1" x14ac:dyDescent="0.3">
      <c r="A8" s="350"/>
      <c r="B8" s="333" t="s">
        <v>147</v>
      </c>
      <c r="C8" s="405" t="str">
        <f>"The following Proposal Forms in this workbook will be used to gather vendor responses in regards to your capabilities to provide the required services of this RFP to "&amp;$B$1&amp;". Your responses will be compared and scored against the other vendors responses. "</f>
        <v xml:space="preserve">The following Proposal Forms in this workbook will be used to gather vendor responses in regards to your capabilities to provide the required services of this RFP to Albemarle. Your responses will be compared and scored against the other vendors responses. </v>
      </c>
      <c r="D8" s="406"/>
      <c r="E8" s="16"/>
    </row>
    <row r="9" spans="1:5" ht="158.44999999999999" customHeight="1" x14ac:dyDescent="0.3">
      <c r="A9" s="350"/>
      <c r="B9" s="334"/>
      <c r="C9" s="407" t="s">
        <v>148</v>
      </c>
      <c r="D9" s="408"/>
      <c r="E9" s="16"/>
    </row>
    <row r="10" spans="1:5" ht="272.45" customHeight="1" x14ac:dyDescent="0.3">
      <c r="A10" s="350"/>
      <c r="B10" s="335" t="s">
        <v>149</v>
      </c>
      <c r="C10" s="395" t="s">
        <v>150</v>
      </c>
      <c r="D10" s="396"/>
      <c r="E10" s="16"/>
    </row>
    <row r="11" spans="1:5" x14ac:dyDescent="0.3">
      <c r="A11" s="350"/>
      <c r="B11" s="336" t="s">
        <v>151</v>
      </c>
      <c r="C11" s="397"/>
      <c r="D11" s="398"/>
      <c r="E11" s="16"/>
    </row>
    <row r="12" spans="1:5" x14ac:dyDescent="0.3">
      <c r="A12" s="350"/>
      <c r="B12" s="337" t="s">
        <v>152</v>
      </c>
      <c r="C12" s="385" t="str">
        <f>INPUT!$C$23</f>
        <v>Dental</v>
      </c>
      <c r="D12" s="386"/>
      <c r="E12" s="16"/>
    </row>
    <row r="13" spans="1:5" x14ac:dyDescent="0.3">
      <c r="A13" s="350"/>
      <c r="B13" s="337" t="s">
        <v>153</v>
      </c>
      <c r="C13" s="399">
        <f>INPUT!$C$8</f>
        <v>46753</v>
      </c>
      <c r="D13" s="400"/>
      <c r="E13" s="16"/>
    </row>
    <row r="14" spans="1:5" x14ac:dyDescent="0.3">
      <c r="A14" s="350"/>
      <c r="B14" s="338" t="s">
        <v>154</v>
      </c>
      <c r="C14" s="297" t="s">
        <v>155</v>
      </c>
      <c r="D14" s="324" t="s">
        <v>156</v>
      </c>
      <c r="E14" s="16"/>
    </row>
    <row r="15" spans="1:5" x14ac:dyDescent="0.3">
      <c r="A15" s="350"/>
      <c r="B15" s="339"/>
      <c r="C15" s="298" t="s">
        <v>51</v>
      </c>
      <c r="D15" s="326" t="s">
        <v>157</v>
      </c>
      <c r="E15" s="16"/>
    </row>
    <row r="16" spans="1:5" x14ac:dyDescent="0.3">
      <c r="A16" s="350"/>
      <c r="B16" s="340"/>
      <c r="C16" s="299" t="s">
        <v>158</v>
      </c>
      <c r="D16" s="327" t="s">
        <v>3069</v>
      </c>
    </row>
    <row r="17" spans="1:4" x14ac:dyDescent="0.3">
      <c r="A17" s="350"/>
      <c r="B17" s="338" t="s">
        <v>159</v>
      </c>
      <c r="C17" s="393"/>
      <c r="D17" s="394"/>
    </row>
    <row r="18" spans="1:4" x14ac:dyDescent="0.3">
      <c r="A18" s="350"/>
      <c r="B18" s="339"/>
      <c r="C18" s="389"/>
      <c r="D18" s="390"/>
    </row>
    <row r="19" spans="1:4" x14ac:dyDescent="0.3">
      <c r="A19" s="350"/>
      <c r="B19" s="339"/>
      <c r="C19" s="389"/>
      <c r="D19" s="390"/>
    </row>
    <row r="20" spans="1:4" x14ac:dyDescent="0.3">
      <c r="A20" s="350"/>
      <c r="B20" s="339"/>
      <c r="C20" s="389"/>
      <c r="D20" s="390"/>
    </row>
    <row r="21" spans="1:4" x14ac:dyDescent="0.3">
      <c r="A21" s="350"/>
      <c r="B21" s="339"/>
      <c r="C21" s="389"/>
      <c r="D21" s="390"/>
    </row>
    <row r="22" spans="1:4" x14ac:dyDescent="0.3">
      <c r="A22" s="350"/>
      <c r="B22" s="339"/>
      <c r="C22" s="389"/>
      <c r="D22" s="390"/>
    </row>
    <row r="23" spans="1:4" x14ac:dyDescent="0.3">
      <c r="A23" s="350"/>
      <c r="B23" s="339"/>
      <c r="C23" s="389"/>
      <c r="D23" s="390"/>
    </row>
    <row r="24" spans="1:4" x14ac:dyDescent="0.3">
      <c r="A24" s="350"/>
      <c r="B24" s="340"/>
      <c r="C24" s="391"/>
      <c r="D24" s="392"/>
    </row>
    <row r="25" spans="1:4" x14ac:dyDescent="0.3">
      <c r="A25" s="350"/>
      <c r="B25" s="338" t="s">
        <v>160</v>
      </c>
      <c r="C25" s="393"/>
      <c r="D25" s="394"/>
    </row>
    <row r="26" spans="1:4" x14ac:dyDescent="0.3">
      <c r="A26" s="350"/>
      <c r="B26" s="339"/>
      <c r="C26" s="389"/>
      <c r="D26" s="390"/>
    </row>
    <row r="27" spans="1:4" x14ac:dyDescent="0.3">
      <c r="A27" s="350"/>
      <c r="B27" s="339"/>
      <c r="C27" s="389"/>
      <c r="D27" s="390"/>
    </row>
    <row r="28" spans="1:4" x14ac:dyDescent="0.3">
      <c r="A28" s="350"/>
      <c r="B28" s="339"/>
      <c r="C28" s="389"/>
      <c r="D28" s="390"/>
    </row>
    <row r="29" spans="1:4" x14ac:dyDescent="0.3">
      <c r="A29" s="350"/>
      <c r="B29" s="339"/>
      <c r="C29" s="389"/>
      <c r="D29" s="390"/>
    </row>
    <row r="30" spans="1:4" x14ac:dyDescent="0.3">
      <c r="A30" s="350"/>
      <c r="B30" s="339"/>
      <c r="C30" s="389"/>
      <c r="D30" s="390"/>
    </row>
    <row r="31" spans="1:4" x14ac:dyDescent="0.3">
      <c r="A31" s="350"/>
      <c r="B31" s="339"/>
      <c r="C31" s="389"/>
      <c r="D31" s="390"/>
    </row>
    <row r="32" spans="1:4" x14ac:dyDescent="0.3">
      <c r="A32" s="350"/>
      <c r="B32" s="339"/>
      <c r="C32" s="383"/>
      <c r="D32" s="384"/>
    </row>
    <row r="33" spans="1:4" x14ac:dyDescent="0.3">
      <c r="A33" s="350"/>
      <c r="B33" s="337" t="s">
        <v>161</v>
      </c>
      <c r="C33" s="385" t="str">
        <f>INPUT!$F$23</f>
        <v>Three (3) Years</v>
      </c>
      <c r="D33" s="386"/>
    </row>
    <row r="34" spans="1:4" ht="37.35" customHeight="1" x14ac:dyDescent="0.3">
      <c r="A34" s="350"/>
      <c r="B34" s="341" t="s">
        <v>162</v>
      </c>
      <c r="C34" s="385"/>
      <c r="D34" s="386"/>
    </row>
    <row r="35" spans="1:4" x14ac:dyDescent="0.3">
      <c r="A35" s="350"/>
      <c r="B35" s="341" t="s">
        <v>163</v>
      </c>
      <c r="C35" s="387"/>
      <c r="D35" s="388"/>
    </row>
    <row r="36" spans="1:4" x14ac:dyDescent="0.3">
      <c r="A36" s="350"/>
      <c r="B36" s="341" t="s">
        <v>164</v>
      </c>
      <c r="C36" s="387"/>
      <c r="D36" s="388"/>
    </row>
    <row r="37" spans="1:4" x14ac:dyDescent="0.3">
      <c r="A37" s="350"/>
      <c r="B37" s="342" t="s">
        <v>165</v>
      </c>
      <c r="C37" s="300" t="s">
        <v>166</v>
      </c>
      <c r="D37" s="325" t="s">
        <v>167</v>
      </c>
    </row>
    <row r="38" spans="1:4" x14ac:dyDescent="0.3">
      <c r="A38" s="350"/>
      <c r="B38" s="343"/>
      <c r="C38" s="301" t="s">
        <v>168</v>
      </c>
      <c r="D38" s="354">
        <v>46297</v>
      </c>
    </row>
    <row r="39" spans="1:4" x14ac:dyDescent="0.3">
      <c r="A39" s="350"/>
      <c r="B39" s="343"/>
      <c r="C39" s="301" t="s">
        <v>169</v>
      </c>
      <c r="D39" s="354">
        <v>46336</v>
      </c>
    </row>
    <row r="40" spans="1:4" x14ac:dyDescent="0.3">
      <c r="A40" s="350"/>
      <c r="B40" s="343"/>
      <c r="C40" s="301" t="s">
        <v>170</v>
      </c>
      <c r="D40" s="354">
        <v>46338</v>
      </c>
    </row>
    <row r="41" spans="1:4" x14ac:dyDescent="0.3">
      <c r="A41" s="350"/>
      <c r="B41" s="343"/>
      <c r="C41" s="301" t="s">
        <v>171</v>
      </c>
      <c r="D41" s="354">
        <v>46343</v>
      </c>
    </row>
    <row r="42" spans="1:4" x14ac:dyDescent="0.3">
      <c r="A42" s="350"/>
      <c r="B42" s="343"/>
      <c r="C42" s="301" t="s">
        <v>172</v>
      </c>
      <c r="D42" s="354">
        <v>46447</v>
      </c>
    </row>
    <row r="43" spans="1:4" ht="28.7" customHeight="1" x14ac:dyDescent="0.3">
      <c r="A43" s="350"/>
      <c r="B43" s="343"/>
      <c r="C43" s="301" t="s">
        <v>173</v>
      </c>
      <c r="D43" s="354">
        <v>46472</v>
      </c>
    </row>
    <row r="44" spans="1:4" x14ac:dyDescent="0.3">
      <c r="A44" s="350"/>
      <c r="B44" s="343"/>
      <c r="C44" s="301" t="s">
        <v>174</v>
      </c>
      <c r="D44" s="354"/>
    </row>
    <row r="45" spans="1:4" x14ac:dyDescent="0.3">
      <c r="A45" s="350"/>
      <c r="B45" s="343"/>
      <c r="C45" s="301" t="s">
        <v>175</v>
      </c>
      <c r="D45" s="354"/>
    </row>
    <row r="46" spans="1:4" x14ac:dyDescent="0.3">
      <c r="A46" s="350"/>
      <c r="B46" s="343"/>
      <c r="C46" s="301" t="s">
        <v>176</v>
      </c>
      <c r="D46" s="354"/>
    </row>
    <row r="47" spans="1:4" x14ac:dyDescent="0.3">
      <c r="A47" s="350"/>
      <c r="B47" s="343"/>
      <c r="C47" s="301" t="s">
        <v>177</v>
      </c>
      <c r="D47" s="354">
        <v>46539</v>
      </c>
    </row>
    <row r="48" spans="1:4" x14ac:dyDescent="0.3">
      <c r="A48" s="350"/>
      <c r="B48" s="343"/>
      <c r="C48" s="301" t="s">
        <v>178</v>
      </c>
      <c r="D48" s="354">
        <v>46568</v>
      </c>
    </row>
    <row r="49" spans="1:5" x14ac:dyDescent="0.3">
      <c r="A49" s="350"/>
      <c r="B49" s="344"/>
      <c r="C49" s="302" t="s">
        <v>179</v>
      </c>
      <c r="D49" s="355">
        <f>[1]INPUT!$C$8</f>
        <v>46753</v>
      </c>
    </row>
    <row r="50" spans="1:5" x14ac:dyDescent="0.3">
      <c r="A50" s="350"/>
      <c r="B50" s="345" t="s">
        <v>180</v>
      </c>
      <c r="C50" s="303" t="s">
        <v>181</v>
      </c>
      <c r="D50" s="328" t="s">
        <v>182</v>
      </c>
    </row>
    <row r="51" spans="1:5" x14ac:dyDescent="0.3">
      <c r="A51" s="350"/>
      <c r="B51" s="346"/>
      <c r="C51" s="304" t="s">
        <v>183</v>
      </c>
      <c r="D51" s="329" t="s">
        <v>182</v>
      </c>
    </row>
    <row r="52" spans="1:5" x14ac:dyDescent="0.3">
      <c r="A52" s="350"/>
      <c r="B52" s="346"/>
      <c r="C52" s="304" t="s">
        <v>184</v>
      </c>
      <c r="D52" s="329" t="s">
        <v>182</v>
      </c>
    </row>
    <row r="53" spans="1:5" x14ac:dyDescent="0.3">
      <c r="A53" s="350"/>
      <c r="B53" s="346"/>
      <c r="C53" s="304" t="s">
        <v>185</v>
      </c>
      <c r="D53" s="329" t="s">
        <v>182</v>
      </c>
    </row>
    <row r="54" spans="1:5" x14ac:dyDescent="0.3">
      <c r="A54" s="350"/>
      <c r="B54" s="346"/>
      <c r="C54" s="305"/>
      <c r="D54" s="330"/>
    </row>
    <row r="55" spans="1:5" x14ac:dyDescent="0.3">
      <c r="A55" s="350"/>
      <c r="B55" s="347"/>
      <c r="C55" s="306"/>
      <c r="D55" s="331"/>
    </row>
    <row r="56" spans="1:5" ht="73.7" customHeight="1" x14ac:dyDescent="0.3">
      <c r="A56" s="350"/>
      <c r="B56" s="348" t="s">
        <v>186</v>
      </c>
      <c r="C56" s="375" t="s">
        <v>187</v>
      </c>
      <c r="D56" s="376"/>
    </row>
    <row r="57" spans="1:5" x14ac:dyDescent="0.3">
      <c r="A57" s="350"/>
      <c r="B57" s="349" t="s">
        <v>188</v>
      </c>
      <c r="C57" s="377"/>
      <c r="D57" s="378"/>
      <c r="E57" s="16"/>
    </row>
    <row r="58" spans="1:5" x14ac:dyDescent="0.3">
      <c r="A58" s="350"/>
      <c r="B58" s="349" t="s">
        <v>189</v>
      </c>
      <c r="C58" s="379"/>
      <c r="D58" s="380"/>
      <c r="E58" s="16"/>
    </row>
    <row r="59" spans="1:5" x14ac:dyDescent="0.3">
      <c r="A59" s="350"/>
      <c r="B59" s="349" t="s">
        <v>190</v>
      </c>
      <c r="C59" s="381"/>
      <c r="D59" s="382"/>
      <c r="E59" s="16"/>
    </row>
    <row r="60" spans="1:5" x14ac:dyDescent="0.3">
      <c r="B60" s="16"/>
      <c r="C60" s="351"/>
      <c r="D60" s="16"/>
      <c r="E60" s="16"/>
    </row>
    <row r="61" spans="1:5" ht="18" thickBot="1" x14ac:dyDescent="0.35">
      <c r="B61" s="17" t="s">
        <v>191</v>
      </c>
      <c r="C61" s="18"/>
      <c r="D61" s="16"/>
      <c r="E61" s="16"/>
    </row>
    <row r="62" spans="1:5" ht="30" customHeight="1" x14ac:dyDescent="0.3">
      <c r="B62" s="26" t="s">
        <v>192</v>
      </c>
      <c r="C62" s="149" t="s">
        <v>193</v>
      </c>
      <c r="D62" s="16"/>
      <c r="E62" s="16"/>
    </row>
    <row r="63" spans="1:5" ht="40.5" customHeight="1" x14ac:dyDescent="0.3">
      <c r="B63" s="26" t="s">
        <v>194</v>
      </c>
      <c r="C63" s="150" t="s">
        <v>195</v>
      </c>
      <c r="D63" s="16"/>
      <c r="E63" s="16"/>
    </row>
    <row r="64" spans="1:5" x14ac:dyDescent="0.3">
      <c r="B64" s="16"/>
      <c r="C64" s="16"/>
      <c r="D64" s="16"/>
      <c r="E64" s="16"/>
    </row>
    <row r="65" spans="2:5" x14ac:dyDescent="0.3">
      <c r="B65" s="16"/>
      <c r="D65" s="16"/>
      <c r="E65" s="16"/>
    </row>
  </sheetData>
  <sheetProtection formatCells="0" formatColumns="0" formatRows="0" autoFilter="0"/>
  <mergeCells count="33">
    <mergeCell ref="B3:C3"/>
    <mergeCell ref="C7:D7"/>
    <mergeCell ref="C6:D6"/>
    <mergeCell ref="C8:D8"/>
    <mergeCell ref="C9:D9"/>
    <mergeCell ref="C10:D10"/>
    <mergeCell ref="C11:D11"/>
    <mergeCell ref="C12:D12"/>
    <mergeCell ref="C13:D13"/>
    <mergeCell ref="C17:D17"/>
    <mergeCell ref="C18:D18"/>
    <mergeCell ref="C19:D19"/>
    <mergeCell ref="C20:D20"/>
    <mergeCell ref="C21:D21"/>
    <mergeCell ref="C22:D22"/>
    <mergeCell ref="C23:D23"/>
    <mergeCell ref="C24:D24"/>
    <mergeCell ref="C25:D25"/>
    <mergeCell ref="C26:D26"/>
    <mergeCell ref="C27:D27"/>
    <mergeCell ref="C28:D28"/>
    <mergeCell ref="C29:D29"/>
    <mergeCell ref="C30:D30"/>
    <mergeCell ref="C31:D31"/>
    <mergeCell ref="C56:D56"/>
    <mergeCell ref="C57:D57"/>
    <mergeCell ref="C58:D58"/>
    <mergeCell ref="C59:D59"/>
    <mergeCell ref="C32:D32"/>
    <mergeCell ref="C33:D33"/>
    <mergeCell ref="C34:D34"/>
    <mergeCell ref="C35:D35"/>
    <mergeCell ref="C36:D36"/>
  </mergeCells>
  <pageMargins left="0.2" right="0.2" top="0.25" bottom="0.5" header="0.3" footer="0.3"/>
  <pageSetup scale="75" fitToHeight="0" orientation="portrait" r:id="rId1"/>
  <headerFooter>
    <oddFooter>&amp;L&amp;A&amp;CPage &amp;P of &amp;N</oddFooter>
  </headerFooter>
  <colBreaks count="1" manualBreakCount="1">
    <brk id="1" max="15" man="1"/>
  </colBreaks>
  <legacyDrawingHF r:id="rId2"/>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E734C3B7-FCAF-4FC8-9E08-C042EB218A71}">
  <sheetPr codeName="Sheet8">
    <tabColor theme="8" tint="0.79998168889431442"/>
  </sheetPr>
  <dimension ref="B1:I141"/>
  <sheetViews>
    <sheetView workbookViewId="0"/>
  </sheetViews>
  <sheetFormatPr defaultColWidth="8.875" defaultRowHeight="16.5" x14ac:dyDescent="0.3"/>
  <cols>
    <col min="1" max="1" width="1.5" style="12" customWidth="1"/>
    <col min="2" max="2" width="4.375" style="170" customWidth="1"/>
    <col min="3" max="3" width="62.125" style="170" customWidth="1"/>
    <col min="4" max="4" width="16.375" style="12" customWidth="1"/>
    <col min="5" max="5" width="12.5" style="12" bestFit="1" customWidth="1"/>
    <col min="6" max="6" width="52.625" style="12" customWidth="1"/>
    <col min="7" max="7" width="8.875" style="170" customWidth="1"/>
    <col min="8" max="8" width="8" style="12" customWidth="1"/>
    <col min="9" max="9" width="8.875" style="168"/>
    <col min="10" max="16384" width="8.875" style="12"/>
  </cols>
  <sheetData>
    <row r="1" spans="2:9" s="30" customFormat="1" ht="17.25" x14ac:dyDescent="0.3">
      <c r="B1" s="28" t="str">
        <f>INPUT!$C$3</f>
        <v>Albemarle</v>
      </c>
      <c r="G1" s="170"/>
      <c r="I1" s="293"/>
    </row>
    <row r="2" spans="2:9" s="30" customFormat="1" ht="17.25" x14ac:dyDescent="0.3">
      <c r="B2" s="28" t="str">
        <f>INPUT!$D$11</f>
        <v>RFP#&lt;######&gt;</v>
      </c>
      <c r="G2" s="170"/>
      <c r="I2" s="293"/>
    </row>
    <row r="3" spans="2:9" s="30" customFormat="1" ht="17.25" x14ac:dyDescent="0.3">
      <c r="B3" s="28" t="str">
        <f>INPUT!$C$23</f>
        <v>Dental</v>
      </c>
      <c r="G3" s="170"/>
      <c r="I3" s="293"/>
    </row>
    <row r="4" spans="2:9" s="30" customFormat="1" ht="17.25" x14ac:dyDescent="0.3">
      <c r="B4" s="31" t="str">
        <f>INPUT!F37</f>
        <v>Technical Proposal Form 1.0 - General Questionnaire</v>
      </c>
      <c r="C4" s="32"/>
      <c r="D4" s="33"/>
      <c r="E4" s="34"/>
      <c r="F4" s="34"/>
      <c r="G4" s="191"/>
      <c r="I4" s="293"/>
    </row>
    <row r="5" spans="2:9" ht="20.25" x14ac:dyDescent="0.3">
      <c r="B5" s="22"/>
      <c r="C5" s="19"/>
      <c r="D5" s="20"/>
      <c r="E5" s="16"/>
      <c r="F5" s="16"/>
      <c r="G5" s="191"/>
    </row>
    <row r="6" spans="2:9" ht="79.5" customHeight="1" x14ac:dyDescent="0.3">
      <c r="B6" s="409" t="s">
        <v>196</v>
      </c>
      <c r="C6" s="409"/>
      <c r="D6" s="409"/>
      <c r="E6" s="409"/>
      <c r="F6" s="409"/>
      <c r="G6" s="191"/>
      <c r="H6" s="170"/>
    </row>
    <row r="7" spans="2:9" ht="17.25" thickBot="1" x14ac:dyDescent="0.35">
      <c r="B7" s="194"/>
      <c r="C7" s="194"/>
      <c r="D7" s="213"/>
      <c r="E7" s="194"/>
      <c r="F7" s="194"/>
      <c r="G7" s="191"/>
      <c r="H7" s="170"/>
    </row>
    <row r="8" spans="2:9" ht="17.25" thickBot="1" x14ac:dyDescent="0.35">
      <c r="B8" s="214"/>
      <c r="D8" s="170"/>
      <c r="E8" s="215" t="s">
        <v>197</v>
      </c>
      <c r="F8" s="216">
        <f>'Instructions &amp; Info'!$C$57</f>
        <v>0</v>
      </c>
      <c r="G8" s="191"/>
      <c r="H8" s="170"/>
    </row>
    <row r="9" spans="2:9" s="170" customFormat="1" ht="15" x14ac:dyDescent="0.3">
      <c r="B9" s="193"/>
      <c r="C9" s="217"/>
      <c r="D9" s="193"/>
      <c r="E9" s="218"/>
      <c r="F9" s="219"/>
      <c r="G9" s="191"/>
      <c r="I9" s="253"/>
    </row>
    <row r="10" spans="2:9" s="170" customFormat="1" ht="30.75" thickBot="1" x14ac:dyDescent="0.35">
      <c r="B10" s="220" t="s">
        <v>63</v>
      </c>
      <c r="C10" s="221" t="s">
        <v>198</v>
      </c>
      <c r="D10" s="222" t="s">
        <v>199</v>
      </c>
      <c r="E10" s="220" t="s">
        <v>200</v>
      </c>
      <c r="F10" s="220" t="s">
        <v>201</v>
      </c>
      <c r="G10" s="192" t="s">
        <v>202</v>
      </c>
      <c r="I10" s="253"/>
    </row>
    <row r="11" spans="2:9" s="170" customFormat="1" ht="15.75" thickTop="1" x14ac:dyDescent="0.3">
      <c r="B11" s="133" t="s">
        <v>203</v>
      </c>
      <c r="C11" s="133"/>
      <c r="D11" s="224"/>
      <c r="E11" s="225"/>
      <c r="F11" s="226"/>
      <c r="G11" s="193"/>
      <c r="H11" s="223"/>
      <c r="I11" s="253"/>
    </row>
    <row r="12" spans="2:9" ht="60" x14ac:dyDescent="0.3">
      <c r="B12" s="171" t="s">
        <v>204</v>
      </c>
      <c r="C12" s="120" t="s">
        <v>205</v>
      </c>
      <c r="D12" s="195" t="s">
        <v>206</v>
      </c>
      <c r="E12" s="97" t="s">
        <v>207</v>
      </c>
      <c r="F12" s="196"/>
      <c r="G12" s="193">
        <f>LEN(F12)</f>
        <v>0</v>
      </c>
    </row>
    <row r="13" spans="2:9" ht="45" x14ac:dyDescent="0.3">
      <c r="B13" s="171" t="s">
        <v>208</v>
      </c>
      <c r="C13" s="120" t="s">
        <v>209</v>
      </c>
      <c r="D13" s="195" t="s">
        <v>206</v>
      </c>
      <c r="E13" s="97" t="s">
        <v>207</v>
      </c>
      <c r="F13" s="196"/>
      <c r="G13" s="193">
        <f t="shared" ref="G13:G79" si="0">LEN(F13)</f>
        <v>0</v>
      </c>
    </row>
    <row r="14" spans="2:9" x14ac:dyDescent="0.3">
      <c r="B14" s="129" t="s">
        <v>210</v>
      </c>
      <c r="C14" s="169" t="s">
        <v>211</v>
      </c>
      <c r="D14" s="195" t="s">
        <v>206</v>
      </c>
      <c r="E14" s="97" t="s">
        <v>207</v>
      </c>
      <c r="F14" s="196"/>
      <c r="G14" s="193">
        <f t="shared" si="0"/>
        <v>0</v>
      </c>
    </row>
    <row r="15" spans="2:9" x14ac:dyDescent="0.3">
      <c r="B15" s="133" t="s">
        <v>67</v>
      </c>
      <c r="C15" s="133" t="s">
        <v>212</v>
      </c>
      <c r="D15" s="224"/>
      <c r="E15" s="225"/>
      <c r="F15" s="226"/>
      <c r="G15" s="193">
        <f t="shared" si="0"/>
        <v>0</v>
      </c>
    </row>
    <row r="16" spans="2:9" ht="30" x14ac:dyDescent="0.3">
      <c r="B16" s="111">
        <v>1</v>
      </c>
      <c r="C16" s="172" t="s">
        <v>213</v>
      </c>
      <c r="D16" s="195" t="s">
        <v>214</v>
      </c>
      <c r="E16" s="97" t="s">
        <v>207</v>
      </c>
      <c r="F16" s="196"/>
      <c r="G16" s="193">
        <f t="shared" si="0"/>
        <v>0</v>
      </c>
    </row>
    <row r="17" spans="2:7" ht="30" x14ac:dyDescent="0.3">
      <c r="B17" s="111">
        <f>B16+1</f>
        <v>2</v>
      </c>
      <c r="C17" s="112" t="s">
        <v>215</v>
      </c>
      <c r="D17" s="195" t="s">
        <v>214</v>
      </c>
      <c r="E17" s="97" t="s">
        <v>207</v>
      </c>
      <c r="F17" s="196"/>
      <c r="G17" s="193">
        <f t="shared" si="0"/>
        <v>0</v>
      </c>
    </row>
    <row r="18" spans="2:7" ht="60" x14ac:dyDescent="0.3">
      <c r="B18" s="111">
        <f>B17+1</f>
        <v>3</v>
      </c>
      <c r="C18" s="112" t="s">
        <v>216</v>
      </c>
      <c r="D18" s="195" t="s">
        <v>214</v>
      </c>
      <c r="E18" s="97" t="s">
        <v>207</v>
      </c>
      <c r="F18" s="196"/>
      <c r="G18" s="193">
        <f t="shared" si="0"/>
        <v>0</v>
      </c>
    </row>
    <row r="19" spans="2:7" ht="30" x14ac:dyDescent="0.3">
      <c r="B19" s="111">
        <f>B18+1</f>
        <v>4</v>
      </c>
      <c r="C19" s="112" t="s">
        <v>217</v>
      </c>
      <c r="D19" s="195" t="s">
        <v>214</v>
      </c>
      <c r="E19" s="97" t="s">
        <v>207</v>
      </c>
      <c r="F19" s="196"/>
      <c r="G19" s="193">
        <f t="shared" si="0"/>
        <v>0</v>
      </c>
    </row>
    <row r="20" spans="2:7" ht="45" x14ac:dyDescent="0.3">
      <c r="B20" s="111">
        <f t="shared" ref="B20:B21" si="1">B19+1</f>
        <v>5</v>
      </c>
      <c r="C20" s="112" t="s">
        <v>218</v>
      </c>
      <c r="D20" s="195" t="s">
        <v>214</v>
      </c>
      <c r="E20" s="97" t="s">
        <v>207</v>
      </c>
      <c r="F20" s="196"/>
      <c r="G20" s="193">
        <f t="shared" si="0"/>
        <v>0</v>
      </c>
    </row>
    <row r="21" spans="2:7" ht="30" x14ac:dyDescent="0.3">
      <c r="B21" s="111">
        <f t="shared" si="1"/>
        <v>6</v>
      </c>
      <c r="C21" s="371" t="s">
        <v>3065</v>
      </c>
      <c r="D21" s="195" t="s">
        <v>214</v>
      </c>
      <c r="E21" s="97" t="s">
        <v>207</v>
      </c>
      <c r="F21" s="196"/>
      <c r="G21" s="193"/>
    </row>
    <row r="22" spans="2:7" x14ac:dyDescent="0.3">
      <c r="B22" s="133" t="s">
        <v>67</v>
      </c>
      <c r="C22" s="133" t="s">
        <v>219</v>
      </c>
      <c r="D22" s="224"/>
      <c r="E22" s="225"/>
      <c r="F22" s="226"/>
      <c r="G22" s="193">
        <f t="shared" si="0"/>
        <v>0</v>
      </c>
    </row>
    <row r="23" spans="2:7" ht="45" x14ac:dyDescent="0.3">
      <c r="B23" s="111">
        <f>B21+1</f>
        <v>7</v>
      </c>
      <c r="C23" s="112" t="s">
        <v>220</v>
      </c>
      <c r="D23" s="195" t="s">
        <v>214</v>
      </c>
      <c r="E23" s="97" t="s">
        <v>207</v>
      </c>
      <c r="F23" s="196"/>
      <c r="G23" s="193">
        <f t="shared" si="0"/>
        <v>0</v>
      </c>
    </row>
    <row r="24" spans="2:7" ht="30" x14ac:dyDescent="0.3">
      <c r="B24" s="171">
        <f>B23+1</f>
        <v>8</v>
      </c>
      <c r="C24" s="113" t="s">
        <v>221</v>
      </c>
      <c r="D24" s="195" t="s">
        <v>214</v>
      </c>
      <c r="E24" s="97" t="s">
        <v>207</v>
      </c>
      <c r="F24" s="196"/>
      <c r="G24" s="193">
        <f t="shared" si="0"/>
        <v>0</v>
      </c>
    </row>
    <row r="25" spans="2:7" x14ac:dyDescent="0.3">
      <c r="B25" s="171">
        <f>B24+1</f>
        <v>9</v>
      </c>
      <c r="C25" s="117" t="s">
        <v>222</v>
      </c>
      <c r="D25" s="195" t="s">
        <v>214</v>
      </c>
      <c r="E25" s="97" t="s">
        <v>207</v>
      </c>
      <c r="F25" s="196"/>
      <c r="G25" s="193">
        <f t="shared" si="0"/>
        <v>0</v>
      </c>
    </row>
    <row r="26" spans="2:7" x14ac:dyDescent="0.3">
      <c r="B26" s="133" t="s">
        <v>67</v>
      </c>
      <c r="C26" s="133" t="s">
        <v>223</v>
      </c>
      <c r="D26" s="224"/>
      <c r="E26" s="225"/>
      <c r="F26" s="226"/>
      <c r="G26" s="193">
        <f t="shared" si="0"/>
        <v>0</v>
      </c>
    </row>
    <row r="27" spans="2:7" ht="30" x14ac:dyDescent="0.3">
      <c r="B27" s="307">
        <f>B25+1</f>
        <v>10</v>
      </c>
      <c r="C27" s="308" t="s">
        <v>224</v>
      </c>
      <c r="D27" s="309"/>
      <c r="E27" s="310"/>
      <c r="F27" s="311"/>
      <c r="G27" s="193">
        <f t="shared" si="0"/>
        <v>0</v>
      </c>
    </row>
    <row r="28" spans="2:7" x14ac:dyDescent="0.3">
      <c r="B28" s="111"/>
      <c r="C28" s="122" t="s">
        <v>225</v>
      </c>
      <c r="D28" s="195" t="s">
        <v>214</v>
      </c>
      <c r="E28" s="97" t="s">
        <v>207</v>
      </c>
      <c r="F28" s="196"/>
      <c r="G28" s="193">
        <f t="shared" si="0"/>
        <v>0</v>
      </c>
    </row>
    <row r="29" spans="2:7" x14ac:dyDescent="0.3">
      <c r="B29" s="111"/>
      <c r="C29" s="122" t="s">
        <v>226</v>
      </c>
      <c r="D29" s="195" t="s">
        <v>214</v>
      </c>
      <c r="E29" s="97" t="s">
        <v>207</v>
      </c>
      <c r="F29" s="196"/>
      <c r="G29" s="193">
        <f t="shared" si="0"/>
        <v>0</v>
      </c>
    </row>
    <row r="30" spans="2:7" x14ac:dyDescent="0.3">
      <c r="B30" s="111"/>
      <c r="C30" s="122" t="s">
        <v>227</v>
      </c>
      <c r="D30" s="195" t="s">
        <v>214</v>
      </c>
      <c r="E30" s="97" t="s">
        <v>207</v>
      </c>
      <c r="F30" s="196"/>
      <c r="G30" s="193">
        <f t="shared" si="0"/>
        <v>0</v>
      </c>
    </row>
    <row r="31" spans="2:7" x14ac:dyDescent="0.3">
      <c r="B31" s="111"/>
      <c r="C31" s="122" t="s">
        <v>228</v>
      </c>
      <c r="D31" s="195" t="s">
        <v>214</v>
      </c>
      <c r="E31" s="97" t="s">
        <v>207</v>
      </c>
      <c r="F31" s="196"/>
      <c r="G31" s="193">
        <f t="shared" si="0"/>
        <v>0</v>
      </c>
    </row>
    <row r="32" spans="2:7" x14ac:dyDescent="0.3">
      <c r="B32" s="111"/>
      <c r="C32" s="122" t="s">
        <v>229</v>
      </c>
      <c r="D32" s="195" t="s">
        <v>214</v>
      </c>
      <c r="E32" s="97" t="s">
        <v>207</v>
      </c>
      <c r="F32" s="196"/>
      <c r="G32" s="193">
        <f t="shared" si="0"/>
        <v>0</v>
      </c>
    </row>
    <row r="33" spans="2:7" x14ac:dyDescent="0.3">
      <c r="B33" s="111"/>
      <c r="C33" s="122" t="s">
        <v>230</v>
      </c>
      <c r="D33" s="195" t="s">
        <v>214</v>
      </c>
      <c r="E33" s="97" t="s">
        <v>207</v>
      </c>
      <c r="F33" s="196"/>
      <c r="G33" s="193">
        <f t="shared" si="0"/>
        <v>0</v>
      </c>
    </row>
    <row r="34" spans="2:7" x14ac:dyDescent="0.3">
      <c r="B34" s="111"/>
      <c r="C34" s="122" t="s">
        <v>231</v>
      </c>
      <c r="D34" s="195" t="s">
        <v>214</v>
      </c>
      <c r="E34" s="97" t="s">
        <v>207</v>
      </c>
      <c r="F34" s="196"/>
      <c r="G34" s="193">
        <f t="shared" si="0"/>
        <v>0</v>
      </c>
    </row>
    <row r="35" spans="2:7" ht="30" x14ac:dyDescent="0.3">
      <c r="B35" s="307">
        <f>B27+1</f>
        <v>11</v>
      </c>
      <c r="C35" s="308" t="s">
        <v>232</v>
      </c>
      <c r="D35" s="309"/>
      <c r="E35" s="310"/>
      <c r="F35" s="311"/>
      <c r="G35" s="193">
        <f t="shared" si="0"/>
        <v>0</v>
      </c>
    </row>
    <row r="36" spans="2:7" x14ac:dyDescent="0.3">
      <c r="B36" s="111"/>
      <c r="C36" s="122" t="s">
        <v>225</v>
      </c>
      <c r="D36" s="195" t="s">
        <v>214</v>
      </c>
      <c r="E36" s="97" t="s">
        <v>207</v>
      </c>
      <c r="F36" s="196"/>
      <c r="G36" s="193">
        <f t="shared" si="0"/>
        <v>0</v>
      </c>
    </row>
    <row r="37" spans="2:7" x14ac:dyDescent="0.3">
      <c r="B37" s="111"/>
      <c r="C37" s="122" t="s">
        <v>226</v>
      </c>
      <c r="D37" s="195" t="s">
        <v>214</v>
      </c>
      <c r="E37" s="97" t="s">
        <v>207</v>
      </c>
      <c r="F37" s="196"/>
      <c r="G37" s="193">
        <f t="shared" si="0"/>
        <v>0</v>
      </c>
    </row>
    <row r="38" spans="2:7" x14ac:dyDescent="0.3">
      <c r="B38" s="111"/>
      <c r="C38" s="122" t="s">
        <v>227</v>
      </c>
      <c r="D38" s="195" t="s">
        <v>214</v>
      </c>
      <c r="E38" s="97" t="s">
        <v>207</v>
      </c>
      <c r="F38" s="196"/>
      <c r="G38" s="193">
        <f t="shared" si="0"/>
        <v>0</v>
      </c>
    </row>
    <row r="39" spans="2:7" x14ac:dyDescent="0.3">
      <c r="B39" s="111"/>
      <c r="C39" s="122" t="s">
        <v>228</v>
      </c>
      <c r="D39" s="195" t="s">
        <v>214</v>
      </c>
      <c r="E39" s="97" t="s">
        <v>207</v>
      </c>
      <c r="F39" s="196"/>
      <c r="G39" s="193">
        <f t="shared" si="0"/>
        <v>0</v>
      </c>
    </row>
    <row r="40" spans="2:7" x14ac:dyDescent="0.3">
      <c r="B40" s="111"/>
      <c r="C40" s="122" t="s">
        <v>229</v>
      </c>
      <c r="D40" s="195" t="s">
        <v>214</v>
      </c>
      <c r="E40" s="97" t="s">
        <v>207</v>
      </c>
      <c r="F40" s="196"/>
      <c r="G40" s="193">
        <f t="shared" si="0"/>
        <v>0</v>
      </c>
    </row>
    <row r="41" spans="2:7" x14ac:dyDescent="0.3">
      <c r="B41" s="111"/>
      <c r="C41" s="122" t="s">
        <v>230</v>
      </c>
      <c r="D41" s="195" t="s">
        <v>214</v>
      </c>
      <c r="E41" s="97" t="s">
        <v>207</v>
      </c>
      <c r="F41" s="196"/>
      <c r="G41" s="193">
        <f t="shared" si="0"/>
        <v>0</v>
      </c>
    </row>
    <row r="42" spans="2:7" x14ac:dyDescent="0.3">
      <c r="B42" s="111"/>
      <c r="C42" s="122" t="s">
        <v>233</v>
      </c>
      <c r="D42" s="195" t="s">
        <v>214</v>
      </c>
      <c r="E42" s="97" t="s">
        <v>207</v>
      </c>
      <c r="F42" s="196"/>
      <c r="G42" s="193">
        <f t="shared" si="0"/>
        <v>0</v>
      </c>
    </row>
    <row r="43" spans="2:7" ht="30" x14ac:dyDescent="0.3">
      <c r="B43" s="111"/>
      <c r="C43" s="312" t="s">
        <v>234</v>
      </c>
      <c r="D43" s="195" t="s">
        <v>235</v>
      </c>
      <c r="E43" s="97" t="s">
        <v>207</v>
      </c>
      <c r="F43" s="196"/>
      <c r="G43" s="193">
        <f t="shared" si="0"/>
        <v>0</v>
      </c>
    </row>
    <row r="44" spans="2:7" ht="30" x14ac:dyDescent="0.3">
      <c r="B44" s="111">
        <f>B35+1</f>
        <v>12</v>
      </c>
      <c r="C44" s="134" t="s">
        <v>236</v>
      </c>
      <c r="D44" s="195" t="s">
        <v>214</v>
      </c>
      <c r="E44" s="97" t="s">
        <v>207</v>
      </c>
      <c r="F44" s="196"/>
      <c r="G44" s="193">
        <f t="shared" si="0"/>
        <v>0</v>
      </c>
    </row>
    <row r="45" spans="2:7" ht="30" x14ac:dyDescent="0.3">
      <c r="B45" s="111">
        <f>B44+1</f>
        <v>13</v>
      </c>
      <c r="C45" s="118" t="s">
        <v>237</v>
      </c>
      <c r="D45" s="195" t="s">
        <v>214</v>
      </c>
      <c r="E45" s="97" t="s">
        <v>207</v>
      </c>
      <c r="F45" s="196"/>
      <c r="G45" s="193">
        <f t="shared" si="0"/>
        <v>0</v>
      </c>
    </row>
    <row r="46" spans="2:7" ht="30" x14ac:dyDescent="0.3">
      <c r="B46" s="111">
        <f t="shared" ref="B46:B50" si="2">B45+1</f>
        <v>14</v>
      </c>
      <c r="C46" s="116" t="s">
        <v>238</v>
      </c>
      <c r="D46" s="195" t="s">
        <v>214</v>
      </c>
      <c r="E46" s="97" t="s">
        <v>207</v>
      </c>
      <c r="F46" s="196"/>
      <c r="G46" s="193">
        <f t="shared" si="0"/>
        <v>0</v>
      </c>
    </row>
    <row r="47" spans="2:7" ht="30" x14ac:dyDescent="0.3">
      <c r="B47" s="111">
        <f t="shared" si="2"/>
        <v>15</v>
      </c>
      <c r="C47" s="134" t="s">
        <v>239</v>
      </c>
      <c r="D47" s="195" t="s">
        <v>214</v>
      </c>
      <c r="E47" s="97" t="s">
        <v>207</v>
      </c>
      <c r="F47" s="196"/>
      <c r="G47" s="193">
        <f t="shared" si="0"/>
        <v>0</v>
      </c>
    </row>
    <row r="48" spans="2:7" ht="30" x14ac:dyDescent="0.3">
      <c r="B48" s="111">
        <f t="shared" si="2"/>
        <v>16</v>
      </c>
      <c r="C48" s="112" t="s">
        <v>240</v>
      </c>
      <c r="D48" s="195" t="s">
        <v>214</v>
      </c>
      <c r="E48" s="97" t="s">
        <v>207</v>
      </c>
      <c r="F48" s="196"/>
      <c r="G48" s="193">
        <f t="shared" si="0"/>
        <v>0</v>
      </c>
    </row>
    <row r="49" spans="2:7" ht="45" x14ac:dyDescent="0.3">
      <c r="B49" s="111">
        <f t="shared" si="2"/>
        <v>17</v>
      </c>
      <c r="C49" s="112" t="s">
        <v>241</v>
      </c>
      <c r="D49" s="195" t="s">
        <v>235</v>
      </c>
      <c r="E49" s="97" t="s">
        <v>207</v>
      </c>
      <c r="F49" s="196"/>
      <c r="G49" s="193">
        <f t="shared" si="0"/>
        <v>0</v>
      </c>
    </row>
    <row r="50" spans="2:7" ht="45" x14ac:dyDescent="0.3">
      <c r="B50" s="307">
        <f t="shared" si="2"/>
        <v>18</v>
      </c>
      <c r="C50" s="189" t="s">
        <v>242</v>
      </c>
      <c r="D50" s="309"/>
      <c r="E50" s="310"/>
      <c r="F50" s="311"/>
      <c r="G50" s="193">
        <f t="shared" si="0"/>
        <v>0</v>
      </c>
    </row>
    <row r="51" spans="2:7" x14ac:dyDescent="0.3">
      <c r="B51" s="119"/>
      <c r="C51" s="206" t="s">
        <v>243</v>
      </c>
      <c r="D51" s="195" t="s">
        <v>214</v>
      </c>
      <c r="E51" s="97" t="s">
        <v>207</v>
      </c>
      <c r="F51" s="196"/>
      <c r="G51" s="193">
        <f t="shared" si="0"/>
        <v>0</v>
      </c>
    </row>
    <row r="52" spans="2:7" x14ac:dyDescent="0.3">
      <c r="B52" s="119"/>
      <c r="C52" s="207" t="s">
        <v>244</v>
      </c>
      <c r="D52" s="195" t="s">
        <v>214</v>
      </c>
      <c r="E52" s="97" t="s">
        <v>207</v>
      </c>
      <c r="F52" s="196"/>
      <c r="G52" s="193">
        <f t="shared" si="0"/>
        <v>0</v>
      </c>
    </row>
    <row r="53" spans="2:7" x14ac:dyDescent="0.3">
      <c r="B53" s="119"/>
      <c r="C53" s="207" t="s">
        <v>245</v>
      </c>
      <c r="D53" s="195" t="s">
        <v>214</v>
      </c>
      <c r="E53" s="97" t="s">
        <v>207</v>
      </c>
      <c r="F53" s="196"/>
      <c r="G53" s="193">
        <f t="shared" si="0"/>
        <v>0</v>
      </c>
    </row>
    <row r="54" spans="2:7" x14ac:dyDescent="0.3">
      <c r="B54" s="119"/>
      <c r="C54" s="207" t="s">
        <v>246</v>
      </c>
      <c r="D54" s="195" t="s">
        <v>214</v>
      </c>
      <c r="E54" s="97" t="s">
        <v>207</v>
      </c>
      <c r="F54" s="196"/>
      <c r="G54" s="193">
        <f t="shared" si="0"/>
        <v>0</v>
      </c>
    </row>
    <row r="55" spans="2:7" x14ac:dyDescent="0.3">
      <c r="B55" s="119"/>
      <c r="C55" s="207" t="s">
        <v>247</v>
      </c>
      <c r="D55" s="195" t="s">
        <v>214</v>
      </c>
      <c r="E55" s="97" t="s">
        <v>207</v>
      </c>
      <c r="F55" s="196"/>
      <c r="G55" s="193">
        <f t="shared" si="0"/>
        <v>0</v>
      </c>
    </row>
    <row r="56" spans="2:7" x14ac:dyDescent="0.3">
      <c r="B56" s="119"/>
      <c r="C56" s="207" t="s">
        <v>248</v>
      </c>
      <c r="D56" s="195" t="s">
        <v>214</v>
      </c>
      <c r="E56" s="97" t="s">
        <v>207</v>
      </c>
      <c r="F56" s="196"/>
      <c r="G56" s="193">
        <f t="shared" si="0"/>
        <v>0</v>
      </c>
    </row>
    <row r="57" spans="2:7" x14ac:dyDescent="0.3">
      <c r="B57" s="119"/>
      <c r="C57" s="207" t="s">
        <v>249</v>
      </c>
      <c r="D57" s="195" t="s">
        <v>214</v>
      </c>
      <c r="E57" s="97" t="s">
        <v>207</v>
      </c>
      <c r="F57" s="196"/>
      <c r="G57" s="193">
        <f t="shared" si="0"/>
        <v>0</v>
      </c>
    </row>
    <row r="58" spans="2:7" ht="45" x14ac:dyDescent="0.3">
      <c r="B58" s="119">
        <f>B50+1</f>
        <v>19</v>
      </c>
      <c r="C58" s="123" t="s">
        <v>250</v>
      </c>
      <c r="D58" s="195" t="s">
        <v>214</v>
      </c>
      <c r="E58" s="97" t="s">
        <v>207</v>
      </c>
      <c r="F58" s="196"/>
      <c r="G58" s="193">
        <f t="shared" si="0"/>
        <v>0</v>
      </c>
    </row>
    <row r="59" spans="2:7" x14ac:dyDescent="0.3">
      <c r="B59" s="133" t="s">
        <v>67</v>
      </c>
      <c r="C59" s="174" t="s">
        <v>251</v>
      </c>
      <c r="D59" s="224"/>
      <c r="E59" s="225"/>
      <c r="F59" s="226"/>
      <c r="G59" s="193">
        <f t="shared" si="0"/>
        <v>0</v>
      </c>
    </row>
    <row r="60" spans="2:7" ht="30" x14ac:dyDescent="0.3">
      <c r="B60" s="119">
        <f>B58+1</f>
        <v>20</v>
      </c>
      <c r="C60" s="120" t="s">
        <v>252</v>
      </c>
      <c r="D60" s="195" t="s">
        <v>214</v>
      </c>
      <c r="E60" s="97" t="s">
        <v>207</v>
      </c>
      <c r="F60" s="196"/>
      <c r="G60" s="193">
        <f t="shared" si="0"/>
        <v>0</v>
      </c>
    </row>
    <row r="61" spans="2:7" ht="30" x14ac:dyDescent="0.3">
      <c r="B61" s="119">
        <f>B60+1</f>
        <v>21</v>
      </c>
      <c r="C61" s="294" t="s">
        <v>253</v>
      </c>
      <c r="D61" s="195" t="s">
        <v>214</v>
      </c>
      <c r="E61" s="97" t="s">
        <v>207</v>
      </c>
      <c r="F61" s="196"/>
      <c r="G61" s="193">
        <f t="shared" si="0"/>
        <v>0</v>
      </c>
    </row>
    <row r="62" spans="2:7" ht="30" x14ac:dyDescent="0.3">
      <c r="B62" s="119">
        <f t="shared" ref="B62:B63" si="3">B61+1</f>
        <v>22</v>
      </c>
      <c r="C62" s="294" t="s">
        <v>254</v>
      </c>
      <c r="D62" s="195" t="s">
        <v>214</v>
      </c>
      <c r="E62" s="97" t="s">
        <v>207</v>
      </c>
      <c r="F62" s="196"/>
      <c r="G62" s="193">
        <f t="shared" si="0"/>
        <v>0</v>
      </c>
    </row>
    <row r="63" spans="2:7" ht="30" x14ac:dyDescent="0.3">
      <c r="B63" s="119">
        <f t="shared" si="3"/>
        <v>23</v>
      </c>
      <c r="C63" s="120" t="s">
        <v>255</v>
      </c>
      <c r="D63" s="195" t="s">
        <v>214</v>
      </c>
      <c r="E63" s="97" t="s">
        <v>207</v>
      </c>
      <c r="F63" s="196"/>
      <c r="G63" s="193">
        <f t="shared" si="0"/>
        <v>0</v>
      </c>
    </row>
    <row r="64" spans="2:7" ht="30" x14ac:dyDescent="0.3">
      <c r="B64" s="119">
        <v>23</v>
      </c>
      <c r="C64" s="120" t="s">
        <v>256</v>
      </c>
      <c r="D64" s="195" t="s">
        <v>214</v>
      </c>
      <c r="E64" s="97" t="s">
        <v>207</v>
      </c>
      <c r="F64" s="196"/>
      <c r="G64" s="193">
        <f t="shared" si="0"/>
        <v>0</v>
      </c>
    </row>
    <row r="65" spans="2:8" x14ac:dyDescent="0.3">
      <c r="B65" s="133" t="s">
        <v>67</v>
      </c>
      <c r="C65" s="133" t="s">
        <v>257</v>
      </c>
      <c r="D65" s="224"/>
      <c r="E65" s="225"/>
      <c r="F65" s="226"/>
      <c r="G65" s="193">
        <f t="shared" si="0"/>
        <v>0</v>
      </c>
    </row>
    <row r="66" spans="2:8" x14ac:dyDescent="0.3">
      <c r="B66" s="111">
        <f>B64+1</f>
        <v>24</v>
      </c>
      <c r="C66" s="118" t="s">
        <v>258</v>
      </c>
      <c r="D66" s="195" t="s">
        <v>206</v>
      </c>
      <c r="E66" s="97" t="s">
        <v>207</v>
      </c>
      <c r="F66" s="196"/>
      <c r="G66" s="193">
        <f t="shared" si="0"/>
        <v>0</v>
      </c>
    </row>
    <row r="67" spans="2:8" ht="45" x14ac:dyDescent="0.3">
      <c r="B67" s="111">
        <f>B66+1</f>
        <v>25</v>
      </c>
      <c r="C67" s="118" t="s">
        <v>259</v>
      </c>
      <c r="D67" s="195" t="s">
        <v>214</v>
      </c>
      <c r="E67" s="97" t="s">
        <v>207</v>
      </c>
      <c r="F67" s="196"/>
      <c r="G67" s="193">
        <f t="shared" si="0"/>
        <v>0</v>
      </c>
    </row>
    <row r="68" spans="2:8" ht="45" x14ac:dyDescent="0.3">
      <c r="B68" s="111">
        <f>B67+1</f>
        <v>26</v>
      </c>
      <c r="C68" s="123" t="s">
        <v>260</v>
      </c>
      <c r="D68" s="195" t="s">
        <v>214</v>
      </c>
      <c r="E68" s="97" t="s">
        <v>207</v>
      </c>
      <c r="F68" s="196"/>
      <c r="G68" s="193">
        <f t="shared" si="0"/>
        <v>0</v>
      </c>
    </row>
    <row r="69" spans="2:8" x14ac:dyDescent="0.3">
      <c r="B69" s="111">
        <f t="shared" ref="B69:B78" si="4">B68+1</f>
        <v>27</v>
      </c>
      <c r="C69" s="173" t="s">
        <v>261</v>
      </c>
      <c r="D69" s="195" t="s">
        <v>214</v>
      </c>
      <c r="E69" s="97" t="s">
        <v>207</v>
      </c>
      <c r="F69" s="196"/>
      <c r="G69" s="193">
        <f t="shared" si="0"/>
        <v>0</v>
      </c>
    </row>
    <row r="70" spans="2:8" ht="45" x14ac:dyDescent="0.3">
      <c r="B70" s="111">
        <f t="shared" si="4"/>
        <v>28</v>
      </c>
      <c r="C70" s="134" t="s">
        <v>262</v>
      </c>
      <c r="D70" s="195" t="s">
        <v>214</v>
      </c>
      <c r="E70" s="97" t="s">
        <v>207</v>
      </c>
      <c r="F70" s="196"/>
      <c r="G70" s="193">
        <f t="shared" si="0"/>
        <v>0</v>
      </c>
    </row>
    <row r="71" spans="2:8" x14ac:dyDescent="0.3">
      <c r="B71" s="111">
        <f t="shared" si="4"/>
        <v>29</v>
      </c>
      <c r="C71" s="121" t="s">
        <v>263</v>
      </c>
      <c r="D71" s="195" t="s">
        <v>214</v>
      </c>
      <c r="E71" s="97" t="s">
        <v>207</v>
      </c>
      <c r="F71" s="196"/>
      <c r="G71" s="193">
        <f t="shared" si="0"/>
        <v>0</v>
      </c>
    </row>
    <row r="72" spans="2:8" ht="30" x14ac:dyDescent="0.3">
      <c r="B72" s="111">
        <f t="shared" si="4"/>
        <v>30</v>
      </c>
      <c r="C72" s="197" t="s">
        <v>264</v>
      </c>
      <c r="D72" s="195" t="s">
        <v>214</v>
      </c>
      <c r="E72" s="97" t="s">
        <v>207</v>
      </c>
      <c r="F72" s="196"/>
      <c r="G72" s="193">
        <f t="shared" si="0"/>
        <v>0</v>
      </c>
    </row>
    <row r="73" spans="2:8" ht="45" x14ac:dyDescent="0.3">
      <c r="B73" s="111">
        <f t="shared" si="4"/>
        <v>31</v>
      </c>
      <c r="C73" s="114" t="s">
        <v>265</v>
      </c>
      <c r="D73" s="195" t="s">
        <v>214</v>
      </c>
      <c r="E73" s="97" t="s">
        <v>207</v>
      </c>
      <c r="F73" s="196"/>
      <c r="G73" s="193">
        <f t="shared" si="0"/>
        <v>0</v>
      </c>
    </row>
    <row r="74" spans="2:8" ht="30" x14ac:dyDescent="0.3">
      <c r="B74" s="111">
        <f t="shared" si="4"/>
        <v>32</v>
      </c>
      <c r="C74" s="123" t="s">
        <v>266</v>
      </c>
      <c r="D74" s="195" t="s">
        <v>214</v>
      </c>
      <c r="E74" s="97" t="s">
        <v>207</v>
      </c>
      <c r="F74" s="196"/>
      <c r="G74" s="193">
        <f t="shared" si="0"/>
        <v>0</v>
      </c>
    </row>
    <row r="75" spans="2:8" ht="60" x14ac:dyDescent="0.3">
      <c r="B75" s="111">
        <f t="shared" si="4"/>
        <v>33</v>
      </c>
      <c r="C75" s="123" t="s">
        <v>267</v>
      </c>
      <c r="D75" s="195" t="s">
        <v>214</v>
      </c>
      <c r="E75" s="97" t="s">
        <v>207</v>
      </c>
      <c r="F75" s="196"/>
      <c r="G75" s="193">
        <f t="shared" si="0"/>
        <v>0</v>
      </c>
    </row>
    <row r="76" spans="2:8" ht="30" x14ac:dyDescent="0.3">
      <c r="B76" s="111">
        <f t="shared" si="4"/>
        <v>34</v>
      </c>
      <c r="C76" s="205" t="s">
        <v>268</v>
      </c>
      <c r="D76" s="195" t="s">
        <v>214</v>
      </c>
      <c r="E76" s="97" t="s">
        <v>207</v>
      </c>
      <c r="F76" s="196"/>
      <c r="G76" s="193">
        <f t="shared" si="0"/>
        <v>0</v>
      </c>
    </row>
    <row r="77" spans="2:8" s="170" customFormat="1" ht="15" x14ac:dyDescent="0.3">
      <c r="B77" s="372">
        <f t="shared" si="4"/>
        <v>35</v>
      </c>
      <c r="C77" s="205" t="s">
        <v>3066</v>
      </c>
      <c r="D77" s="195" t="s">
        <v>214</v>
      </c>
      <c r="E77" s="97" t="s">
        <v>207</v>
      </c>
      <c r="F77" s="196"/>
      <c r="G77" s="193">
        <f t="shared" si="0"/>
        <v>0</v>
      </c>
      <c r="H77" s="223"/>
    </row>
    <row r="78" spans="2:8" s="170" customFormat="1" ht="30" x14ac:dyDescent="0.3">
      <c r="B78" s="372">
        <f t="shared" si="4"/>
        <v>36</v>
      </c>
      <c r="C78" s="205" t="s">
        <v>3067</v>
      </c>
      <c r="D78" s="195" t="s">
        <v>214</v>
      </c>
      <c r="E78" s="97" t="s">
        <v>207</v>
      </c>
      <c r="F78" s="196"/>
      <c r="G78" s="193">
        <f t="shared" si="0"/>
        <v>0</v>
      </c>
      <c r="H78" s="223"/>
    </row>
    <row r="79" spans="2:8" x14ac:dyDescent="0.3">
      <c r="B79" s="175" t="s">
        <v>67</v>
      </c>
      <c r="C79" s="176" t="s">
        <v>269</v>
      </c>
      <c r="D79" s="224"/>
      <c r="E79" s="225"/>
      <c r="F79" s="226"/>
      <c r="G79" s="193">
        <f t="shared" si="0"/>
        <v>0</v>
      </c>
    </row>
    <row r="80" spans="2:8" ht="30" x14ac:dyDescent="0.3">
      <c r="B80" s="119">
        <f>B76+1</f>
        <v>35</v>
      </c>
      <c r="C80" s="117" t="s">
        <v>270</v>
      </c>
      <c r="D80" s="195" t="s">
        <v>214</v>
      </c>
      <c r="E80" s="97" t="s">
        <v>207</v>
      </c>
      <c r="F80" s="196"/>
      <c r="G80" s="193">
        <f t="shared" ref="G80:G141" si="5">LEN(F80)</f>
        <v>0</v>
      </c>
    </row>
    <row r="81" spans="2:7" x14ac:dyDescent="0.3">
      <c r="B81" s="119">
        <f>B80+1</f>
        <v>36</v>
      </c>
      <c r="C81" s="117" t="s">
        <v>271</v>
      </c>
      <c r="D81" s="195" t="s">
        <v>214</v>
      </c>
      <c r="E81" s="97" t="s">
        <v>207</v>
      </c>
      <c r="F81" s="196"/>
      <c r="G81" s="193">
        <f t="shared" si="5"/>
        <v>0</v>
      </c>
    </row>
    <row r="82" spans="2:7" x14ac:dyDescent="0.3">
      <c r="B82" s="119">
        <f t="shared" ref="B82:B92" si="6">B81+1</f>
        <v>37</v>
      </c>
      <c r="C82" s="117" t="s">
        <v>272</v>
      </c>
      <c r="D82" s="195" t="s">
        <v>214</v>
      </c>
      <c r="E82" s="97" t="s">
        <v>207</v>
      </c>
      <c r="F82" s="196"/>
      <c r="G82" s="193">
        <f t="shared" si="5"/>
        <v>0</v>
      </c>
    </row>
    <row r="83" spans="2:7" ht="45" x14ac:dyDescent="0.3">
      <c r="B83" s="119">
        <f t="shared" si="6"/>
        <v>38</v>
      </c>
      <c r="C83" s="126" t="s">
        <v>273</v>
      </c>
      <c r="D83" s="195" t="s">
        <v>214</v>
      </c>
      <c r="E83" s="97" t="s">
        <v>207</v>
      </c>
      <c r="F83" s="196"/>
      <c r="G83" s="193">
        <f t="shared" si="5"/>
        <v>0</v>
      </c>
    </row>
    <row r="84" spans="2:7" ht="30" x14ac:dyDescent="0.3">
      <c r="B84" s="119">
        <f t="shared" si="6"/>
        <v>39</v>
      </c>
      <c r="C84" s="127" t="s">
        <v>274</v>
      </c>
      <c r="D84" s="195" t="s">
        <v>214</v>
      </c>
      <c r="E84" s="97" t="s">
        <v>207</v>
      </c>
      <c r="F84" s="196"/>
      <c r="G84" s="193">
        <f t="shared" si="5"/>
        <v>0</v>
      </c>
    </row>
    <row r="85" spans="2:7" x14ac:dyDescent="0.3">
      <c r="B85" s="119">
        <f t="shared" si="6"/>
        <v>40</v>
      </c>
      <c r="C85" s="128" t="s">
        <v>275</v>
      </c>
      <c r="D85" s="195" t="s">
        <v>214</v>
      </c>
      <c r="E85" s="97" t="s">
        <v>207</v>
      </c>
      <c r="F85" s="196"/>
      <c r="G85" s="193">
        <f t="shared" si="5"/>
        <v>0</v>
      </c>
    </row>
    <row r="86" spans="2:7" x14ac:dyDescent="0.3">
      <c r="B86" s="119">
        <f t="shared" si="6"/>
        <v>41</v>
      </c>
      <c r="C86" s="128" t="s">
        <v>276</v>
      </c>
      <c r="D86" s="195" t="s">
        <v>214</v>
      </c>
      <c r="E86" s="97" t="s">
        <v>207</v>
      </c>
      <c r="F86" s="196"/>
      <c r="G86" s="193">
        <f t="shared" si="5"/>
        <v>0</v>
      </c>
    </row>
    <row r="87" spans="2:7" ht="45" x14ac:dyDescent="0.3">
      <c r="B87" s="119">
        <f t="shared" si="6"/>
        <v>42</v>
      </c>
      <c r="C87" s="125" t="s">
        <v>277</v>
      </c>
      <c r="D87" s="195" t="s">
        <v>235</v>
      </c>
      <c r="E87" s="97" t="s">
        <v>207</v>
      </c>
      <c r="F87" s="196"/>
      <c r="G87" s="193">
        <f t="shared" si="5"/>
        <v>0</v>
      </c>
    </row>
    <row r="88" spans="2:7" x14ac:dyDescent="0.3">
      <c r="B88" s="119">
        <f t="shared" si="6"/>
        <v>43</v>
      </c>
      <c r="C88" s="128" t="s">
        <v>278</v>
      </c>
      <c r="D88" s="195" t="s">
        <v>214</v>
      </c>
      <c r="E88" s="97" t="s">
        <v>207</v>
      </c>
      <c r="F88" s="196"/>
      <c r="G88" s="193">
        <f t="shared" si="5"/>
        <v>0</v>
      </c>
    </row>
    <row r="89" spans="2:7" x14ac:dyDescent="0.3">
      <c r="B89" s="119">
        <f t="shared" si="6"/>
        <v>44</v>
      </c>
      <c r="C89" s="127" t="s">
        <v>279</v>
      </c>
      <c r="D89" s="195" t="s">
        <v>214</v>
      </c>
      <c r="E89" s="97" t="s">
        <v>207</v>
      </c>
      <c r="F89" s="196"/>
      <c r="G89" s="193">
        <f t="shared" si="5"/>
        <v>0</v>
      </c>
    </row>
    <row r="90" spans="2:7" x14ac:dyDescent="0.3">
      <c r="B90" s="119">
        <f t="shared" si="6"/>
        <v>45</v>
      </c>
      <c r="C90" s="118" t="s">
        <v>280</v>
      </c>
      <c r="D90" s="195" t="s">
        <v>214</v>
      </c>
      <c r="E90" s="97" t="s">
        <v>207</v>
      </c>
      <c r="F90" s="196"/>
      <c r="G90" s="193">
        <f t="shared" si="5"/>
        <v>0</v>
      </c>
    </row>
    <row r="91" spans="2:7" x14ac:dyDescent="0.3">
      <c r="B91" s="119">
        <f t="shared" si="6"/>
        <v>46</v>
      </c>
      <c r="C91" s="118" t="s">
        <v>281</v>
      </c>
      <c r="D91" s="195" t="s">
        <v>214</v>
      </c>
      <c r="E91" s="97" t="s">
        <v>207</v>
      </c>
      <c r="F91" s="196"/>
      <c r="G91" s="193">
        <f t="shared" si="5"/>
        <v>0</v>
      </c>
    </row>
    <row r="92" spans="2:7" ht="30" x14ac:dyDescent="0.3">
      <c r="B92" s="313">
        <f t="shared" si="6"/>
        <v>47</v>
      </c>
      <c r="C92" s="314" t="s">
        <v>282</v>
      </c>
      <c r="D92" s="309" t="s">
        <v>214</v>
      </c>
      <c r="E92" s="310" t="s">
        <v>207</v>
      </c>
      <c r="F92" s="311"/>
      <c r="G92" s="193">
        <f t="shared" si="5"/>
        <v>0</v>
      </c>
    </row>
    <row r="93" spans="2:7" x14ac:dyDescent="0.3">
      <c r="B93" s="130"/>
      <c r="C93" s="210" t="s">
        <v>283</v>
      </c>
      <c r="D93" s="195" t="s">
        <v>214</v>
      </c>
      <c r="E93" s="97" t="s">
        <v>207</v>
      </c>
      <c r="F93" s="196"/>
      <c r="G93" s="193">
        <f t="shared" si="5"/>
        <v>0</v>
      </c>
    </row>
    <row r="94" spans="2:7" x14ac:dyDescent="0.3">
      <c r="B94" s="130"/>
      <c r="C94" s="210" t="s">
        <v>284</v>
      </c>
      <c r="D94" s="195" t="s">
        <v>214</v>
      </c>
      <c r="E94" s="97" t="s">
        <v>207</v>
      </c>
      <c r="F94" s="196"/>
      <c r="G94" s="193">
        <f t="shared" si="5"/>
        <v>0</v>
      </c>
    </row>
    <row r="95" spans="2:7" x14ac:dyDescent="0.3">
      <c r="B95" s="130"/>
      <c r="C95" s="211" t="s">
        <v>285</v>
      </c>
      <c r="D95" s="195" t="s">
        <v>214</v>
      </c>
      <c r="E95" s="97" t="s">
        <v>207</v>
      </c>
      <c r="F95" s="196"/>
      <c r="G95" s="193">
        <f t="shared" si="5"/>
        <v>0</v>
      </c>
    </row>
    <row r="96" spans="2:7" x14ac:dyDescent="0.3">
      <c r="B96" s="130"/>
      <c r="C96" s="211" t="s">
        <v>286</v>
      </c>
      <c r="D96" s="195" t="s">
        <v>214</v>
      </c>
      <c r="E96" s="97" t="s">
        <v>207</v>
      </c>
      <c r="F96" s="196"/>
      <c r="G96" s="193">
        <f t="shared" si="5"/>
        <v>0</v>
      </c>
    </row>
    <row r="97" spans="2:7" x14ac:dyDescent="0.3">
      <c r="B97" s="130"/>
      <c r="C97" s="212" t="s">
        <v>287</v>
      </c>
      <c r="D97" s="195" t="s">
        <v>214</v>
      </c>
      <c r="E97" s="97" t="s">
        <v>207</v>
      </c>
      <c r="F97" s="196"/>
      <c r="G97" s="193">
        <f t="shared" si="5"/>
        <v>0</v>
      </c>
    </row>
    <row r="98" spans="2:7" x14ac:dyDescent="0.3">
      <c r="B98" s="130"/>
      <c r="C98" s="212" t="s">
        <v>288</v>
      </c>
      <c r="D98" s="195" t="s">
        <v>214</v>
      </c>
      <c r="E98" s="97" t="s">
        <v>207</v>
      </c>
      <c r="F98" s="196"/>
      <c r="G98" s="193">
        <f t="shared" si="5"/>
        <v>0</v>
      </c>
    </row>
    <row r="99" spans="2:7" x14ac:dyDescent="0.3">
      <c r="B99" s="175" t="s">
        <v>67</v>
      </c>
      <c r="C99" s="176" t="s">
        <v>289</v>
      </c>
      <c r="D99" s="224"/>
      <c r="E99" s="225"/>
      <c r="F99" s="226"/>
      <c r="G99" s="193">
        <f t="shared" si="5"/>
        <v>0</v>
      </c>
    </row>
    <row r="100" spans="2:7" ht="30" x14ac:dyDescent="0.3">
      <c r="B100" s="119">
        <f>B92+1</f>
        <v>48</v>
      </c>
      <c r="C100" s="373" t="s">
        <v>3068</v>
      </c>
      <c r="D100" s="195" t="s">
        <v>214</v>
      </c>
      <c r="E100" s="97" t="s">
        <v>207</v>
      </c>
      <c r="F100" s="196"/>
      <c r="G100" s="193">
        <f t="shared" si="5"/>
        <v>0</v>
      </c>
    </row>
    <row r="101" spans="2:7" x14ac:dyDescent="0.3">
      <c r="B101" s="119">
        <f t="shared" ref="B101:B112" si="7">B100+1</f>
        <v>49</v>
      </c>
      <c r="C101" s="118" t="s">
        <v>290</v>
      </c>
      <c r="D101" s="195" t="s">
        <v>214</v>
      </c>
      <c r="E101" s="97" t="s">
        <v>207</v>
      </c>
      <c r="F101" s="196"/>
      <c r="G101" s="193">
        <f t="shared" si="5"/>
        <v>0</v>
      </c>
    </row>
    <row r="102" spans="2:7" x14ac:dyDescent="0.3">
      <c r="B102" s="119">
        <f t="shared" si="7"/>
        <v>50</v>
      </c>
      <c r="C102" s="118" t="s">
        <v>291</v>
      </c>
      <c r="D102" s="195" t="s">
        <v>214</v>
      </c>
      <c r="E102" s="97" t="s">
        <v>207</v>
      </c>
      <c r="F102" s="196"/>
      <c r="G102" s="193">
        <f t="shared" si="5"/>
        <v>0</v>
      </c>
    </row>
    <row r="103" spans="2:7" ht="30" x14ac:dyDescent="0.3">
      <c r="B103" s="119">
        <f t="shared" si="7"/>
        <v>51</v>
      </c>
      <c r="C103" s="125" t="s">
        <v>292</v>
      </c>
      <c r="D103" s="195" t="s">
        <v>214</v>
      </c>
      <c r="E103" s="97" t="s">
        <v>207</v>
      </c>
      <c r="F103" s="196"/>
      <c r="G103" s="193">
        <f t="shared" si="5"/>
        <v>0</v>
      </c>
    </row>
    <row r="104" spans="2:7" ht="30" x14ac:dyDescent="0.3">
      <c r="B104" s="119">
        <f t="shared" si="7"/>
        <v>52</v>
      </c>
      <c r="C104" s="117" t="s">
        <v>293</v>
      </c>
      <c r="D104" s="195" t="s">
        <v>214</v>
      </c>
      <c r="E104" s="97" t="s">
        <v>207</v>
      </c>
      <c r="F104" s="196"/>
      <c r="G104" s="193">
        <f t="shared" si="5"/>
        <v>0</v>
      </c>
    </row>
    <row r="105" spans="2:7" ht="30" x14ac:dyDescent="0.3">
      <c r="B105" s="119">
        <f t="shared" si="7"/>
        <v>53</v>
      </c>
      <c r="C105" s="117" t="s">
        <v>294</v>
      </c>
      <c r="D105" s="195" t="s">
        <v>214</v>
      </c>
      <c r="E105" s="97" t="s">
        <v>207</v>
      </c>
      <c r="F105" s="196"/>
      <c r="G105" s="193">
        <f t="shared" si="5"/>
        <v>0</v>
      </c>
    </row>
    <row r="106" spans="2:7" ht="30" x14ac:dyDescent="0.3">
      <c r="B106" s="119">
        <f t="shared" si="7"/>
        <v>54</v>
      </c>
      <c r="C106" s="125" t="s">
        <v>295</v>
      </c>
      <c r="D106" s="195" t="s">
        <v>214</v>
      </c>
      <c r="E106" s="97" t="s">
        <v>207</v>
      </c>
      <c r="F106" s="196"/>
      <c r="G106" s="193">
        <f t="shared" si="5"/>
        <v>0</v>
      </c>
    </row>
    <row r="107" spans="2:7" ht="30" x14ac:dyDescent="0.3">
      <c r="B107" s="119">
        <f t="shared" si="7"/>
        <v>55</v>
      </c>
      <c r="C107" s="124" t="s">
        <v>296</v>
      </c>
      <c r="D107" s="195" t="s">
        <v>214</v>
      </c>
      <c r="E107" s="97" t="s">
        <v>207</v>
      </c>
      <c r="F107" s="196"/>
      <c r="G107" s="193">
        <f t="shared" si="5"/>
        <v>0</v>
      </c>
    </row>
    <row r="108" spans="2:7" x14ac:dyDescent="0.3">
      <c r="B108" s="119">
        <f t="shared" si="7"/>
        <v>56</v>
      </c>
      <c r="C108" s="125" t="s">
        <v>297</v>
      </c>
      <c r="D108" s="195" t="s">
        <v>214</v>
      </c>
      <c r="E108" s="97" t="s">
        <v>207</v>
      </c>
      <c r="F108" s="196"/>
      <c r="G108" s="193">
        <f t="shared" si="5"/>
        <v>0</v>
      </c>
    </row>
    <row r="109" spans="2:7" ht="30" x14ac:dyDescent="0.3">
      <c r="B109" s="119">
        <f t="shared" si="7"/>
        <v>57</v>
      </c>
      <c r="C109" s="125" t="s">
        <v>298</v>
      </c>
      <c r="D109" s="195" t="s">
        <v>214</v>
      </c>
      <c r="E109" s="97" t="s">
        <v>207</v>
      </c>
      <c r="F109" s="196"/>
      <c r="G109" s="193">
        <f t="shared" si="5"/>
        <v>0</v>
      </c>
    </row>
    <row r="110" spans="2:7" x14ac:dyDescent="0.3">
      <c r="B110" s="119">
        <f t="shared" si="7"/>
        <v>58</v>
      </c>
      <c r="C110" s="289" t="s">
        <v>299</v>
      </c>
      <c r="D110" s="195" t="s">
        <v>214</v>
      </c>
      <c r="E110" s="97" t="s">
        <v>207</v>
      </c>
      <c r="F110" s="196"/>
      <c r="G110" s="193">
        <f t="shared" si="5"/>
        <v>0</v>
      </c>
    </row>
    <row r="111" spans="2:7" ht="30" x14ac:dyDescent="0.3">
      <c r="B111" s="119">
        <f t="shared" si="7"/>
        <v>59</v>
      </c>
      <c r="C111" s="116" t="s">
        <v>300</v>
      </c>
      <c r="D111" s="195" t="s">
        <v>214</v>
      </c>
      <c r="E111" s="97" t="s">
        <v>207</v>
      </c>
      <c r="F111" s="196"/>
      <c r="G111" s="193">
        <f t="shared" si="5"/>
        <v>0</v>
      </c>
    </row>
    <row r="112" spans="2:7" ht="30" x14ac:dyDescent="0.3">
      <c r="B112" s="119">
        <f t="shared" si="7"/>
        <v>60</v>
      </c>
      <c r="C112" s="116" t="s">
        <v>301</v>
      </c>
      <c r="D112" s="195" t="s">
        <v>214</v>
      </c>
      <c r="E112" s="97" t="s">
        <v>207</v>
      </c>
      <c r="F112" s="196"/>
      <c r="G112" s="193">
        <f t="shared" si="5"/>
        <v>0</v>
      </c>
    </row>
    <row r="113" spans="2:7" ht="36" customHeight="1" x14ac:dyDescent="0.3">
      <c r="B113" s="313">
        <f>B112+1</f>
        <v>61</v>
      </c>
      <c r="C113" s="315" t="str">
        <f>"What are your customer service telephone response statistics for "&amp;YEAR(INPUT!$E$8)&amp;" for the office that would support the client? Provide for:"</f>
        <v>What are your customer service telephone response statistics for 2025 for the office that would support the client? Provide for:</v>
      </c>
      <c r="D113" s="309"/>
      <c r="E113" s="310"/>
      <c r="F113" s="311"/>
      <c r="G113" s="193">
        <f t="shared" si="5"/>
        <v>0</v>
      </c>
    </row>
    <row r="114" spans="2:7" x14ac:dyDescent="0.3">
      <c r="B114" s="119"/>
      <c r="C114" s="116" t="s">
        <v>302</v>
      </c>
      <c r="D114" s="195" t="s">
        <v>214</v>
      </c>
      <c r="E114" s="97" t="s">
        <v>207</v>
      </c>
      <c r="F114" s="196"/>
      <c r="G114" s="193">
        <f t="shared" si="5"/>
        <v>0</v>
      </c>
    </row>
    <row r="115" spans="2:7" x14ac:dyDescent="0.3">
      <c r="B115" s="119"/>
      <c r="C115" s="116" t="s">
        <v>303</v>
      </c>
      <c r="D115" s="195" t="s">
        <v>214</v>
      </c>
      <c r="E115" s="97" t="s">
        <v>207</v>
      </c>
      <c r="F115" s="196"/>
      <c r="G115" s="193">
        <f t="shared" si="5"/>
        <v>0</v>
      </c>
    </row>
    <row r="116" spans="2:7" x14ac:dyDescent="0.3">
      <c r="B116" s="119"/>
      <c r="C116" s="116" t="s">
        <v>304</v>
      </c>
      <c r="D116" s="195" t="s">
        <v>214</v>
      </c>
      <c r="E116" s="97" t="s">
        <v>207</v>
      </c>
      <c r="F116" s="196"/>
      <c r="G116" s="193">
        <f t="shared" si="5"/>
        <v>0</v>
      </c>
    </row>
    <row r="117" spans="2:7" x14ac:dyDescent="0.3">
      <c r="B117" s="119"/>
      <c r="C117" s="116" t="s">
        <v>305</v>
      </c>
      <c r="D117" s="195" t="s">
        <v>214</v>
      </c>
      <c r="E117" s="97" t="s">
        <v>207</v>
      </c>
      <c r="F117" s="196"/>
      <c r="G117" s="193">
        <f t="shared" si="5"/>
        <v>0</v>
      </c>
    </row>
    <row r="118" spans="2:7" x14ac:dyDescent="0.3">
      <c r="B118" s="119"/>
      <c r="C118" s="116" t="s">
        <v>306</v>
      </c>
      <c r="D118" s="195" t="s">
        <v>214</v>
      </c>
      <c r="E118" s="97" t="s">
        <v>207</v>
      </c>
      <c r="F118" s="196"/>
      <c r="G118" s="193">
        <f t="shared" si="5"/>
        <v>0</v>
      </c>
    </row>
    <row r="119" spans="2:7" ht="30" x14ac:dyDescent="0.3">
      <c r="B119" s="119">
        <f>B113+1</f>
        <v>62</v>
      </c>
      <c r="C119" s="117" t="s">
        <v>307</v>
      </c>
      <c r="D119" s="195" t="s">
        <v>214</v>
      </c>
      <c r="E119" s="97" t="s">
        <v>207</v>
      </c>
      <c r="F119" s="196"/>
      <c r="G119" s="193">
        <f t="shared" si="5"/>
        <v>0</v>
      </c>
    </row>
    <row r="120" spans="2:7" x14ac:dyDescent="0.3">
      <c r="B120" s="174" t="s">
        <v>67</v>
      </c>
      <c r="C120" s="177" t="s">
        <v>308</v>
      </c>
      <c r="D120" s="224"/>
      <c r="E120" s="225"/>
      <c r="F120" s="226"/>
      <c r="G120" s="193">
        <f t="shared" si="5"/>
        <v>0</v>
      </c>
    </row>
    <row r="121" spans="2:7" ht="30" x14ac:dyDescent="0.3">
      <c r="B121" s="119">
        <f>B119+1</f>
        <v>63</v>
      </c>
      <c r="C121" s="117" t="s">
        <v>309</v>
      </c>
      <c r="D121" s="195" t="s">
        <v>214</v>
      </c>
      <c r="E121" s="97" t="s">
        <v>207</v>
      </c>
      <c r="F121" s="196"/>
      <c r="G121" s="193">
        <f t="shared" si="5"/>
        <v>0</v>
      </c>
    </row>
    <row r="122" spans="2:7" ht="30" x14ac:dyDescent="0.3">
      <c r="B122" s="119">
        <f t="shared" ref="B122:B131" si="8">B121+1</f>
        <v>64</v>
      </c>
      <c r="C122" s="116" t="s">
        <v>310</v>
      </c>
      <c r="D122" s="195" t="s">
        <v>214</v>
      </c>
      <c r="E122" s="97" t="s">
        <v>207</v>
      </c>
      <c r="F122" s="196"/>
      <c r="G122" s="193">
        <f t="shared" si="5"/>
        <v>0</v>
      </c>
    </row>
    <row r="123" spans="2:7" x14ac:dyDescent="0.3">
      <c r="B123" s="119">
        <f t="shared" si="8"/>
        <v>65</v>
      </c>
      <c r="C123" s="116" t="s">
        <v>311</v>
      </c>
      <c r="D123" s="195" t="s">
        <v>214</v>
      </c>
      <c r="E123" s="97" t="s">
        <v>207</v>
      </c>
      <c r="F123" s="196"/>
      <c r="G123" s="193">
        <f t="shared" si="5"/>
        <v>0</v>
      </c>
    </row>
    <row r="124" spans="2:7" x14ac:dyDescent="0.3">
      <c r="B124" s="119">
        <f t="shared" si="8"/>
        <v>66</v>
      </c>
      <c r="C124" s="116" t="s">
        <v>312</v>
      </c>
      <c r="D124" s="195" t="s">
        <v>214</v>
      </c>
      <c r="E124" s="97" t="s">
        <v>207</v>
      </c>
      <c r="F124" s="196"/>
      <c r="G124" s="193">
        <f t="shared" si="5"/>
        <v>0</v>
      </c>
    </row>
    <row r="125" spans="2:7" x14ac:dyDescent="0.3">
      <c r="B125" s="119">
        <f t="shared" si="8"/>
        <v>67</v>
      </c>
      <c r="C125" s="125" t="s">
        <v>313</v>
      </c>
      <c r="D125" s="195" t="s">
        <v>214</v>
      </c>
      <c r="E125" s="97" t="s">
        <v>207</v>
      </c>
      <c r="F125" s="196"/>
      <c r="G125" s="193">
        <f t="shared" si="5"/>
        <v>0</v>
      </c>
    </row>
    <row r="126" spans="2:7" x14ac:dyDescent="0.3">
      <c r="B126" s="119">
        <f t="shared" si="8"/>
        <v>68</v>
      </c>
      <c r="C126" s="125" t="s">
        <v>314</v>
      </c>
      <c r="D126" s="195" t="s">
        <v>214</v>
      </c>
      <c r="E126" s="97" t="s">
        <v>207</v>
      </c>
      <c r="F126" s="196"/>
      <c r="G126" s="193">
        <f t="shared" si="5"/>
        <v>0</v>
      </c>
    </row>
    <row r="127" spans="2:7" ht="30" x14ac:dyDescent="0.3">
      <c r="B127" s="119">
        <f t="shared" si="8"/>
        <v>69</v>
      </c>
      <c r="C127" s="125" t="s">
        <v>315</v>
      </c>
      <c r="D127" s="195" t="s">
        <v>214</v>
      </c>
      <c r="E127" s="97" t="s">
        <v>207</v>
      </c>
      <c r="F127" s="196"/>
      <c r="G127" s="193">
        <f t="shared" si="5"/>
        <v>0</v>
      </c>
    </row>
    <row r="128" spans="2:7" x14ac:dyDescent="0.3">
      <c r="B128" s="119">
        <f t="shared" si="8"/>
        <v>70</v>
      </c>
      <c r="C128" s="125" t="s">
        <v>316</v>
      </c>
      <c r="D128" s="195" t="s">
        <v>214</v>
      </c>
      <c r="E128" s="97" t="s">
        <v>207</v>
      </c>
      <c r="F128" s="196"/>
      <c r="G128" s="193">
        <f t="shared" si="5"/>
        <v>0</v>
      </c>
    </row>
    <row r="129" spans="2:7" x14ac:dyDescent="0.3">
      <c r="B129" s="119">
        <f t="shared" si="8"/>
        <v>71</v>
      </c>
      <c r="C129" s="125" t="s">
        <v>317</v>
      </c>
      <c r="D129" s="195" t="s">
        <v>214</v>
      </c>
      <c r="E129" s="97" t="s">
        <v>207</v>
      </c>
      <c r="F129" s="196"/>
      <c r="G129" s="193">
        <f t="shared" si="5"/>
        <v>0</v>
      </c>
    </row>
    <row r="130" spans="2:7" ht="30" x14ac:dyDescent="0.3">
      <c r="B130" s="119">
        <f t="shared" si="8"/>
        <v>72</v>
      </c>
      <c r="C130" s="125" t="s">
        <v>318</v>
      </c>
      <c r="D130" s="195" t="s">
        <v>214</v>
      </c>
      <c r="E130" s="97" t="s">
        <v>207</v>
      </c>
      <c r="F130" s="196"/>
      <c r="G130" s="193">
        <f t="shared" si="5"/>
        <v>0</v>
      </c>
    </row>
    <row r="131" spans="2:7" x14ac:dyDescent="0.3">
      <c r="B131" s="119">
        <f t="shared" si="8"/>
        <v>73</v>
      </c>
      <c r="C131" s="125" t="s">
        <v>319</v>
      </c>
      <c r="D131" s="195" t="s">
        <v>214</v>
      </c>
      <c r="E131" s="97" t="s">
        <v>207</v>
      </c>
      <c r="F131" s="196"/>
      <c r="G131" s="193">
        <f t="shared" si="5"/>
        <v>0</v>
      </c>
    </row>
    <row r="132" spans="2:7" x14ac:dyDescent="0.3">
      <c r="B132" s="174" t="s">
        <v>67</v>
      </c>
      <c r="C132" s="174" t="s">
        <v>320</v>
      </c>
      <c r="D132" s="224"/>
      <c r="E132" s="225"/>
      <c r="F132" s="226"/>
      <c r="G132" s="193">
        <f t="shared" si="5"/>
        <v>0</v>
      </c>
    </row>
    <row r="133" spans="2:7" ht="30" x14ac:dyDescent="0.3">
      <c r="B133" s="119">
        <f>B131+1</f>
        <v>74</v>
      </c>
      <c r="C133" s="117" t="s">
        <v>321</v>
      </c>
      <c r="D133" s="195" t="s">
        <v>214</v>
      </c>
      <c r="E133" s="97" t="s">
        <v>207</v>
      </c>
      <c r="F133" s="196"/>
      <c r="G133" s="193">
        <f t="shared" si="5"/>
        <v>0</v>
      </c>
    </row>
    <row r="134" spans="2:7" ht="30" x14ac:dyDescent="0.3">
      <c r="B134" s="119">
        <f t="shared" ref="B134:B141" si="9">B133+1</f>
        <v>75</v>
      </c>
      <c r="C134" s="132" t="s">
        <v>322</v>
      </c>
      <c r="D134" s="195" t="s">
        <v>214</v>
      </c>
      <c r="E134" s="97" t="s">
        <v>207</v>
      </c>
      <c r="F134" s="196"/>
      <c r="G134" s="193">
        <f t="shared" si="5"/>
        <v>0</v>
      </c>
    </row>
    <row r="135" spans="2:7" ht="75" x14ac:dyDescent="0.3">
      <c r="B135" s="119">
        <f t="shared" si="9"/>
        <v>76</v>
      </c>
      <c r="C135" s="132" t="s">
        <v>323</v>
      </c>
      <c r="D135" s="195" t="s">
        <v>214</v>
      </c>
      <c r="E135" s="97" t="s">
        <v>207</v>
      </c>
      <c r="F135" s="196"/>
      <c r="G135" s="193">
        <f t="shared" si="5"/>
        <v>0</v>
      </c>
    </row>
    <row r="136" spans="2:7" ht="30" x14ac:dyDescent="0.3">
      <c r="B136" s="119">
        <f t="shared" si="9"/>
        <v>77</v>
      </c>
      <c r="C136" s="132" t="s">
        <v>324</v>
      </c>
      <c r="D136" s="195" t="s">
        <v>214</v>
      </c>
      <c r="E136" s="97" t="s">
        <v>207</v>
      </c>
      <c r="F136" s="196"/>
      <c r="G136" s="193">
        <f t="shared" si="5"/>
        <v>0</v>
      </c>
    </row>
    <row r="137" spans="2:7" ht="30" x14ac:dyDescent="0.3">
      <c r="B137" s="119">
        <f t="shared" si="9"/>
        <v>78</v>
      </c>
      <c r="C137" s="132" t="s">
        <v>325</v>
      </c>
      <c r="D137" s="195" t="s">
        <v>214</v>
      </c>
      <c r="E137" s="97" t="s">
        <v>207</v>
      </c>
      <c r="F137" s="196"/>
      <c r="G137" s="193">
        <f t="shared" si="5"/>
        <v>0</v>
      </c>
    </row>
    <row r="138" spans="2:7" ht="30" x14ac:dyDescent="0.3">
      <c r="B138" s="119">
        <f t="shared" si="9"/>
        <v>79</v>
      </c>
      <c r="C138" s="132" t="s">
        <v>326</v>
      </c>
      <c r="D138" s="195" t="s">
        <v>214</v>
      </c>
      <c r="E138" s="97" t="s">
        <v>207</v>
      </c>
      <c r="F138" s="196"/>
      <c r="G138" s="193">
        <f t="shared" si="5"/>
        <v>0</v>
      </c>
    </row>
    <row r="139" spans="2:7" ht="45" x14ac:dyDescent="0.3">
      <c r="B139" s="119">
        <f t="shared" si="9"/>
        <v>80</v>
      </c>
      <c r="C139" s="132" t="s">
        <v>327</v>
      </c>
      <c r="D139" s="195" t="s">
        <v>214</v>
      </c>
      <c r="E139" s="97" t="s">
        <v>207</v>
      </c>
      <c r="F139" s="196"/>
      <c r="G139" s="193">
        <f t="shared" si="5"/>
        <v>0</v>
      </c>
    </row>
    <row r="140" spans="2:7" x14ac:dyDescent="0.3">
      <c r="B140" s="119">
        <f t="shared" si="9"/>
        <v>81</v>
      </c>
      <c r="C140" s="190" t="s">
        <v>328</v>
      </c>
      <c r="D140" s="195" t="s">
        <v>214</v>
      </c>
      <c r="E140" s="97" t="s">
        <v>207</v>
      </c>
      <c r="F140" s="196"/>
      <c r="G140" s="193">
        <f t="shared" si="5"/>
        <v>0</v>
      </c>
    </row>
    <row r="141" spans="2:7" ht="45" x14ac:dyDescent="0.3">
      <c r="B141" s="119">
        <f t="shared" si="9"/>
        <v>82</v>
      </c>
      <c r="C141" s="125" t="s">
        <v>329</v>
      </c>
      <c r="D141" s="195" t="s">
        <v>214</v>
      </c>
      <c r="E141" s="97" t="s">
        <v>207</v>
      </c>
      <c r="F141" s="196"/>
      <c r="G141" s="193">
        <f t="shared" si="5"/>
        <v>0</v>
      </c>
    </row>
  </sheetData>
  <sheetProtection formatCells="0" formatColumns="0" formatRows="0" autoFilter="0"/>
  <mergeCells count="1">
    <mergeCell ref="B6:F6"/>
  </mergeCells>
  <conditionalFormatting sqref="C113:C118">
    <cfRule type="duplicateValues" dxfId="0" priority="1"/>
  </conditionalFormatting>
  <dataValidations count="1">
    <dataValidation type="list" allowBlank="1" showInputMessage="1" showErrorMessage="1" sqref="E11:E141" xr:uid="{CCC42D42-949D-4184-9AF4-6C960A349E8E}">
      <formula1>"&lt;Select One&gt;,Yes,No,Provided,Not Provided,N/A"</formula1>
    </dataValidation>
  </dataValidations>
  <pageMargins left="0.2" right="0.2" top="0.25" bottom="0.5" header="0.3" footer="0.3"/>
  <pageSetup scale="63" orientation="portrait" r:id="rId1"/>
  <headerFooter>
    <oddFooter>&amp;L&amp;A&amp;CPage &amp;P of &amp;N</oddFooter>
  </headerFooter>
  <drawing r:id="rId2"/>
  <legacyDrawingHF r:id="rId3"/>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A5AFFC82-C43A-40B5-9166-37CAC7A33F0D}">
  <sheetPr codeName="Sheet22">
    <tabColor theme="8" tint="0.79998168889431442"/>
  </sheetPr>
  <dimension ref="B1:I55"/>
  <sheetViews>
    <sheetView workbookViewId="0"/>
  </sheetViews>
  <sheetFormatPr defaultColWidth="8.875" defaultRowHeight="15" x14ac:dyDescent="0.3"/>
  <cols>
    <col min="1" max="1" width="1.5" style="170" customWidth="1"/>
    <col min="2" max="2" width="4.375" style="170" customWidth="1"/>
    <col min="3" max="3" width="62.125" style="170" customWidth="1"/>
    <col min="4" max="4" width="16.375" style="170" customWidth="1"/>
    <col min="5" max="5" width="12.5" style="170" bestFit="1" customWidth="1"/>
    <col min="6" max="6" width="52.625" style="170" customWidth="1"/>
    <col min="7" max="7" width="8.875" style="202" customWidth="1"/>
    <col min="8" max="8" width="8" style="170" customWidth="1"/>
    <col min="9" max="9" width="8.875" style="253"/>
    <col min="10" max="16384" width="8.875" style="170"/>
  </cols>
  <sheetData>
    <row r="1" spans="2:9" s="30" customFormat="1" ht="17.25" x14ac:dyDescent="0.3">
      <c r="B1" s="28" t="str">
        <f>INPUT!$C$3</f>
        <v>Albemarle</v>
      </c>
      <c r="G1" s="202"/>
      <c r="I1" s="293"/>
    </row>
    <row r="2" spans="2:9" s="30" customFormat="1" ht="17.25" x14ac:dyDescent="0.3">
      <c r="B2" s="28" t="str">
        <f>INPUT!$D$11</f>
        <v>RFP#&lt;######&gt;</v>
      </c>
      <c r="G2" s="202"/>
      <c r="I2" s="293"/>
    </row>
    <row r="3" spans="2:9" s="30" customFormat="1" ht="17.25" x14ac:dyDescent="0.3">
      <c r="B3" s="28" t="str">
        <f>INPUT!$C$23</f>
        <v>Dental</v>
      </c>
      <c r="G3" s="202"/>
      <c r="I3" s="293"/>
    </row>
    <row r="4" spans="2:9" s="30" customFormat="1" ht="17.25" x14ac:dyDescent="0.3">
      <c r="B4" s="31" t="str">
        <f>INPUT!F39</f>
        <v>Technical Proposal Form 1.2 - Dental Questionnaire</v>
      </c>
      <c r="C4" s="32"/>
      <c r="D4" s="33"/>
      <c r="E4" s="34"/>
      <c r="F4" s="34"/>
      <c r="G4" s="192"/>
      <c r="I4" s="293"/>
    </row>
    <row r="5" spans="2:9" s="12" customFormat="1" ht="20.25" x14ac:dyDescent="0.3">
      <c r="B5" s="22"/>
      <c r="C5" s="19"/>
      <c r="D5" s="20"/>
      <c r="E5" s="16"/>
      <c r="F5" s="16"/>
      <c r="G5" s="192"/>
      <c r="I5" s="168"/>
    </row>
    <row r="6" spans="2:9" s="12" customFormat="1" ht="79.5" customHeight="1" x14ac:dyDescent="0.3">
      <c r="B6" s="409" t="s">
        <v>196</v>
      </c>
      <c r="C6" s="409"/>
      <c r="D6" s="409"/>
      <c r="E6" s="409"/>
      <c r="F6" s="409"/>
      <c r="G6" s="192"/>
      <c r="H6" s="170"/>
      <c r="I6" s="168"/>
    </row>
    <row r="7" spans="2:9" ht="15.75" thickBot="1" x14ac:dyDescent="0.35">
      <c r="B7" s="194"/>
      <c r="C7" s="194"/>
      <c r="D7" s="213"/>
      <c r="E7" s="194"/>
      <c r="F7" s="194"/>
      <c r="G7" s="192"/>
    </row>
    <row r="8" spans="2:9" ht="15.75" thickBot="1" x14ac:dyDescent="0.35">
      <c r="B8" s="214"/>
      <c r="E8" s="215" t="s">
        <v>197</v>
      </c>
      <c r="F8" s="216">
        <f>'Instructions &amp; Info'!$C$57</f>
        <v>0</v>
      </c>
      <c r="G8" s="192"/>
    </row>
    <row r="9" spans="2:9" x14ac:dyDescent="0.3">
      <c r="B9" s="193"/>
      <c r="C9" s="217"/>
      <c r="D9" s="193"/>
      <c r="E9" s="218"/>
      <c r="F9" s="219"/>
      <c r="G9" s="192"/>
    </row>
    <row r="10" spans="2:9" ht="30.75" thickBot="1" x14ac:dyDescent="0.35">
      <c r="B10" s="220" t="s">
        <v>63</v>
      </c>
      <c r="C10" s="221" t="s">
        <v>198</v>
      </c>
      <c r="D10" s="222" t="s">
        <v>199</v>
      </c>
      <c r="E10" s="220" t="s">
        <v>200</v>
      </c>
      <c r="F10" s="220" t="s">
        <v>201</v>
      </c>
      <c r="G10" s="192" t="s">
        <v>202</v>
      </c>
    </row>
    <row r="11" spans="2:9" ht="15.75" thickTop="1" x14ac:dyDescent="0.3">
      <c r="B11" s="133" t="s">
        <v>67</v>
      </c>
      <c r="C11" s="133" t="s">
        <v>330</v>
      </c>
      <c r="D11" s="224"/>
      <c r="E11" s="225"/>
      <c r="F11" s="226"/>
      <c r="G11" s="203">
        <f t="shared" ref="G11:G16" si="0">LEN(F11)</f>
        <v>0</v>
      </c>
      <c r="H11" s="223"/>
    </row>
    <row r="12" spans="2:9" ht="39" customHeight="1" x14ac:dyDescent="0.3">
      <c r="B12" s="111">
        <v>1</v>
      </c>
      <c r="C12" s="115" t="s">
        <v>331</v>
      </c>
      <c r="D12" s="195" t="s">
        <v>214</v>
      </c>
      <c r="E12" s="97" t="s">
        <v>207</v>
      </c>
      <c r="F12" s="196"/>
      <c r="G12" s="203">
        <f t="shared" si="0"/>
        <v>0</v>
      </c>
      <c r="H12" s="223"/>
    </row>
    <row r="13" spans="2:9" ht="42" customHeight="1" x14ac:dyDescent="0.3">
      <c r="B13" s="111">
        <f>B12+1</f>
        <v>2</v>
      </c>
      <c r="C13" s="115" t="s">
        <v>332</v>
      </c>
      <c r="D13" s="195" t="s">
        <v>214</v>
      </c>
      <c r="E13" s="97" t="s">
        <v>207</v>
      </c>
      <c r="F13" s="196"/>
      <c r="G13" s="203">
        <f t="shared" si="0"/>
        <v>0</v>
      </c>
      <c r="H13" s="223"/>
    </row>
    <row r="14" spans="2:9" ht="42" customHeight="1" x14ac:dyDescent="0.3">
      <c r="B14" s="111">
        <f>B13+1</f>
        <v>3</v>
      </c>
      <c r="C14" s="116" t="s">
        <v>333</v>
      </c>
      <c r="D14" s="195" t="s">
        <v>214</v>
      </c>
      <c r="E14" s="97" t="s">
        <v>207</v>
      </c>
      <c r="F14" s="196"/>
      <c r="G14" s="203">
        <f t="shared" si="0"/>
        <v>0</v>
      </c>
      <c r="H14" s="223"/>
    </row>
    <row r="15" spans="2:9" ht="42" customHeight="1" x14ac:dyDescent="0.3">
      <c r="B15" s="111">
        <f t="shared" ref="B15:B16" si="1">B14+1</f>
        <v>4</v>
      </c>
      <c r="C15" s="116" t="s">
        <v>334</v>
      </c>
      <c r="D15" s="195" t="s">
        <v>214</v>
      </c>
      <c r="E15" s="97" t="s">
        <v>207</v>
      </c>
      <c r="F15" s="196"/>
      <c r="G15" s="203">
        <f t="shared" si="0"/>
        <v>0</v>
      </c>
      <c r="H15" s="223"/>
    </row>
    <row r="16" spans="2:9" ht="42" customHeight="1" x14ac:dyDescent="0.3">
      <c r="B16" s="111">
        <f t="shared" si="1"/>
        <v>5</v>
      </c>
      <c r="C16" s="116" t="s">
        <v>335</v>
      </c>
      <c r="D16" s="195" t="s">
        <v>214</v>
      </c>
      <c r="E16" s="97" t="s">
        <v>207</v>
      </c>
      <c r="F16" s="196"/>
      <c r="G16" s="203">
        <f t="shared" si="0"/>
        <v>0</v>
      </c>
      <c r="H16" s="223"/>
    </row>
    <row r="17" spans="2:8" x14ac:dyDescent="0.3">
      <c r="B17" s="175" t="s">
        <v>67</v>
      </c>
      <c r="C17" s="175" t="s">
        <v>336</v>
      </c>
      <c r="D17" s="224"/>
      <c r="E17" s="225"/>
      <c r="F17" s="226"/>
      <c r="G17" s="203">
        <f t="shared" ref="G17:G29" si="2">LEN(F17)</f>
        <v>0</v>
      </c>
      <c r="H17" s="223"/>
    </row>
    <row r="18" spans="2:8" x14ac:dyDescent="0.3">
      <c r="B18" s="111">
        <v>7</v>
      </c>
      <c r="C18" s="112" t="s">
        <v>337</v>
      </c>
      <c r="D18" s="195" t="s">
        <v>214</v>
      </c>
      <c r="E18" s="97" t="s">
        <v>207</v>
      </c>
      <c r="F18" s="196"/>
      <c r="G18" s="203">
        <f t="shared" si="2"/>
        <v>0</v>
      </c>
      <c r="H18" s="223"/>
    </row>
    <row r="19" spans="2:8" x14ac:dyDescent="0.3">
      <c r="B19" s="111">
        <f>B18+1</f>
        <v>8</v>
      </c>
      <c r="C19" s="112" t="s">
        <v>338</v>
      </c>
      <c r="D19" s="195" t="s">
        <v>214</v>
      </c>
      <c r="E19" s="97" t="s">
        <v>207</v>
      </c>
      <c r="F19" s="196"/>
      <c r="G19" s="203">
        <f t="shared" si="2"/>
        <v>0</v>
      </c>
      <c r="H19" s="223"/>
    </row>
    <row r="20" spans="2:8" ht="45" x14ac:dyDescent="0.3">
      <c r="B20" s="111">
        <f t="shared" ref="B20:B29" si="3">B19+1</f>
        <v>9</v>
      </c>
      <c r="C20" s="112" t="s">
        <v>339</v>
      </c>
      <c r="D20" s="195" t="s">
        <v>214</v>
      </c>
      <c r="E20" s="97" t="s">
        <v>207</v>
      </c>
      <c r="F20" s="196"/>
      <c r="G20" s="203">
        <f t="shared" si="2"/>
        <v>0</v>
      </c>
      <c r="H20" s="223"/>
    </row>
    <row r="21" spans="2:8" x14ac:dyDescent="0.3">
      <c r="B21" s="111">
        <f t="shared" si="3"/>
        <v>10</v>
      </c>
      <c r="C21" s="123" t="s">
        <v>340</v>
      </c>
      <c r="D21" s="195" t="s">
        <v>214</v>
      </c>
      <c r="E21" s="97" t="s">
        <v>207</v>
      </c>
      <c r="F21" s="196"/>
      <c r="G21" s="203">
        <f t="shared" si="2"/>
        <v>0</v>
      </c>
      <c r="H21" s="223"/>
    </row>
    <row r="22" spans="2:8" ht="30" x14ac:dyDescent="0.3">
      <c r="B22" s="111">
        <f t="shared" si="3"/>
        <v>11</v>
      </c>
      <c r="C22" s="124" t="s">
        <v>341</v>
      </c>
      <c r="D22" s="195" t="s">
        <v>214</v>
      </c>
      <c r="E22" s="97" t="s">
        <v>207</v>
      </c>
      <c r="F22" s="196"/>
      <c r="G22" s="203">
        <f t="shared" si="2"/>
        <v>0</v>
      </c>
      <c r="H22" s="223"/>
    </row>
    <row r="23" spans="2:8" x14ac:dyDescent="0.3">
      <c r="B23" s="111">
        <f t="shared" si="3"/>
        <v>12</v>
      </c>
      <c r="C23" s="124" t="s">
        <v>342</v>
      </c>
      <c r="D23" s="195" t="s">
        <v>214</v>
      </c>
      <c r="E23" s="97" t="s">
        <v>207</v>
      </c>
      <c r="F23" s="196"/>
      <c r="G23" s="203">
        <f t="shared" si="2"/>
        <v>0</v>
      </c>
      <c r="H23" s="223"/>
    </row>
    <row r="24" spans="2:8" ht="50.45" customHeight="1" x14ac:dyDescent="0.3">
      <c r="B24" s="111">
        <f t="shared" si="3"/>
        <v>13</v>
      </c>
      <c r="C24" s="124" t="s">
        <v>343</v>
      </c>
      <c r="D24" s="195" t="s">
        <v>214</v>
      </c>
      <c r="E24" s="97" t="s">
        <v>207</v>
      </c>
      <c r="F24" s="196"/>
      <c r="G24" s="203">
        <f t="shared" si="2"/>
        <v>0</v>
      </c>
      <c r="H24" s="223"/>
    </row>
    <row r="25" spans="2:8" x14ac:dyDescent="0.3">
      <c r="B25" s="111">
        <f t="shared" si="3"/>
        <v>14</v>
      </c>
      <c r="C25" s="125" t="s">
        <v>344</v>
      </c>
      <c r="D25" s="195" t="s">
        <v>214</v>
      </c>
      <c r="E25" s="97" t="s">
        <v>207</v>
      </c>
      <c r="F25" s="196"/>
      <c r="G25" s="203">
        <f t="shared" si="2"/>
        <v>0</v>
      </c>
      <c r="H25" s="223"/>
    </row>
    <row r="26" spans="2:8" ht="30" x14ac:dyDescent="0.3">
      <c r="B26" s="111">
        <f t="shared" si="3"/>
        <v>15</v>
      </c>
      <c r="C26" s="125" t="s">
        <v>345</v>
      </c>
      <c r="D26" s="195" t="s">
        <v>214</v>
      </c>
      <c r="E26" s="97" t="s">
        <v>207</v>
      </c>
      <c r="F26" s="196"/>
      <c r="G26" s="203">
        <f t="shared" si="2"/>
        <v>0</v>
      </c>
      <c r="H26" s="223"/>
    </row>
    <row r="27" spans="2:8" ht="30" x14ac:dyDescent="0.3">
      <c r="B27" s="111">
        <f t="shared" si="3"/>
        <v>16</v>
      </c>
      <c r="C27" s="125" t="s">
        <v>346</v>
      </c>
      <c r="D27" s="195" t="s">
        <v>214</v>
      </c>
      <c r="E27" s="97" t="s">
        <v>207</v>
      </c>
      <c r="F27" s="196"/>
      <c r="G27" s="203">
        <f t="shared" si="2"/>
        <v>0</v>
      </c>
      <c r="H27" s="223"/>
    </row>
    <row r="28" spans="2:8" x14ac:dyDescent="0.3">
      <c r="B28" s="111">
        <f t="shared" si="3"/>
        <v>17</v>
      </c>
      <c r="C28" s="125" t="s">
        <v>211</v>
      </c>
      <c r="D28" s="195" t="s">
        <v>214</v>
      </c>
      <c r="E28" s="97" t="s">
        <v>207</v>
      </c>
      <c r="F28" s="196"/>
      <c r="G28" s="203">
        <f t="shared" si="2"/>
        <v>0</v>
      </c>
      <c r="H28" s="223"/>
    </row>
    <row r="29" spans="2:8" ht="30" x14ac:dyDescent="0.3">
      <c r="B29" s="111">
        <f t="shared" si="3"/>
        <v>18</v>
      </c>
      <c r="C29" s="124" t="s">
        <v>347</v>
      </c>
      <c r="D29" s="195" t="s">
        <v>214</v>
      </c>
      <c r="E29" s="97" t="s">
        <v>207</v>
      </c>
      <c r="F29" s="196"/>
      <c r="G29" s="203">
        <f t="shared" si="2"/>
        <v>0</v>
      </c>
      <c r="H29" s="223"/>
    </row>
    <row r="30" spans="2:8" x14ac:dyDescent="0.3">
      <c r="B30" s="175" t="s">
        <v>67</v>
      </c>
      <c r="C30" s="177" t="s">
        <v>348</v>
      </c>
      <c r="D30" s="224"/>
      <c r="E30" s="225"/>
      <c r="F30" s="226"/>
      <c r="G30" s="203">
        <f t="shared" ref="G30:G55" si="4">LEN(F30)</f>
        <v>0</v>
      </c>
      <c r="H30" s="223"/>
    </row>
    <row r="31" spans="2:8" ht="30" x14ac:dyDescent="0.3">
      <c r="B31" s="129">
        <v>22</v>
      </c>
      <c r="C31" s="204" t="s">
        <v>349</v>
      </c>
      <c r="D31" s="195" t="s">
        <v>214</v>
      </c>
      <c r="E31" s="97" t="s">
        <v>207</v>
      </c>
      <c r="F31" s="196"/>
      <c r="G31" s="203">
        <f t="shared" si="4"/>
        <v>0</v>
      </c>
      <c r="H31" s="223"/>
    </row>
    <row r="32" spans="2:8" ht="30" x14ac:dyDescent="0.3">
      <c r="B32" s="111">
        <f t="shared" ref="B32:B35" si="5">B31+1</f>
        <v>23</v>
      </c>
      <c r="C32" s="131" t="s">
        <v>350</v>
      </c>
      <c r="D32" s="195" t="s">
        <v>214</v>
      </c>
      <c r="E32" s="97" t="s">
        <v>207</v>
      </c>
      <c r="F32" s="196"/>
      <c r="G32" s="203">
        <f t="shared" si="4"/>
        <v>0</v>
      </c>
      <c r="H32" s="223"/>
    </row>
    <row r="33" spans="2:8" x14ac:dyDescent="0.3">
      <c r="B33" s="111">
        <f t="shared" si="5"/>
        <v>24</v>
      </c>
      <c r="C33" s="117" t="s">
        <v>351</v>
      </c>
      <c r="D33" s="195" t="s">
        <v>214</v>
      </c>
      <c r="E33" s="97" t="s">
        <v>207</v>
      </c>
      <c r="F33" s="196"/>
      <c r="G33" s="203">
        <f t="shared" si="4"/>
        <v>0</v>
      </c>
      <c r="H33" s="223"/>
    </row>
    <row r="34" spans="2:8" ht="30" x14ac:dyDescent="0.3">
      <c r="B34" s="111">
        <f t="shared" si="5"/>
        <v>25</v>
      </c>
      <c r="C34" s="117" t="s">
        <v>352</v>
      </c>
      <c r="D34" s="195" t="s">
        <v>214</v>
      </c>
      <c r="E34" s="97" t="s">
        <v>207</v>
      </c>
      <c r="F34" s="196"/>
      <c r="G34" s="203">
        <f t="shared" si="4"/>
        <v>0</v>
      </c>
      <c r="H34" s="223"/>
    </row>
    <row r="35" spans="2:8" ht="30" x14ac:dyDescent="0.3">
      <c r="B35" s="111">
        <f t="shared" si="5"/>
        <v>26</v>
      </c>
      <c r="C35" s="124" t="s">
        <v>353</v>
      </c>
      <c r="D35" s="195" t="s">
        <v>214</v>
      </c>
      <c r="E35" s="97" t="s">
        <v>207</v>
      </c>
      <c r="F35" s="196"/>
      <c r="G35" s="203">
        <f t="shared" si="4"/>
        <v>0</v>
      </c>
      <c r="H35" s="223"/>
    </row>
    <row r="36" spans="2:8" x14ac:dyDescent="0.3">
      <c r="B36" s="175" t="s">
        <v>67</v>
      </c>
      <c r="C36" s="177" t="s">
        <v>354</v>
      </c>
      <c r="D36" s="224"/>
      <c r="E36" s="225"/>
      <c r="F36" s="226"/>
      <c r="G36" s="203">
        <f t="shared" si="4"/>
        <v>0</v>
      </c>
      <c r="H36" s="223"/>
    </row>
    <row r="37" spans="2:8" x14ac:dyDescent="0.3">
      <c r="B37" s="129">
        <v>27</v>
      </c>
      <c r="C37" s="124" t="s">
        <v>355</v>
      </c>
      <c r="D37" s="195" t="s">
        <v>214</v>
      </c>
      <c r="E37" s="97" t="s">
        <v>207</v>
      </c>
      <c r="F37" s="196"/>
      <c r="G37" s="203">
        <f t="shared" si="4"/>
        <v>0</v>
      </c>
      <c r="H37" s="223"/>
    </row>
    <row r="38" spans="2:8" ht="30" x14ac:dyDescent="0.3">
      <c r="B38" s="111">
        <f t="shared" ref="B38:B43" si="6">B37+1</f>
        <v>28</v>
      </c>
      <c r="C38" s="125" t="s">
        <v>356</v>
      </c>
      <c r="D38" s="195" t="s">
        <v>214</v>
      </c>
      <c r="E38" s="97" t="s">
        <v>207</v>
      </c>
      <c r="F38" s="196"/>
      <c r="G38" s="203">
        <f t="shared" si="4"/>
        <v>0</v>
      </c>
      <c r="H38" s="223"/>
    </row>
    <row r="39" spans="2:8" ht="75" x14ac:dyDescent="0.3">
      <c r="B39" s="111">
        <f t="shared" si="6"/>
        <v>29</v>
      </c>
      <c r="C39" s="125" t="s">
        <v>357</v>
      </c>
      <c r="D39" s="195" t="s">
        <v>214</v>
      </c>
      <c r="E39" s="97" t="s">
        <v>207</v>
      </c>
      <c r="F39" s="196"/>
      <c r="G39" s="203">
        <f t="shared" si="4"/>
        <v>0</v>
      </c>
      <c r="H39" s="223"/>
    </row>
    <row r="40" spans="2:8" ht="30" x14ac:dyDescent="0.3">
      <c r="B40" s="111">
        <f t="shared" si="6"/>
        <v>30</v>
      </c>
      <c r="C40" s="125" t="s">
        <v>358</v>
      </c>
      <c r="D40" s="195" t="s">
        <v>214</v>
      </c>
      <c r="E40" s="97" t="s">
        <v>207</v>
      </c>
      <c r="F40" s="196"/>
      <c r="G40" s="203">
        <f t="shared" si="4"/>
        <v>0</v>
      </c>
      <c r="H40" s="223"/>
    </row>
    <row r="41" spans="2:8" ht="45" x14ac:dyDescent="0.3">
      <c r="B41" s="111">
        <f t="shared" si="6"/>
        <v>31</v>
      </c>
      <c r="C41" s="125" t="s">
        <v>359</v>
      </c>
      <c r="D41" s="195" t="s">
        <v>214</v>
      </c>
      <c r="E41" s="97" t="s">
        <v>207</v>
      </c>
      <c r="F41" s="196"/>
      <c r="G41" s="203">
        <f t="shared" si="4"/>
        <v>0</v>
      </c>
      <c r="H41" s="223"/>
    </row>
    <row r="42" spans="2:8" ht="30" x14ac:dyDescent="0.3">
      <c r="B42" s="111">
        <f t="shared" si="6"/>
        <v>32</v>
      </c>
      <c r="C42" s="125" t="s">
        <v>360</v>
      </c>
      <c r="D42" s="195" t="s">
        <v>214</v>
      </c>
      <c r="E42" s="97" t="s">
        <v>207</v>
      </c>
      <c r="F42" s="196"/>
      <c r="G42" s="203">
        <f t="shared" si="4"/>
        <v>0</v>
      </c>
      <c r="H42" s="223"/>
    </row>
    <row r="43" spans="2:8" ht="30" x14ac:dyDescent="0.3">
      <c r="B43" s="111">
        <f t="shared" si="6"/>
        <v>33</v>
      </c>
      <c r="C43" s="125" t="s">
        <v>361</v>
      </c>
      <c r="D43" s="195" t="s">
        <v>214</v>
      </c>
      <c r="E43" s="97" t="s">
        <v>207</v>
      </c>
      <c r="F43" s="196"/>
      <c r="G43" s="203">
        <f t="shared" si="4"/>
        <v>0</v>
      </c>
      <c r="H43" s="223"/>
    </row>
    <row r="44" spans="2:8" x14ac:dyDescent="0.3">
      <c r="B44" s="133" t="s">
        <v>67</v>
      </c>
      <c r="C44" s="133" t="s">
        <v>362</v>
      </c>
      <c r="D44" s="224"/>
      <c r="E44" s="225"/>
      <c r="F44" s="226"/>
      <c r="G44" s="203">
        <f t="shared" si="4"/>
        <v>0</v>
      </c>
    </row>
    <row r="45" spans="2:8" ht="19.7" customHeight="1" x14ac:dyDescent="0.3">
      <c r="B45" s="111">
        <v>34</v>
      </c>
      <c r="C45" s="134" t="s">
        <v>363</v>
      </c>
      <c r="D45" s="195" t="s">
        <v>214</v>
      </c>
      <c r="E45" s="97" t="s">
        <v>207</v>
      </c>
      <c r="F45" s="196"/>
      <c r="G45" s="203">
        <f t="shared" si="4"/>
        <v>0</v>
      </c>
    </row>
    <row r="46" spans="2:8" ht="30" x14ac:dyDescent="0.3">
      <c r="B46" s="129">
        <f>+B45+1</f>
        <v>35</v>
      </c>
      <c r="C46" s="112" t="s">
        <v>364</v>
      </c>
      <c r="D46" s="195" t="s">
        <v>214</v>
      </c>
      <c r="E46" s="97" t="s">
        <v>207</v>
      </c>
      <c r="F46" s="196"/>
      <c r="G46" s="203">
        <f t="shared" si="4"/>
        <v>0</v>
      </c>
    </row>
    <row r="47" spans="2:8" ht="21.6" customHeight="1" x14ac:dyDescent="0.3">
      <c r="B47" s="208">
        <f>B46+1</f>
        <v>36</v>
      </c>
      <c r="C47" s="209" t="s">
        <v>365</v>
      </c>
      <c r="D47" s="227"/>
      <c r="E47" s="228"/>
      <c r="F47" s="229"/>
      <c r="G47" s="203">
        <f t="shared" si="4"/>
        <v>0</v>
      </c>
    </row>
    <row r="48" spans="2:8" ht="30" x14ac:dyDescent="0.3">
      <c r="B48" s="111"/>
      <c r="C48" s="122" t="s">
        <v>366</v>
      </c>
      <c r="D48" s="195" t="s">
        <v>214</v>
      </c>
      <c r="E48" s="97" t="s">
        <v>207</v>
      </c>
      <c r="F48" s="196"/>
      <c r="G48" s="203">
        <f t="shared" si="4"/>
        <v>0</v>
      </c>
    </row>
    <row r="49" spans="2:7" ht="30" x14ac:dyDescent="0.3">
      <c r="B49" s="111"/>
      <c r="C49" s="201" t="s">
        <v>367</v>
      </c>
      <c r="D49" s="195" t="s">
        <v>214</v>
      </c>
      <c r="E49" s="97" t="s">
        <v>207</v>
      </c>
      <c r="F49" s="196"/>
      <c r="G49" s="203">
        <f t="shared" si="4"/>
        <v>0</v>
      </c>
    </row>
    <row r="50" spans="2:7" ht="30" x14ac:dyDescent="0.3">
      <c r="B50" s="111"/>
      <c r="C50" s="122" t="s">
        <v>368</v>
      </c>
      <c r="D50" s="195" t="s">
        <v>214</v>
      </c>
      <c r="E50" s="97" t="s">
        <v>207</v>
      </c>
      <c r="F50" s="196"/>
      <c r="G50" s="203">
        <f t="shared" si="4"/>
        <v>0</v>
      </c>
    </row>
    <row r="51" spans="2:7" ht="45" x14ac:dyDescent="0.3">
      <c r="B51" s="111"/>
      <c r="C51" s="122" t="s">
        <v>369</v>
      </c>
      <c r="D51" s="195" t="s">
        <v>214</v>
      </c>
      <c r="E51" s="97" t="s">
        <v>207</v>
      </c>
      <c r="F51" s="196"/>
      <c r="G51" s="203">
        <f t="shared" si="4"/>
        <v>0</v>
      </c>
    </row>
    <row r="52" spans="2:7" ht="28.35" customHeight="1" x14ac:dyDescent="0.3">
      <c r="B52" s="111"/>
      <c r="C52" s="122" t="s">
        <v>370</v>
      </c>
      <c r="D52" s="195" t="s">
        <v>214</v>
      </c>
      <c r="E52" s="97" t="s">
        <v>207</v>
      </c>
      <c r="F52" s="196"/>
      <c r="G52" s="203">
        <f t="shared" si="4"/>
        <v>0</v>
      </c>
    </row>
    <row r="53" spans="2:7" ht="30" x14ac:dyDescent="0.3">
      <c r="B53" s="111">
        <f>1+B47</f>
        <v>37</v>
      </c>
      <c r="C53" s="134" t="s">
        <v>371</v>
      </c>
      <c r="D53" s="195" t="s">
        <v>214</v>
      </c>
      <c r="E53" s="97" t="s">
        <v>207</v>
      </c>
      <c r="F53" s="196"/>
      <c r="G53" s="203">
        <f t="shared" si="4"/>
        <v>0</v>
      </c>
    </row>
    <row r="54" spans="2:7" ht="30" x14ac:dyDescent="0.3">
      <c r="B54" s="111">
        <f>B53+1</f>
        <v>38</v>
      </c>
      <c r="C54" s="112" t="s">
        <v>372</v>
      </c>
      <c r="D54" s="195" t="s">
        <v>214</v>
      </c>
      <c r="E54" s="97" t="s">
        <v>207</v>
      </c>
      <c r="F54" s="196"/>
      <c r="G54" s="203">
        <f t="shared" si="4"/>
        <v>0</v>
      </c>
    </row>
    <row r="55" spans="2:7" ht="45" x14ac:dyDescent="0.3">
      <c r="B55" s="111">
        <f>B54+1</f>
        <v>39</v>
      </c>
      <c r="C55" s="134" t="s">
        <v>373</v>
      </c>
      <c r="D55" s="195" t="s">
        <v>214</v>
      </c>
      <c r="E55" s="97" t="s">
        <v>207</v>
      </c>
      <c r="F55" s="196"/>
      <c r="G55" s="203">
        <f t="shared" si="4"/>
        <v>0</v>
      </c>
    </row>
  </sheetData>
  <sheetProtection formatCells="0" formatColumns="0" formatRows="0" autoFilter="0"/>
  <mergeCells count="1">
    <mergeCell ref="B6:F6"/>
  </mergeCells>
  <dataValidations count="2">
    <dataValidation type="list" allowBlank="1" showInputMessage="1" showErrorMessage="1" sqref="E11:E55" xr:uid="{9D409249-483E-4620-A28F-3D857A0B6E00}">
      <formula1>"&lt;Select One&gt;,Yes,No,Provided,Not Provided,N/A"</formula1>
    </dataValidation>
    <dataValidation operator="lessThanOrEqual" allowBlank="1" showInputMessage="1" showErrorMessage="1" errorTitle="Character Limit Exceeded" error="You have exceeded the number of characters in your response. Please limit your response to 255 Characters and click Retry." sqref="F11:F55" xr:uid="{FB2BEA18-D615-4902-B260-CDE7B1250A98}"/>
  </dataValidations>
  <pageMargins left="0.2" right="0.2" top="0.25" bottom="0.5" header="0.3" footer="0.3"/>
  <pageSetup scale="63" orientation="portrait" r:id="rId1"/>
  <headerFooter>
    <oddFooter>&amp;L&amp;A&amp;CPage &amp;P of &amp;N</oddFooter>
  </headerFooter>
  <drawing r:id="rId2"/>
  <legacyDrawingHF r:id="rId3"/>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BC07D61E-00D0-42E9-A3A8-829069EA2AEE}">
  <sheetPr>
    <tabColor theme="8" tint="0.79998168889431442"/>
  </sheetPr>
  <dimension ref="B1:H25"/>
  <sheetViews>
    <sheetView workbookViewId="0">
      <selection activeCell="B15" sqref="B15"/>
    </sheetView>
  </sheetViews>
  <sheetFormatPr defaultColWidth="8.875" defaultRowHeight="16.5" x14ac:dyDescent="0.3"/>
  <cols>
    <col min="1" max="1" width="1.5" style="12" customWidth="1"/>
    <col min="2" max="2" width="27.625" style="12" customWidth="1"/>
    <col min="3" max="3" width="16.125" style="12" customWidth="1"/>
    <col min="4" max="4" width="23.625" style="12" bestFit="1" customWidth="1"/>
    <col min="5" max="5" width="15.875" style="12" customWidth="1"/>
    <col min="6" max="6" width="14" style="12" customWidth="1"/>
    <col min="7" max="7" width="13.625" style="12" customWidth="1"/>
    <col min="8" max="8" width="13.875" style="12" customWidth="1"/>
    <col min="9" max="16384" width="8.875" style="12"/>
  </cols>
  <sheetData>
    <row r="1" spans="2:8" s="30" customFormat="1" ht="17.25" x14ac:dyDescent="0.3">
      <c r="B1" s="28" t="str">
        <f>INPUT!$C$3</f>
        <v>Albemarle</v>
      </c>
    </row>
    <row r="2" spans="2:8" s="30" customFormat="1" ht="17.25" x14ac:dyDescent="0.3">
      <c r="B2" s="28" t="str">
        <f>INPUT!$D$11</f>
        <v>RFP#&lt;######&gt;</v>
      </c>
    </row>
    <row r="3" spans="2:8" s="30" customFormat="1" ht="17.25" x14ac:dyDescent="0.3">
      <c r="B3" s="28" t="str">
        <f>INPUT!$C$23</f>
        <v>Dental</v>
      </c>
    </row>
    <row r="4" spans="2:8" s="30" customFormat="1" ht="17.25" x14ac:dyDescent="0.3">
      <c r="B4" s="31" t="str">
        <f>INPUT!F40</f>
        <v>Technical Proposal Form 2.0 - Dental Geo Access PPO</v>
      </c>
    </row>
    <row r="5" spans="2:8" ht="20.25" x14ac:dyDescent="0.3">
      <c r="B5" s="22"/>
    </row>
    <row r="6" spans="2:8" x14ac:dyDescent="0.3">
      <c r="B6" s="416" t="s">
        <v>374</v>
      </c>
      <c r="C6" s="416"/>
      <c r="D6" s="416"/>
      <c r="E6" s="416"/>
      <c r="F6" s="416"/>
      <c r="G6" s="416"/>
      <c r="H6" s="416"/>
    </row>
    <row r="7" spans="2:8" ht="17.25" thickBot="1" x14ac:dyDescent="0.35">
      <c r="B7" s="417" t="s">
        <v>375</v>
      </c>
      <c r="C7" s="417"/>
      <c r="D7" s="417"/>
      <c r="E7" s="417"/>
      <c r="F7" s="417"/>
      <c r="G7" s="417"/>
      <c r="H7" s="417"/>
    </row>
    <row r="8" spans="2:8" ht="30" customHeight="1" thickTop="1" x14ac:dyDescent="0.3">
      <c r="B8" s="418" t="s">
        <v>376</v>
      </c>
      <c r="C8" s="419"/>
      <c r="D8" s="419"/>
      <c r="E8" s="419"/>
      <c r="F8" s="419"/>
      <c r="G8" s="419"/>
      <c r="H8" s="420"/>
    </row>
    <row r="9" spans="2:8" x14ac:dyDescent="0.3">
      <c r="B9" s="421"/>
      <c r="C9" s="422"/>
      <c r="D9" s="422"/>
      <c r="E9" s="422"/>
      <c r="F9" s="422"/>
      <c r="G9" s="422"/>
      <c r="H9" s="423"/>
    </row>
    <row r="10" spans="2:8" ht="34.35" customHeight="1" x14ac:dyDescent="0.3">
      <c r="B10" s="424" t="s">
        <v>377</v>
      </c>
      <c r="C10" s="424"/>
      <c r="D10" s="424"/>
      <c r="E10" s="424"/>
      <c r="F10" s="424"/>
      <c r="G10" s="424"/>
      <c r="H10" s="424"/>
    </row>
    <row r="11" spans="2:8" ht="17.25" thickBot="1" x14ac:dyDescent="0.35">
      <c r="B11" s="91"/>
      <c r="C11" s="91"/>
      <c r="D11" s="91"/>
      <c r="E11" s="91"/>
      <c r="F11" s="91"/>
      <c r="G11" s="91"/>
    </row>
    <row r="12" spans="2:8" ht="17.25" thickBot="1" x14ac:dyDescent="0.35">
      <c r="C12" s="23" t="s">
        <v>197</v>
      </c>
      <c r="D12" s="37">
        <f>'Instructions &amp; Info'!$C$57</f>
        <v>0</v>
      </c>
    </row>
    <row r="15" spans="2:8" ht="30" x14ac:dyDescent="0.3">
      <c r="B15" s="316" t="s">
        <v>378</v>
      </c>
      <c r="C15" s="185" t="s">
        <v>379</v>
      </c>
      <c r="D15" s="257">
        <f>INPUT!B180</f>
        <v>3370</v>
      </c>
      <c r="E15" s="425" t="str">
        <f>INPUT!$C$3</f>
        <v>Albemarle</v>
      </c>
      <c r="F15" s="425"/>
      <c r="G15" s="425"/>
      <c r="H15" s="425"/>
    </row>
    <row r="16" spans="2:8" ht="49.7" customHeight="1" thickBot="1" x14ac:dyDescent="0.35">
      <c r="B16" s="182" t="s">
        <v>380</v>
      </c>
      <c r="C16" s="182" t="s">
        <v>381</v>
      </c>
      <c r="D16" s="182" t="s">
        <v>382</v>
      </c>
      <c r="E16" s="183" t="s">
        <v>383</v>
      </c>
      <c r="F16" s="184" t="s">
        <v>384</v>
      </c>
      <c r="G16" s="182" t="s">
        <v>385</v>
      </c>
      <c r="H16" s="181" t="s">
        <v>386</v>
      </c>
    </row>
    <row r="17" spans="2:8" ht="21" customHeight="1" thickTop="1" x14ac:dyDescent="0.3">
      <c r="B17" s="186" t="s">
        <v>387</v>
      </c>
      <c r="C17" s="187" t="s">
        <v>388</v>
      </c>
      <c r="D17" s="254"/>
      <c r="E17" s="255">
        <f>D17/D$15</f>
        <v>0</v>
      </c>
      <c r="F17" s="256">
        <f>D$15-D17</f>
        <v>3370</v>
      </c>
      <c r="G17" s="254"/>
      <c r="H17" s="254"/>
    </row>
    <row r="18" spans="2:8" ht="21" customHeight="1" x14ac:dyDescent="0.3">
      <c r="B18" s="186" t="s">
        <v>389</v>
      </c>
      <c r="C18" s="187" t="s">
        <v>388</v>
      </c>
      <c r="D18" s="254"/>
      <c r="E18" s="255">
        <f t="shared" ref="E18:E23" si="0">D18/D$15</f>
        <v>0</v>
      </c>
      <c r="F18" s="256">
        <f t="shared" ref="F18:F23" si="1">D$15-D18</f>
        <v>3370</v>
      </c>
      <c r="G18" s="254"/>
      <c r="H18" s="254"/>
    </row>
    <row r="19" spans="2:8" ht="21" customHeight="1" x14ac:dyDescent="0.3">
      <c r="B19" s="186" t="s">
        <v>390</v>
      </c>
      <c r="C19" s="187" t="s">
        <v>388</v>
      </c>
      <c r="D19" s="254"/>
      <c r="E19" s="255">
        <f t="shared" si="0"/>
        <v>0</v>
      </c>
      <c r="F19" s="256">
        <f t="shared" si="1"/>
        <v>3370</v>
      </c>
      <c r="G19" s="254"/>
      <c r="H19" s="254"/>
    </row>
    <row r="20" spans="2:8" ht="21" customHeight="1" x14ac:dyDescent="0.3">
      <c r="B20" s="186" t="s">
        <v>391</v>
      </c>
      <c r="C20" s="187" t="s">
        <v>388</v>
      </c>
      <c r="D20" s="254"/>
      <c r="E20" s="255">
        <f t="shared" si="0"/>
        <v>0</v>
      </c>
      <c r="F20" s="256">
        <f t="shared" si="1"/>
        <v>3370</v>
      </c>
      <c r="G20" s="254"/>
      <c r="H20" s="254"/>
    </row>
    <row r="21" spans="2:8" ht="21" customHeight="1" x14ac:dyDescent="0.3">
      <c r="B21" s="186" t="s">
        <v>392</v>
      </c>
      <c r="C21" s="187" t="s">
        <v>388</v>
      </c>
      <c r="D21" s="254"/>
      <c r="E21" s="255">
        <f t="shared" si="0"/>
        <v>0</v>
      </c>
      <c r="F21" s="256">
        <f t="shared" si="1"/>
        <v>3370</v>
      </c>
      <c r="G21" s="254"/>
      <c r="H21" s="254"/>
    </row>
    <row r="22" spans="2:8" ht="21" customHeight="1" x14ac:dyDescent="0.3">
      <c r="B22" s="186" t="s">
        <v>393</v>
      </c>
      <c r="C22" s="187" t="s">
        <v>388</v>
      </c>
      <c r="D22" s="254"/>
      <c r="E22" s="255">
        <f t="shared" si="0"/>
        <v>0</v>
      </c>
      <c r="F22" s="256">
        <f t="shared" si="1"/>
        <v>3370</v>
      </c>
      <c r="G22" s="254"/>
      <c r="H22" s="254"/>
    </row>
    <row r="23" spans="2:8" ht="21" customHeight="1" x14ac:dyDescent="0.3">
      <c r="B23" s="186" t="s">
        <v>394</v>
      </c>
      <c r="C23" s="187" t="s">
        <v>388</v>
      </c>
      <c r="D23" s="254"/>
      <c r="E23" s="255">
        <f t="shared" si="0"/>
        <v>0</v>
      </c>
      <c r="F23" s="256">
        <f t="shared" si="1"/>
        <v>3370</v>
      </c>
      <c r="G23" s="254"/>
      <c r="H23" s="254"/>
    </row>
    <row r="24" spans="2:8" ht="31.5" customHeight="1" x14ac:dyDescent="0.3">
      <c r="B24" s="188" t="s">
        <v>395</v>
      </c>
      <c r="C24" s="410"/>
      <c r="D24" s="411"/>
      <c r="E24" s="411"/>
      <c r="F24" s="411"/>
      <c r="G24" s="411"/>
      <c r="H24" s="412"/>
    </row>
    <row r="25" spans="2:8" ht="30" x14ac:dyDescent="0.3">
      <c r="B25" s="188" t="s">
        <v>396</v>
      </c>
      <c r="C25" s="413"/>
      <c r="D25" s="414"/>
      <c r="E25" s="414"/>
      <c r="F25" s="414"/>
      <c r="G25" s="414"/>
      <c r="H25" s="415"/>
    </row>
  </sheetData>
  <mergeCells count="7">
    <mergeCell ref="C24:H24"/>
    <mergeCell ref="C25:H25"/>
    <mergeCell ref="B6:H6"/>
    <mergeCell ref="B7:H7"/>
    <mergeCell ref="B8:H9"/>
    <mergeCell ref="B10:H10"/>
    <mergeCell ref="E15:H15"/>
  </mergeCells>
  <pageMargins left="0.2" right="0.2" top="0.25" bottom="0.5" header="0.3" footer="0.3"/>
  <pageSetup scale="79" orientation="portrait" r:id="rId1"/>
  <headerFooter>
    <oddFooter>&amp;L&amp;A&amp;CPage &amp;P of &amp;N</oddFooter>
  </headerFooter>
  <legacyDrawingHF r:id="rId2"/>
  <extLst>
    <ext xmlns:x14="http://schemas.microsoft.com/office/spreadsheetml/2009/9/main" uri="{CCE6A557-97BC-4b89-ADB6-D9C93CAAB3DF}">
      <x14:dataValidations xmlns:xm="http://schemas.microsoft.com/office/excel/2006/main" count="1">
        <x14:dataValidation type="list" allowBlank="1" showInputMessage="1" xr:uid="{4A675831-B7F4-4EDC-8AA4-B949EBCDC055}">
          <x14:formula1>
            <xm:f>'Instructions &amp; Info'!$C$62:$C$63</xm:f>
          </x14:formula1>
          <xm:sqref>B15</xm:sqref>
        </x14:dataValidation>
      </x14:dataValidations>
    </ext>
  </extLst>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D0D9F995-7D86-460E-B8FA-97BD3278888A}">
  <sheetPr codeName="Sheet20">
    <tabColor theme="8" tint="0.79998168889431442"/>
  </sheetPr>
  <dimension ref="B1:M36"/>
  <sheetViews>
    <sheetView workbookViewId="0">
      <selection activeCell="A22" sqref="A22:XFD22"/>
    </sheetView>
  </sheetViews>
  <sheetFormatPr defaultColWidth="8.875" defaultRowHeight="16.5" x14ac:dyDescent="0.3"/>
  <cols>
    <col min="1" max="1" width="1.5" style="12" customWidth="1"/>
    <col min="2" max="2" width="35.625" style="12" customWidth="1"/>
    <col min="3" max="3" width="15.125" style="12" bestFit="1" customWidth="1"/>
    <col min="4" max="7" width="14.375" style="12" customWidth="1"/>
    <col min="8" max="8" width="14.625" style="12" customWidth="1"/>
    <col min="9" max="9" width="15.625" style="12" customWidth="1"/>
    <col min="10" max="12" width="19.875" style="12" customWidth="1"/>
    <col min="13" max="16384" width="8.875" style="12"/>
  </cols>
  <sheetData>
    <row r="1" spans="2:13" s="30" customFormat="1" ht="17.25" x14ac:dyDescent="0.3">
      <c r="B1" s="28" t="str">
        <f>INPUT!$C$3</f>
        <v>Albemarle</v>
      </c>
    </row>
    <row r="2" spans="2:13" s="30" customFormat="1" ht="17.25" x14ac:dyDescent="0.3">
      <c r="B2" s="28" t="str">
        <f>INPUT!$D$11</f>
        <v>RFP#&lt;######&gt;</v>
      </c>
    </row>
    <row r="3" spans="2:13" s="30" customFormat="1" ht="17.25" x14ac:dyDescent="0.3">
      <c r="B3" s="28" t="str">
        <f>INPUT!$C$23</f>
        <v>Dental</v>
      </c>
    </row>
    <row r="4" spans="2:13" s="30" customFormat="1" ht="17.25" x14ac:dyDescent="0.3">
      <c r="B4" s="31" t="str">
        <f>INPUT!F41</f>
        <v>Technical Proposal Form 2.1 - Dental Providers by County</v>
      </c>
    </row>
    <row r="5" spans="2:13" ht="20.25" x14ac:dyDescent="0.3">
      <c r="B5" s="22"/>
    </row>
    <row r="6" spans="2:13" ht="17.25" thickBot="1" x14ac:dyDescent="0.35">
      <c r="B6" s="426" t="s">
        <v>397</v>
      </c>
      <c r="C6" s="426"/>
      <c r="D6" s="426"/>
      <c r="E6" s="426"/>
      <c r="F6" s="426"/>
      <c r="G6" s="426"/>
      <c r="H6" s="426"/>
      <c r="I6" s="426"/>
    </row>
    <row r="7" spans="2:13" ht="44.45" customHeight="1" thickTop="1" x14ac:dyDescent="0.3">
      <c r="B7" s="427" t="s">
        <v>398</v>
      </c>
      <c r="C7" s="427"/>
      <c r="D7" s="427"/>
      <c r="E7" s="427"/>
      <c r="F7" s="427"/>
      <c r="G7" s="427"/>
      <c r="H7" s="427"/>
      <c r="I7" s="427"/>
    </row>
    <row r="8" spans="2:13" x14ac:dyDescent="0.3">
      <c r="B8" s="92"/>
      <c r="C8" s="61"/>
      <c r="D8" s="61"/>
      <c r="E8" s="61"/>
      <c r="F8" s="61"/>
      <c r="G8" s="61"/>
    </row>
    <row r="9" spans="2:13" s="75" customFormat="1" ht="17.25" thickBot="1" x14ac:dyDescent="0.35">
      <c r="B9" s="92"/>
      <c r="C9" s="93"/>
      <c r="D9" s="94"/>
      <c r="E9" s="94"/>
      <c r="F9" s="94"/>
      <c r="G9" s="94"/>
      <c r="K9" s="12"/>
      <c r="L9" s="12"/>
      <c r="M9" s="12"/>
    </row>
    <row r="10" spans="2:13" ht="17.25" thickBot="1" x14ac:dyDescent="0.35">
      <c r="C10" s="23" t="s">
        <v>197</v>
      </c>
      <c r="D10" s="37">
        <f>'Instructions &amp; Info'!$C$57</f>
        <v>0</v>
      </c>
      <c r="E10" s="56"/>
      <c r="F10" s="56"/>
      <c r="G10" s="56"/>
    </row>
    <row r="11" spans="2:13" s="75" customFormat="1" x14ac:dyDescent="0.3">
      <c r="B11" s="92"/>
      <c r="C11" s="93"/>
      <c r="D11" s="94"/>
      <c r="E11" s="94"/>
      <c r="F11" s="94"/>
      <c r="G11" s="94"/>
      <c r="K11" s="12"/>
      <c r="L11" s="12"/>
      <c r="M11" s="12"/>
    </row>
    <row r="12" spans="2:13" x14ac:dyDescent="0.3">
      <c r="B12" s="59"/>
      <c r="C12" s="58"/>
      <c r="D12" s="58"/>
      <c r="E12" s="58"/>
      <c r="F12" s="59"/>
      <c r="G12" s="57"/>
    </row>
    <row r="13" spans="2:13" ht="33.75" thickBot="1" x14ac:dyDescent="0.35">
      <c r="B13" s="182" t="s">
        <v>380</v>
      </c>
      <c r="C13" s="285" t="s">
        <v>387</v>
      </c>
      <c r="D13" s="285" t="s">
        <v>389</v>
      </c>
      <c r="E13" s="285" t="s">
        <v>390</v>
      </c>
      <c r="F13" s="285" t="s">
        <v>391</v>
      </c>
      <c r="G13" s="285" t="s">
        <v>392</v>
      </c>
      <c r="H13" s="285" t="s">
        <v>393</v>
      </c>
      <c r="I13" s="285" t="s">
        <v>394</v>
      </c>
    </row>
    <row r="14" spans="2:13" ht="22.7" customHeight="1" thickTop="1" x14ac:dyDescent="0.3">
      <c r="B14" s="287" t="s">
        <v>399</v>
      </c>
      <c r="C14" s="148"/>
      <c r="D14" s="148"/>
      <c r="E14" s="148"/>
      <c r="F14" s="148"/>
      <c r="G14" s="148"/>
      <c r="H14" s="148"/>
      <c r="I14" s="148"/>
    </row>
    <row r="15" spans="2:13" ht="24" customHeight="1" x14ac:dyDescent="0.3">
      <c r="B15" s="186" t="str">
        <f>INPUT!C104</f>
        <v>Albemarle, VA</v>
      </c>
      <c r="C15" s="286"/>
      <c r="D15" s="286"/>
      <c r="E15" s="286"/>
      <c r="F15" s="286"/>
      <c r="G15" s="286"/>
      <c r="H15" s="286"/>
      <c r="I15" s="286"/>
    </row>
    <row r="16" spans="2:13" ht="24" customHeight="1" x14ac:dyDescent="0.3">
      <c r="B16" s="186" t="str">
        <f>INPUT!D104</f>
        <v>Fluvana, VA</v>
      </c>
      <c r="C16" s="286"/>
      <c r="D16" s="286"/>
      <c r="E16" s="286"/>
      <c r="F16" s="286"/>
      <c r="G16" s="286"/>
      <c r="H16" s="286"/>
      <c r="I16" s="286"/>
    </row>
    <row r="17" spans="2:9" ht="24" customHeight="1" x14ac:dyDescent="0.3">
      <c r="B17" s="186" t="str">
        <f>INPUT!E104</f>
        <v>Greene, VA</v>
      </c>
      <c r="C17" s="286"/>
      <c r="D17" s="286"/>
      <c r="E17" s="286"/>
      <c r="F17" s="286"/>
      <c r="G17" s="286"/>
      <c r="H17" s="286"/>
      <c r="I17" s="286"/>
    </row>
    <row r="18" spans="2:9" ht="24" customHeight="1" x14ac:dyDescent="0.3">
      <c r="B18" s="186" t="str">
        <f>INPUT!F104</f>
        <v>Orange, VA</v>
      </c>
      <c r="C18" s="286"/>
      <c r="D18" s="286"/>
      <c r="E18" s="286"/>
      <c r="F18" s="286"/>
      <c r="G18" s="286"/>
      <c r="H18" s="286"/>
      <c r="I18" s="286"/>
    </row>
    <row r="19" spans="2:9" ht="24" customHeight="1" x14ac:dyDescent="0.3">
      <c r="B19" s="186" t="str">
        <f>INPUT!G104</f>
        <v>Waynesboro, VA</v>
      </c>
      <c r="C19" s="286"/>
      <c r="D19" s="286"/>
      <c r="E19" s="286"/>
      <c r="F19" s="286"/>
      <c r="G19" s="286"/>
      <c r="H19" s="286"/>
      <c r="I19" s="286"/>
    </row>
    <row r="20" spans="2:9" ht="24" customHeight="1" x14ac:dyDescent="0.3">
      <c r="B20" s="186" t="str">
        <f>INPUT!H104</f>
        <v>Nelson, VA</v>
      </c>
      <c r="C20" s="286"/>
      <c r="D20" s="286"/>
      <c r="E20" s="286"/>
      <c r="F20" s="286"/>
      <c r="G20" s="286"/>
      <c r="H20" s="286"/>
      <c r="I20" s="286"/>
    </row>
    <row r="21" spans="2:9" ht="24" customHeight="1" x14ac:dyDescent="0.3">
      <c r="B21" s="186" t="str">
        <f>INPUT!I104</f>
        <v>Augusta, VA</v>
      </c>
      <c r="C21" s="286"/>
      <c r="D21" s="286"/>
      <c r="E21" s="286"/>
      <c r="F21" s="286"/>
      <c r="G21" s="286"/>
      <c r="H21" s="286"/>
      <c r="I21" s="286"/>
    </row>
    <row r="22" spans="2:9" ht="24" customHeight="1" x14ac:dyDescent="0.3">
      <c r="B22" s="188" t="s">
        <v>395</v>
      </c>
      <c r="C22" s="320"/>
      <c r="D22" s="320"/>
      <c r="E22" s="320"/>
      <c r="F22" s="320"/>
      <c r="G22" s="320"/>
      <c r="H22" s="320"/>
      <c r="I22" s="320"/>
    </row>
    <row r="23" spans="2:9" ht="24" customHeight="1" x14ac:dyDescent="0.3">
      <c r="B23" s="188" t="s">
        <v>396</v>
      </c>
      <c r="C23" s="321"/>
      <c r="D23" s="321"/>
      <c r="E23" s="321"/>
      <c r="F23" s="321"/>
      <c r="G23" s="321"/>
      <c r="H23" s="321"/>
      <c r="I23" s="321"/>
    </row>
    <row r="26" spans="2:9" ht="33.75" thickBot="1" x14ac:dyDescent="0.35">
      <c r="B26" s="182" t="s">
        <v>380</v>
      </c>
      <c r="C26" s="285" t="s">
        <v>387</v>
      </c>
      <c r="D26" s="285" t="s">
        <v>389</v>
      </c>
      <c r="E26" s="285" t="s">
        <v>390</v>
      </c>
      <c r="F26" s="285" t="s">
        <v>391</v>
      </c>
      <c r="G26" s="285" t="s">
        <v>392</v>
      </c>
      <c r="H26" s="285" t="s">
        <v>393</v>
      </c>
      <c r="I26" s="285" t="s">
        <v>394</v>
      </c>
    </row>
    <row r="27" spans="2:9" ht="27.6" customHeight="1" thickTop="1" x14ac:dyDescent="0.3">
      <c r="B27" s="287" t="s">
        <v>400</v>
      </c>
      <c r="C27" s="148"/>
      <c r="D27" s="148"/>
      <c r="E27" s="148"/>
      <c r="F27" s="148"/>
      <c r="G27" s="148"/>
      <c r="H27" s="148"/>
      <c r="I27" s="148"/>
    </row>
    <row r="28" spans="2:9" ht="24" customHeight="1" x14ac:dyDescent="0.3">
      <c r="B28" s="186" t="str">
        <f t="shared" ref="B28:B34" si="0">B15</f>
        <v>Albemarle, VA</v>
      </c>
      <c r="C28" s="286"/>
      <c r="D28" s="286"/>
      <c r="E28" s="286"/>
      <c r="F28" s="286"/>
      <c r="G28" s="286"/>
      <c r="H28" s="286"/>
      <c r="I28" s="286"/>
    </row>
    <row r="29" spans="2:9" ht="24" customHeight="1" x14ac:dyDescent="0.3">
      <c r="B29" s="186" t="str">
        <f t="shared" si="0"/>
        <v>Fluvana, VA</v>
      </c>
      <c r="C29" s="286"/>
      <c r="D29" s="286"/>
      <c r="E29" s="286"/>
      <c r="F29" s="286"/>
      <c r="G29" s="286"/>
      <c r="H29" s="286"/>
      <c r="I29" s="286"/>
    </row>
    <row r="30" spans="2:9" ht="24" customHeight="1" x14ac:dyDescent="0.3">
      <c r="B30" s="186" t="str">
        <f t="shared" si="0"/>
        <v>Greene, VA</v>
      </c>
      <c r="C30" s="286"/>
      <c r="D30" s="286"/>
      <c r="E30" s="286"/>
      <c r="F30" s="286"/>
      <c r="G30" s="286"/>
      <c r="H30" s="286"/>
      <c r="I30" s="286"/>
    </row>
    <row r="31" spans="2:9" ht="24" customHeight="1" x14ac:dyDescent="0.3">
      <c r="B31" s="186" t="str">
        <f t="shared" si="0"/>
        <v>Orange, VA</v>
      </c>
      <c r="C31" s="286"/>
      <c r="D31" s="286"/>
      <c r="E31" s="286"/>
      <c r="F31" s="286"/>
      <c r="G31" s="286"/>
      <c r="H31" s="286"/>
      <c r="I31" s="286"/>
    </row>
    <row r="32" spans="2:9" ht="24" customHeight="1" x14ac:dyDescent="0.3">
      <c r="B32" s="186" t="str">
        <f t="shared" si="0"/>
        <v>Waynesboro, VA</v>
      </c>
      <c r="C32" s="286"/>
      <c r="D32" s="286"/>
      <c r="E32" s="286"/>
      <c r="F32" s="286"/>
      <c r="G32" s="286"/>
      <c r="H32" s="286"/>
      <c r="I32" s="286"/>
    </row>
    <row r="33" spans="2:9" ht="24" customHeight="1" x14ac:dyDescent="0.3">
      <c r="B33" s="186" t="str">
        <f t="shared" si="0"/>
        <v>Nelson, VA</v>
      </c>
      <c r="C33" s="286"/>
      <c r="D33" s="286"/>
      <c r="E33" s="286"/>
      <c r="F33" s="286"/>
      <c r="G33" s="286"/>
      <c r="H33" s="286"/>
      <c r="I33" s="286"/>
    </row>
    <row r="34" spans="2:9" ht="24" customHeight="1" x14ac:dyDescent="0.3">
      <c r="B34" s="186" t="str">
        <f t="shared" si="0"/>
        <v>Augusta, VA</v>
      </c>
      <c r="C34" s="286"/>
      <c r="D34" s="286"/>
      <c r="E34" s="286"/>
      <c r="F34" s="286"/>
      <c r="G34" s="286"/>
      <c r="H34" s="286"/>
      <c r="I34" s="286"/>
    </row>
    <row r="35" spans="2:9" ht="24" customHeight="1" x14ac:dyDescent="0.3">
      <c r="B35" s="188" t="s">
        <v>395</v>
      </c>
      <c r="C35" s="320"/>
      <c r="D35" s="320"/>
      <c r="E35" s="320"/>
      <c r="F35" s="320"/>
      <c r="G35" s="320"/>
      <c r="H35" s="320"/>
      <c r="I35" s="320"/>
    </row>
    <row r="36" spans="2:9" ht="30" x14ac:dyDescent="0.3">
      <c r="B36" s="188" t="s">
        <v>396</v>
      </c>
      <c r="C36" s="321"/>
      <c r="D36" s="321"/>
      <c r="E36" s="321"/>
      <c r="F36" s="321"/>
      <c r="G36" s="321"/>
      <c r="H36" s="321"/>
      <c r="I36" s="321"/>
    </row>
  </sheetData>
  <mergeCells count="2">
    <mergeCell ref="B6:I6"/>
    <mergeCell ref="B7:I7"/>
  </mergeCells>
  <pageMargins left="0.2" right="0.2" top="0.25" bottom="0.5" header="0.3" footer="0.3"/>
  <pageSetup scale="79" orientation="portrait" r:id="rId1"/>
  <headerFooter>
    <oddFooter>&amp;L&amp;A&amp;CPage &amp;P of &amp;N</oddFooter>
  </headerFooter>
  <legacyDrawingHF r:id="rId2"/>
  <extLst>
    <ext xmlns:x14="http://schemas.microsoft.com/office/spreadsheetml/2009/9/main" uri="{CCE6A557-97BC-4b89-ADB6-D9C93CAAB3DF}">
      <x14:dataValidations xmlns:xm="http://schemas.microsoft.com/office/excel/2006/main" disablePrompts="1" count="1">
        <x14:dataValidation type="list" allowBlank="1" showInputMessage="1" xr:uid="{05D9C425-CB79-4042-80BF-029C33BAA090}">
          <x14:formula1>
            <xm:f>'Instructions &amp; Info'!$C$62:$C$63</xm:f>
          </x14:formula1>
          <xm:sqref>B27 B14</xm:sqref>
        </x14:dataValidation>
      </x14:dataValidations>
    </ext>
  </extLst>
</worksheet>
</file>

<file path=xl/worksheets/sheet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3B24F498-5DC5-4CF0-987E-B1582E6607CA}">
  <sheetPr codeName="Sheet34">
    <tabColor theme="8" tint="0.79998168889431442"/>
  </sheetPr>
  <dimension ref="B1:O911"/>
  <sheetViews>
    <sheetView topLeftCell="B4" workbookViewId="0">
      <selection activeCell="B12" sqref="B12:I911"/>
    </sheetView>
  </sheetViews>
  <sheetFormatPr defaultColWidth="8.875" defaultRowHeight="16.5" x14ac:dyDescent="0.3"/>
  <cols>
    <col min="1" max="1" width="1.5" style="12" customWidth="1"/>
    <col min="2" max="2" width="14.375" style="12" customWidth="1"/>
    <col min="3" max="3" width="26.125" style="12" customWidth="1"/>
    <col min="4" max="5" width="13.375" style="12" customWidth="1"/>
    <col min="6" max="6" width="17.375" style="12" bestFit="1" customWidth="1"/>
    <col min="7" max="7" width="9.375" style="12" bestFit="1" customWidth="1"/>
    <col min="8" max="8" width="6.375" style="12" customWidth="1"/>
    <col min="9" max="9" width="7.5" style="12" customWidth="1"/>
    <col min="10" max="10" width="12.625" style="161" bestFit="1" customWidth="1"/>
    <col min="11" max="11" width="18.625" style="12" bestFit="1" customWidth="1"/>
    <col min="12" max="12" width="18.125" style="12" customWidth="1"/>
    <col min="13" max="13" width="5.5" style="161" customWidth="1"/>
    <col min="14" max="14" width="18.625" style="12" bestFit="1" customWidth="1"/>
    <col min="15" max="15" width="19" style="12" customWidth="1"/>
    <col min="16" max="16384" width="8.875" style="12"/>
  </cols>
  <sheetData>
    <row r="1" spans="2:15" s="30" customFormat="1" ht="17.25" x14ac:dyDescent="0.3">
      <c r="B1" s="28" t="str">
        <f>INPUT!$C$3</f>
        <v>Albemarle</v>
      </c>
      <c r="J1" s="160"/>
      <c r="M1" s="160"/>
    </row>
    <row r="2" spans="2:15" s="30" customFormat="1" ht="17.25" x14ac:dyDescent="0.3">
      <c r="B2" s="28" t="str">
        <f>INPUT!$D$11</f>
        <v>RFP#&lt;######&gt;</v>
      </c>
      <c r="J2" s="160"/>
      <c r="M2" s="160"/>
    </row>
    <row r="3" spans="2:15" s="30" customFormat="1" ht="17.25" x14ac:dyDescent="0.3">
      <c r="B3" s="28" t="str">
        <f>INPUT!$C$23</f>
        <v>Dental</v>
      </c>
      <c r="J3" s="160"/>
      <c r="M3" s="160"/>
    </row>
    <row r="4" spans="2:15" s="30" customFormat="1" ht="17.25" x14ac:dyDescent="0.3">
      <c r="B4" s="31" t="str">
        <f>INPUT!F42</f>
        <v>Technical Proposal Form 3.0 - Top Dental Providers</v>
      </c>
      <c r="J4" s="160"/>
      <c r="M4" s="160"/>
    </row>
    <row r="5" spans="2:15" ht="20.25" x14ac:dyDescent="0.3">
      <c r="B5" s="22"/>
      <c r="K5" s="30"/>
      <c r="L5" s="30"/>
    </row>
    <row r="6" spans="2:15" ht="18" thickBot="1" x14ac:dyDescent="0.35">
      <c r="B6" s="428" t="s">
        <v>401</v>
      </c>
      <c r="C6" s="428"/>
      <c r="D6" s="428"/>
      <c r="E6" s="428"/>
      <c r="F6" s="428"/>
      <c r="G6" s="428"/>
      <c r="H6" s="428"/>
      <c r="I6" s="428"/>
      <c r="J6" s="162"/>
      <c r="K6" s="30"/>
      <c r="L6" s="30"/>
      <c r="N6" s="64"/>
      <c r="O6" s="64"/>
    </row>
    <row r="7" spans="2:15" s="170" customFormat="1" thickTop="1" thickBot="1" x14ac:dyDescent="0.35">
      <c r="B7" s="65" t="s">
        <v>402</v>
      </c>
      <c r="C7" s="65"/>
      <c r="D7" s="66"/>
      <c r="E7" s="66"/>
      <c r="F7" s="66"/>
      <c r="G7" s="66"/>
      <c r="H7" s="66"/>
      <c r="I7" s="66"/>
      <c r="J7" s="163"/>
      <c r="K7" s="66"/>
      <c r="L7" s="66"/>
      <c r="M7" s="231"/>
      <c r="N7" s="66"/>
      <c r="O7" s="66"/>
    </row>
    <row r="8" spans="2:15" s="170" customFormat="1" ht="15.75" thickBot="1" x14ac:dyDescent="0.35">
      <c r="B8" s="67" t="s">
        <v>403</v>
      </c>
      <c r="C8" s="67"/>
      <c r="D8" s="68"/>
      <c r="E8" s="68"/>
      <c r="F8" s="68"/>
      <c r="G8" s="68"/>
      <c r="H8" s="68"/>
      <c r="I8" s="68"/>
      <c r="J8" s="232" t="s">
        <v>197</v>
      </c>
      <c r="K8" s="429">
        <f>'Instructions &amp; Info'!$C$57</f>
        <v>0</v>
      </c>
      <c r="L8" s="430"/>
      <c r="M8" s="231"/>
    </row>
    <row r="9" spans="2:15" s="170" customFormat="1" ht="10.5" customHeight="1" x14ac:dyDescent="0.3">
      <c r="B9" s="233"/>
      <c r="J9" s="231"/>
      <c r="M9" s="231"/>
    </row>
    <row r="10" spans="2:15" s="170" customFormat="1" ht="22.5" customHeight="1" x14ac:dyDescent="0.3">
      <c r="B10" s="69"/>
      <c r="C10" s="69"/>
      <c r="D10" s="69"/>
      <c r="E10" s="69"/>
      <c r="F10" s="69"/>
      <c r="G10" s="69"/>
      <c r="H10" s="69"/>
      <c r="I10" s="69"/>
      <c r="J10" s="230" t="s">
        <v>404</v>
      </c>
      <c r="K10" s="431" t="s">
        <v>399</v>
      </c>
      <c r="L10" s="432"/>
      <c r="M10" s="231"/>
      <c r="N10" s="431" t="s">
        <v>400</v>
      </c>
      <c r="O10" s="432"/>
    </row>
    <row r="11" spans="2:15" s="72" customFormat="1" ht="33.75" thickBot="1" x14ac:dyDescent="0.35">
      <c r="B11" s="71" t="s">
        <v>405</v>
      </c>
      <c r="C11" s="71" t="s">
        <v>406</v>
      </c>
      <c r="D11" s="71" t="s">
        <v>407</v>
      </c>
      <c r="E11" s="71" t="s">
        <v>408</v>
      </c>
      <c r="F11" s="71" t="s">
        <v>409</v>
      </c>
      <c r="G11" s="71" t="s">
        <v>111</v>
      </c>
      <c r="H11" s="71" t="s">
        <v>118</v>
      </c>
      <c r="I11" s="156" t="s">
        <v>410</v>
      </c>
      <c r="J11" s="164" t="s">
        <v>411</v>
      </c>
      <c r="K11" s="157" t="s">
        <v>412</v>
      </c>
      <c r="L11" s="153" t="s">
        <v>413</v>
      </c>
      <c r="M11" s="164" t="s">
        <v>414</v>
      </c>
      <c r="N11" s="157" t="s">
        <v>415</v>
      </c>
      <c r="O11" s="153" t="s">
        <v>416</v>
      </c>
    </row>
    <row r="12" spans="2:15" ht="17.25" thickTop="1" x14ac:dyDescent="0.3">
      <c r="B12" s="152" t="s">
        <v>417</v>
      </c>
      <c r="C12" s="70" t="s">
        <v>418</v>
      </c>
      <c r="D12" s="70" t="s">
        <v>419</v>
      </c>
      <c r="E12" s="70" t="s">
        <v>420</v>
      </c>
      <c r="F12" s="70" t="s">
        <v>421</v>
      </c>
      <c r="G12" s="70" t="s">
        <v>422</v>
      </c>
      <c r="H12" s="70" t="s">
        <v>119</v>
      </c>
      <c r="I12" s="359" t="s">
        <v>423</v>
      </c>
      <c r="J12" s="165"/>
      <c r="K12" s="158"/>
      <c r="L12" s="154"/>
      <c r="N12" s="158"/>
      <c r="O12" s="154"/>
    </row>
    <row r="13" spans="2:15" x14ac:dyDescent="0.3">
      <c r="B13" s="152" t="s">
        <v>424</v>
      </c>
      <c r="C13" s="70" t="s">
        <v>425</v>
      </c>
      <c r="D13" s="70" t="s">
        <v>426</v>
      </c>
      <c r="E13" s="70" t="s">
        <v>420</v>
      </c>
      <c r="F13" s="70" t="s">
        <v>427</v>
      </c>
      <c r="G13" s="70" t="s">
        <v>422</v>
      </c>
      <c r="H13" s="70" t="s">
        <v>119</v>
      </c>
      <c r="I13" s="359" t="s">
        <v>428</v>
      </c>
      <c r="K13" s="159"/>
      <c r="L13" s="155"/>
      <c r="N13" s="159"/>
      <c r="O13" s="155"/>
    </row>
    <row r="14" spans="2:15" x14ac:dyDescent="0.3">
      <c r="B14" s="152" t="s">
        <v>429</v>
      </c>
      <c r="C14" s="70" t="s">
        <v>430</v>
      </c>
      <c r="D14" s="70" t="s">
        <v>431</v>
      </c>
      <c r="E14" s="70" t="s">
        <v>420</v>
      </c>
      <c r="F14" s="70" t="s">
        <v>432</v>
      </c>
      <c r="G14" s="70" t="s">
        <v>422</v>
      </c>
      <c r="H14" s="70" t="s">
        <v>119</v>
      </c>
      <c r="I14" s="359" t="s">
        <v>433</v>
      </c>
      <c r="K14" s="159"/>
      <c r="L14" s="155"/>
      <c r="N14" s="159"/>
      <c r="O14" s="155"/>
    </row>
    <row r="15" spans="2:15" x14ac:dyDescent="0.3">
      <c r="B15" s="152" t="s">
        <v>434</v>
      </c>
      <c r="C15" s="70" t="s">
        <v>435</v>
      </c>
      <c r="D15" s="70" t="s">
        <v>436</v>
      </c>
      <c r="E15" s="70" t="s">
        <v>437</v>
      </c>
      <c r="F15" s="70" t="s">
        <v>438</v>
      </c>
      <c r="G15" s="70" t="s">
        <v>422</v>
      </c>
      <c r="H15" s="70" t="s">
        <v>119</v>
      </c>
      <c r="I15" s="359" t="s">
        <v>433</v>
      </c>
      <c r="K15" s="159"/>
      <c r="L15" s="155"/>
      <c r="N15" s="159"/>
      <c r="O15" s="155"/>
    </row>
    <row r="16" spans="2:15" x14ac:dyDescent="0.3">
      <c r="B16" s="152" t="s">
        <v>439</v>
      </c>
      <c r="C16" s="70" t="s">
        <v>440</v>
      </c>
      <c r="D16" s="70" t="s">
        <v>441</v>
      </c>
      <c r="E16" s="70" t="s">
        <v>420</v>
      </c>
      <c r="F16" s="70" t="s">
        <v>442</v>
      </c>
      <c r="G16" s="70" t="s">
        <v>422</v>
      </c>
      <c r="H16" s="70" t="s">
        <v>119</v>
      </c>
      <c r="I16" s="359" t="s">
        <v>433</v>
      </c>
      <c r="K16" s="159"/>
      <c r="L16" s="155"/>
      <c r="N16" s="159"/>
      <c r="O16" s="155"/>
    </row>
    <row r="17" spans="2:15" x14ac:dyDescent="0.3">
      <c r="B17" s="152" t="s">
        <v>443</v>
      </c>
      <c r="C17" s="70" t="s">
        <v>444</v>
      </c>
      <c r="D17" s="70" t="s">
        <v>445</v>
      </c>
      <c r="E17" s="70" t="s">
        <v>420</v>
      </c>
      <c r="F17" s="70" t="s">
        <v>446</v>
      </c>
      <c r="G17" s="70" t="s">
        <v>447</v>
      </c>
      <c r="H17" s="70" t="s">
        <v>119</v>
      </c>
      <c r="I17" s="359" t="s">
        <v>448</v>
      </c>
      <c r="K17" s="159"/>
      <c r="L17" s="155"/>
      <c r="N17" s="159"/>
      <c r="O17" s="155"/>
    </row>
    <row r="18" spans="2:15" x14ac:dyDescent="0.3">
      <c r="B18" s="152" t="s">
        <v>443</v>
      </c>
      <c r="C18" s="70" t="s">
        <v>449</v>
      </c>
      <c r="D18" s="70" t="s">
        <v>450</v>
      </c>
      <c r="E18" s="70" t="s">
        <v>420</v>
      </c>
      <c r="F18" s="70" t="s">
        <v>451</v>
      </c>
      <c r="G18" s="70" t="s">
        <v>447</v>
      </c>
      <c r="H18" s="70" t="s">
        <v>119</v>
      </c>
      <c r="I18" s="359" t="s">
        <v>448</v>
      </c>
      <c r="K18" s="159"/>
      <c r="L18" s="155"/>
      <c r="N18" s="159"/>
      <c r="O18" s="155"/>
    </row>
    <row r="19" spans="2:15" x14ac:dyDescent="0.3">
      <c r="B19" s="152" t="s">
        <v>429</v>
      </c>
      <c r="C19" s="70" t="s">
        <v>452</v>
      </c>
      <c r="D19" s="70" t="s">
        <v>453</v>
      </c>
      <c r="E19" s="70" t="s">
        <v>420</v>
      </c>
      <c r="F19" s="70" t="s">
        <v>432</v>
      </c>
      <c r="G19" s="70" t="s">
        <v>422</v>
      </c>
      <c r="H19" s="70" t="s">
        <v>119</v>
      </c>
      <c r="I19" s="359" t="s">
        <v>433</v>
      </c>
      <c r="K19" s="159"/>
      <c r="L19" s="155"/>
      <c r="N19" s="159"/>
      <c r="O19" s="155"/>
    </row>
    <row r="20" spans="2:15" x14ac:dyDescent="0.3">
      <c r="B20" s="152" t="s">
        <v>454</v>
      </c>
      <c r="C20" s="70" t="s">
        <v>455</v>
      </c>
      <c r="D20" s="70" t="s">
        <v>456</v>
      </c>
      <c r="E20" s="70" t="s">
        <v>437</v>
      </c>
      <c r="F20" s="70" t="s">
        <v>457</v>
      </c>
      <c r="G20" s="70" t="s">
        <v>447</v>
      </c>
      <c r="H20" s="70" t="s">
        <v>119</v>
      </c>
      <c r="I20" s="359" t="s">
        <v>448</v>
      </c>
      <c r="K20" s="159"/>
      <c r="L20" s="155"/>
      <c r="N20" s="159"/>
      <c r="O20" s="155"/>
    </row>
    <row r="21" spans="2:15" x14ac:dyDescent="0.3">
      <c r="B21" s="152" t="s">
        <v>458</v>
      </c>
      <c r="C21" s="70" t="s">
        <v>459</v>
      </c>
      <c r="D21" s="70" t="s">
        <v>460</v>
      </c>
      <c r="E21" s="70" t="s">
        <v>420</v>
      </c>
      <c r="F21" s="70" t="s">
        <v>461</v>
      </c>
      <c r="G21" s="70" t="s">
        <v>422</v>
      </c>
      <c r="H21" s="70" t="s">
        <v>119</v>
      </c>
      <c r="I21" s="359" t="s">
        <v>433</v>
      </c>
      <c r="K21" s="159"/>
      <c r="L21" s="155"/>
      <c r="N21" s="159"/>
      <c r="O21" s="155"/>
    </row>
    <row r="22" spans="2:15" x14ac:dyDescent="0.3">
      <c r="B22" s="152" t="s">
        <v>462</v>
      </c>
      <c r="C22" s="70" t="s">
        <v>463</v>
      </c>
      <c r="D22" s="70" t="s">
        <v>464</v>
      </c>
      <c r="E22" s="70" t="s">
        <v>420</v>
      </c>
      <c r="F22" s="70" t="s">
        <v>465</v>
      </c>
      <c r="G22" s="70" t="s">
        <v>422</v>
      </c>
      <c r="H22" s="70" t="s">
        <v>119</v>
      </c>
      <c r="I22" s="359" t="s">
        <v>433</v>
      </c>
      <c r="K22" s="159"/>
      <c r="L22" s="155"/>
      <c r="N22" s="159"/>
      <c r="O22" s="155"/>
    </row>
    <row r="23" spans="2:15" x14ac:dyDescent="0.3">
      <c r="B23" s="152" t="s">
        <v>466</v>
      </c>
      <c r="C23" s="70" t="s">
        <v>467</v>
      </c>
      <c r="D23" s="70" t="s">
        <v>468</v>
      </c>
      <c r="E23" s="70" t="s">
        <v>420</v>
      </c>
      <c r="F23" s="70" t="s">
        <v>469</v>
      </c>
      <c r="G23" s="70" t="s">
        <v>422</v>
      </c>
      <c r="H23" s="70" t="s">
        <v>119</v>
      </c>
      <c r="I23" s="359" t="s">
        <v>433</v>
      </c>
      <c r="K23" s="159"/>
      <c r="L23" s="155"/>
      <c r="N23" s="159"/>
      <c r="O23" s="155"/>
    </row>
    <row r="24" spans="2:15" x14ac:dyDescent="0.3">
      <c r="B24" s="152" t="s">
        <v>417</v>
      </c>
      <c r="C24" s="70" t="s">
        <v>470</v>
      </c>
      <c r="D24" s="70" t="s">
        <v>471</v>
      </c>
      <c r="E24" s="70" t="s">
        <v>420</v>
      </c>
      <c r="F24" s="70" t="s">
        <v>421</v>
      </c>
      <c r="G24" s="70" t="s">
        <v>422</v>
      </c>
      <c r="H24" s="70" t="s">
        <v>119</v>
      </c>
      <c r="I24" s="359" t="s">
        <v>423</v>
      </c>
      <c r="K24" s="159"/>
      <c r="L24" s="155"/>
      <c r="N24" s="159"/>
      <c r="O24" s="155"/>
    </row>
    <row r="25" spans="2:15" x14ac:dyDescent="0.3">
      <c r="B25" s="152" t="s">
        <v>429</v>
      </c>
      <c r="C25" s="70" t="s">
        <v>472</v>
      </c>
      <c r="D25" s="70" t="s">
        <v>473</v>
      </c>
      <c r="E25" s="70" t="s">
        <v>420</v>
      </c>
      <c r="F25" s="70" t="s">
        <v>432</v>
      </c>
      <c r="G25" s="70" t="s">
        <v>422</v>
      </c>
      <c r="H25" s="70" t="s">
        <v>119</v>
      </c>
      <c r="I25" s="359" t="s">
        <v>433</v>
      </c>
      <c r="K25" s="159"/>
      <c r="L25" s="155"/>
      <c r="N25" s="159"/>
      <c r="O25" s="155"/>
    </row>
    <row r="26" spans="2:15" x14ac:dyDescent="0.3">
      <c r="B26" s="152" t="s">
        <v>474</v>
      </c>
      <c r="C26" s="70" t="s">
        <v>475</v>
      </c>
      <c r="D26" s="70" t="s">
        <v>476</v>
      </c>
      <c r="E26" s="70" t="s">
        <v>420</v>
      </c>
      <c r="F26" s="70" t="s">
        <v>477</v>
      </c>
      <c r="G26" s="70" t="s">
        <v>422</v>
      </c>
      <c r="H26" s="70" t="s">
        <v>119</v>
      </c>
      <c r="I26" s="359" t="s">
        <v>478</v>
      </c>
      <c r="K26" s="159"/>
      <c r="L26" s="155"/>
      <c r="N26" s="159"/>
      <c r="O26" s="155"/>
    </row>
    <row r="27" spans="2:15" x14ac:dyDescent="0.3">
      <c r="B27" s="152" t="s">
        <v>479</v>
      </c>
      <c r="C27" s="70" t="s">
        <v>480</v>
      </c>
      <c r="D27" s="70" t="s">
        <v>481</v>
      </c>
      <c r="E27" s="70" t="s">
        <v>420</v>
      </c>
      <c r="F27" s="70" t="s">
        <v>482</v>
      </c>
      <c r="G27" s="70" t="s">
        <v>483</v>
      </c>
      <c r="H27" s="70" t="s">
        <v>119</v>
      </c>
      <c r="I27" s="359" t="s">
        <v>484</v>
      </c>
      <c r="K27" s="159"/>
      <c r="L27" s="155"/>
      <c r="N27" s="159"/>
      <c r="O27" s="155"/>
    </row>
    <row r="28" spans="2:15" x14ac:dyDescent="0.3">
      <c r="B28" s="152" t="s">
        <v>429</v>
      </c>
      <c r="C28" s="70" t="s">
        <v>485</v>
      </c>
      <c r="D28" s="70" t="s">
        <v>486</v>
      </c>
      <c r="E28" s="70" t="s">
        <v>420</v>
      </c>
      <c r="F28" s="70" t="s">
        <v>432</v>
      </c>
      <c r="G28" s="70" t="s">
        <v>422</v>
      </c>
      <c r="H28" s="70" t="s">
        <v>119</v>
      </c>
      <c r="I28" s="359" t="s">
        <v>433</v>
      </c>
      <c r="K28" s="159"/>
      <c r="L28" s="155"/>
      <c r="N28" s="159"/>
      <c r="O28" s="155"/>
    </row>
    <row r="29" spans="2:15" x14ac:dyDescent="0.3">
      <c r="B29" s="152" t="s">
        <v>487</v>
      </c>
      <c r="C29" s="70" t="s">
        <v>488</v>
      </c>
      <c r="D29" s="70" t="s">
        <v>489</v>
      </c>
      <c r="E29" s="70" t="s">
        <v>490</v>
      </c>
      <c r="F29" s="70" t="s">
        <v>491</v>
      </c>
      <c r="G29" s="70" t="s">
        <v>422</v>
      </c>
      <c r="H29" s="70" t="s">
        <v>119</v>
      </c>
      <c r="I29" s="359" t="s">
        <v>478</v>
      </c>
      <c r="K29" s="159"/>
      <c r="L29" s="155"/>
      <c r="N29" s="159"/>
      <c r="O29" s="155"/>
    </row>
    <row r="30" spans="2:15" x14ac:dyDescent="0.3">
      <c r="B30" s="152" t="s">
        <v>492</v>
      </c>
      <c r="C30" s="70" t="s">
        <v>493</v>
      </c>
      <c r="D30" s="70" t="s">
        <v>494</v>
      </c>
      <c r="E30" s="70" t="s">
        <v>420</v>
      </c>
      <c r="F30" s="70" t="s">
        <v>495</v>
      </c>
      <c r="G30" s="70" t="s">
        <v>422</v>
      </c>
      <c r="H30" s="70" t="s">
        <v>119</v>
      </c>
      <c r="I30" s="359" t="s">
        <v>433</v>
      </c>
      <c r="K30" s="159"/>
      <c r="L30" s="155"/>
      <c r="N30" s="159"/>
      <c r="O30" s="155"/>
    </row>
    <row r="31" spans="2:15" x14ac:dyDescent="0.3">
      <c r="B31" s="152" t="s">
        <v>496</v>
      </c>
      <c r="C31" s="70" t="s">
        <v>497</v>
      </c>
      <c r="D31" s="70" t="s">
        <v>498</v>
      </c>
      <c r="E31" s="70" t="s">
        <v>420</v>
      </c>
      <c r="F31" s="70" t="s">
        <v>499</v>
      </c>
      <c r="G31" s="70" t="s">
        <v>422</v>
      </c>
      <c r="H31" s="70" t="s">
        <v>119</v>
      </c>
      <c r="I31" s="359" t="s">
        <v>478</v>
      </c>
      <c r="K31" s="159"/>
      <c r="L31" s="155"/>
      <c r="N31" s="159"/>
      <c r="O31" s="155"/>
    </row>
    <row r="32" spans="2:15" x14ac:dyDescent="0.3">
      <c r="B32" s="152" t="s">
        <v>500</v>
      </c>
      <c r="C32" s="70" t="s">
        <v>501</v>
      </c>
      <c r="D32" s="70" t="s">
        <v>502</v>
      </c>
      <c r="E32" s="70" t="s">
        <v>420</v>
      </c>
      <c r="F32" s="70" t="s">
        <v>503</v>
      </c>
      <c r="G32" s="70" t="s">
        <v>422</v>
      </c>
      <c r="H32" s="70" t="s">
        <v>119</v>
      </c>
      <c r="I32" s="359" t="s">
        <v>423</v>
      </c>
      <c r="K32" s="159"/>
      <c r="L32" s="155"/>
      <c r="N32" s="159"/>
      <c r="O32" s="155"/>
    </row>
    <row r="33" spans="2:15" x14ac:dyDescent="0.3">
      <c r="B33" s="152" t="s">
        <v>487</v>
      </c>
      <c r="C33" s="70" t="s">
        <v>504</v>
      </c>
      <c r="D33" s="70" t="s">
        <v>505</v>
      </c>
      <c r="E33" s="70" t="s">
        <v>490</v>
      </c>
      <c r="F33" s="70" t="s">
        <v>506</v>
      </c>
      <c r="G33" s="70" t="s">
        <v>422</v>
      </c>
      <c r="H33" s="70" t="s">
        <v>119</v>
      </c>
      <c r="I33" s="359" t="s">
        <v>478</v>
      </c>
      <c r="K33" s="159"/>
      <c r="L33" s="155"/>
      <c r="N33" s="159"/>
      <c r="O33" s="155"/>
    </row>
    <row r="34" spans="2:15" x14ac:dyDescent="0.3">
      <c r="B34" s="152" t="s">
        <v>507</v>
      </c>
      <c r="C34" s="70" t="s">
        <v>508</v>
      </c>
      <c r="D34" s="70" t="s">
        <v>509</v>
      </c>
      <c r="E34" s="70" t="s">
        <v>420</v>
      </c>
      <c r="F34" s="70" t="s">
        <v>510</v>
      </c>
      <c r="G34" s="70" t="s">
        <v>422</v>
      </c>
      <c r="H34" s="70" t="s">
        <v>119</v>
      </c>
      <c r="I34" s="359" t="s">
        <v>428</v>
      </c>
      <c r="K34" s="159"/>
      <c r="L34" s="155"/>
      <c r="N34" s="159"/>
      <c r="O34" s="155"/>
    </row>
    <row r="35" spans="2:15" x14ac:dyDescent="0.3">
      <c r="B35" s="152" t="s">
        <v>511</v>
      </c>
      <c r="C35" s="70" t="s">
        <v>512</v>
      </c>
      <c r="D35" s="70" t="s">
        <v>513</v>
      </c>
      <c r="E35" s="70" t="s">
        <v>420</v>
      </c>
      <c r="F35" s="70" t="s">
        <v>514</v>
      </c>
      <c r="G35" s="70" t="s">
        <v>422</v>
      </c>
      <c r="H35" s="70" t="s">
        <v>119</v>
      </c>
      <c r="I35" s="359" t="s">
        <v>478</v>
      </c>
      <c r="K35" s="159"/>
      <c r="L35" s="155"/>
      <c r="N35" s="159"/>
      <c r="O35" s="155"/>
    </row>
    <row r="36" spans="2:15" x14ac:dyDescent="0.3">
      <c r="B36" s="152" t="s">
        <v>515</v>
      </c>
      <c r="C36" s="70" t="s">
        <v>516</v>
      </c>
      <c r="D36" s="70" t="s">
        <v>517</v>
      </c>
      <c r="E36" s="70" t="s">
        <v>420</v>
      </c>
      <c r="F36" s="70" t="s">
        <v>518</v>
      </c>
      <c r="G36" s="70" t="s">
        <v>422</v>
      </c>
      <c r="H36" s="70" t="s">
        <v>119</v>
      </c>
      <c r="I36" s="359" t="s">
        <v>433</v>
      </c>
      <c r="K36" s="159"/>
      <c r="L36" s="155"/>
      <c r="N36" s="159"/>
      <c r="O36" s="155"/>
    </row>
    <row r="37" spans="2:15" x14ac:dyDescent="0.3">
      <c r="B37" s="152" t="s">
        <v>519</v>
      </c>
      <c r="C37" s="70" t="s">
        <v>520</v>
      </c>
      <c r="D37" s="70" t="s">
        <v>521</v>
      </c>
      <c r="E37" s="70" t="s">
        <v>420</v>
      </c>
      <c r="F37" s="70" t="s">
        <v>522</v>
      </c>
      <c r="G37" s="70" t="s">
        <v>422</v>
      </c>
      <c r="H37" s="70" t="s">
        <v>119</v>
      </c>
      <c r="I37" s="359" t="s">
        <v>478</v>
      </c>
      <c r="K37" s="159"/>
      <c r="L37" s="155"/>
      <c r="N37" s="159"/>
      <c r="O37" s="155"/>
    </row>
    <row r="38" spans="2:15" x14ac:dyDescent="0.3">
      <c r="B38" s="152" t="s">
        <v>523</v>
      </c>
      <c r="C38" s="70" t="s">
        <v>524</v>
      </c>
      <c r="D38" s="70" t="s">
        <v>525</v>
      </c>
      <c r="E38" s="70" t="s">
        <v>420</v>
      </c>
      <c r="F38" s="70" t="s">
        <v>526</v>
      </c>
      <c r="G38" s="70" t="s">
        <v>422</v>
      </c>
      <c r="H38" s="70" t="s">
        <v>119</v>
      </c>
      <c r="I38" s="359" t="s">
        <v>433</v>
      </c>
      <c r="K38" s="159"/>
      <c r="L38" s="155"/>
      <c r="N38" s="159"/>
      <c r="O38" s="155"/>
    </row>
    <row r="39" spans="2:15" x14ac:dyDescent="0.3">
      <c r="B39" s="152" t="s">
        <v>527</v>
      </c>
      <c r="C39" s="70" t="s">
        <v>528</v>
      </c>
      <c r="D39" s="70" t="s">
        <v>529</v>
      </c>
      <c r="E39" s="70" t="s">
        <v>420</v>
      </c>
      <c r="F39" s="70" t="s">
        <v>530</v>
      </c>
      <c r="G39" s="70" t="s">
        <v>422</v>
      </c>
      <c r="H39" s="70" t="s">
        <v>119</v>
      </c>
      <c r="I39" s="359" t="s">
        <v>433</v>
      </c>
      <c r="K39" s="159"/>
      <c r="L39" s="155"/>
      <c r="N39" s="159"/>
      <c r="O39" s="155"/>
    </row>
    <row r="40" spans="2:15" x14ac:dyDescent="0.3">
      <c r="B40" s="152" t="s">
        <v>531</v>
      </c>
      <c r="C40" s="70" t="s">
        <v>532</v>
      </c>
      <c r="D40" s="70" t="s">
        <v>533</v>
      </c>
      <c r="E40" s="70" t="s">
        <v>420</v>
      </c>
      <c r="F40" s="70" t="s">
        <v>534</v>
      </c>
      <c r="G40" s="70" t="s">
        <v>422</v>
      </c>
      <c r="H40" s="70" t="s">
        <v>119</v>
      </c>
      <c r="I40" s="359" t="s">
        <v>433</v>
      </c>
      <c r="K40" s="159"/>
      <c r="L40" s="155"/>
      <c r="N40" s="159"/>
      <c r="O40" s="155"/>
    </row>
    <row r="41" spans="2:15" x14ac:dyDescent="0.3">
      <c r="B41" s="152" t="s">
        <v>535</v>
      </c>
      <c r="C41" s="70" t="s">
        <v>536</v>
      </c>
      <c r="D41" s="70" t="s">
        <v>537</v>
      </c>
      <c r="E41" s="70" t="s">
        <v>420</v>
      </c>
      <c r="F41" s="70" t="s">
        <v>538</v>
      </c>
      <c r="G41" s="70" t="s">
        <v>422</v>
      </c>
      <c r="H41" s="70" t="s">
        <v>119</v>
      </c>
      <c r="I41" s="359" t="s">
        <v>428</v>
      </c>
      <c r="K41" s="159"/>
      <c r="L41" s="155"/>
      <c r="N41" s="159"/>
      <c r="O41" s="155"/>
    </row>
    <row r="42" spans="2:15" x14ac:dyDescent="0.3">
      <c r="B42" s="152" t="s">
        <v>539</v>
      </c>
      <c r="C42" s="70" t="s">
        <v>540</v>
      </c>
      <c r="D42" s="70" t="s">
        <v>541</v>
      </c>
      <c r="E42" s="70" t="s">
        <v>420</v>
      </c>
      <c r="F42" s="70" t="s">
        <v>542</v>
      </c>
      <c r="G42" s="70" t="s">
        <v>422</v>
      </c>
      <c r="H42" s="70" t="s">
        <v>119</v>
      </c>
      <c r="I42" s="359" t="s">
        <v>433</v>
      </c>
      <c r="K42" s="159"/>
      <c r="L42" s="155"/>
      <c r="N42" s="159"/>
      <c r="O42" s="155"/>
    </row>
    <row r="43" spans="2:15" x14ac:dyDescent="0.3">
      <c r="B43" s="152" t="s">
        <v>543</v>
      </c>
      <c r="C43" s="70" t="s">
        <v>544</v>
      </c>
      <c r="D43" s="70" t="s">
        <v>545</v>
      </c>
      <c r="E43" s="70" t="s">
        <v>420</v>
      </c>
      <c r="F43" s="70" t="s">
        <v>546</v>
      </c>
      <c r="G43" s="70" t="s">
        <v>422</v>
      </c>
      <c r="H43" s="70" t="s">
        <v>119</v>
      </c>
      <c r="I43" s="359" t="s">
        <v>433</v>
      </c>
      <c r="K43" s="159"/>
      <c r="L43" s="155"/>
      <c r="N43" s="159"/>
      <c r="O43" s="155"/>
    </row>
    <row r="44" spans="2:15" x14ac:dyDescent="0.3">
      <c r="B44" s="152" t="s">
        <v>547</v>
      </c>
      <c r="C44" s="70" t="s">
        <v>548</v>
      </c>
      <c r="D44" s="70" t="s">
        <v>549</v>
      </c>
      <c r="E44" s="70" t="s">
        <v>420</v>
      </c>
      <c r="F44" s="70" t="s">
        <v>550</v>
      </c>
      <c r="G44" s="70" t="s">
        <v>114</v>
      </c>
      <c r="H44" s="70" t="s">
        <v>119</v>
      </c>
      <c r="I44" s="359" t="s">
        <v>551</v>
      </c>
      <c r="K44" s="159"/>
      <c r="L44" s="155"/>
      <c r="N44" s="159"/>
      <c r="O44" s="155"/>
    </row>
    <row r="45" spans="2:15" x14ac:dyDescent="0.3">
      <c r="B45" s="152" t="s">
        <v>424</v>
      </c>
      <c r="C45" s="70" t="s">
        <v>552</v>
      </c>
      <c r="D45" s="70" t="s">
        <v>553</v>
      </c>
      <c r="E45" s="70" t="s">
        <v>420</v>
      </c>
      <c r="F45" s="70" t="s">
        <v>554</v>
      </c>
      <c r="G45" s="70" t="s">
        <v>113</v>
      </c>
      <c r="H45" s="70" t="s">
        <v>119</v>
      </c>
      <c r="I45" s="359" t="s">
        <v>555</v>
      </c>
      <c r="K45" s="159"/>
      <c r="L45" s="155"/>
      <c r="N45" s="159"/>
      <c r="O45" s="155"/>
    </row>
    <row r="46" spans="2:15" x14ac:dyDescent="0.3">
      <c r="B46" s="152" t="s">
        <v>547</v>
      </c>
      <c r="C46" s="70" t="s">
        <v>556</v>
      </c>
      <c r="D46" s="70" t="s">
        <v>557</v>
      </c>
      <c r="E46" s="70" t="s">
        <v>420</v>
      </c>
      <c r="F46" s="70" t="s">
        <v>550</v>
      </c>
      <c r="G46" s="70" t="s">
        <v>114</v>
      </c>
      <c r="H46" s="70" t="s">
        <v>119</v>
      </c>
      <c r="I46" s="359" t="s">
        <v>551</v>
      </c>
      <c r="K46" s="159"/>
      <c r="L46" s="155"/>
      <c r="N46" s="159"/>
      <c r="O46" s="155"/>
    </row>
    <row r="47" spans="2:15" x14ac:dyDescent="0.3">
      <c r="B47" s="152" t="s">
        <v>558</v>
      </c>
      <c r="C47" s="70" t="s">
        <v>559</v>
      </c>
      <c r="D47" s="70" t="s">
        <v>560</v>
      </c>
      <c r="E47" s="70" t="s">
        <v>420</v>
      </c>
      <c r="F47" s="70" t="s">
        <v>561</v>
      </c>
      <c r="G47" s="70" t="s">
        <v>422</v>
      </c>
      <c r="H47" s="70" t="s">
        <v>119</v>
      </c>
      <c r="I47" s="359" t="s">
        <v>423</v>
      </c>
      <c r="K47" s="159"/>
      <c r="L47" s="155"/>
      <c r="N47" s="159"/>
      <c r="O47" s="155"/>
    </row>
    <row r="48" spans="2:15" x14ac:dyDescent="0.3">
      <c r="B48" s="152" t="s">
        <v>439</v>
      </c>
      <c r="C48" s="70" t="s">
        <v>562</v>
      </c>
      <c r="D48" s="70" t="s">
        <v>563</v>
      </c>
      <c r="E48" s="70" t="s">
        <v>420</v>
      </c>
      <c r="F48" s="70" t="s">
        <v>564</v>
      </c>
      <c r="G48" s="70" t="s">
        <v>422</v>
      </c>
      <c r="H48" s="70" t="s">
        <v>119</v>
      </c>
      <c r="I48" s="359" t="s">
        <v>428</v>
      </c>
      <c r="K48" s="159"/>
      <c r="L48" s="155"/>
      <c r="N48" s="159"/>
      <c r="O48" s="155"/>
    </row>
    <row r="49" spans="2:15" x14ac:dyDescent="0.3">
      <c r="B49" s="152" t="s">
        <v>565</v>
      </c>
      <c r="C49" s="70" t="s">
        <v>566</v>
      </c>
      <c r="D49" s="70" t="s">
        <v>567</v>
      </c>
      <c r="E49" s="70" t="s">
        <v>568</v>
      </c>
      <c r="F49" s="70" t="s">
        <v>569</v>
      </c>
      <c r="G49" s="70" t="s">
        <v>422</v>
      </c>
      <c r="H49" s="70" t="s">
        <v>119</v>
      </c>
      <c r="I49" s="359" t="s">
        <v>433</v>
      </c>
      <c r="K49" s="159"/>
      <c r="L49" s="155"/>
      <c r="N49" s="159"/>
      <c r="O49" s="155"/>
    </row>
    <row r="50" spans="2:15" x14ac:dyDescent="0.3">
      <c r="B50" s="152" t="s">
        <v>466</v>
      </c>
      <c r="C50" s="70" t="s">
        <v>570</v>
      </c>
      <c r="D50" s="70" t="s">
        <v>571</v>
      </c>
      <c r="E50" s="70" t="s">
        <v>420</v>
      </c>
      <c r="F50" s="70" t="s">
        <v>469</v>
      </c>
      <c r="G50" s="70" t="s">
        <v>422</v>
      </c>
      <c r="H50" s="70" t="s">
        <v>119</v>
      </c>
      <c r="I50" s="359" t="s">
        <v>433</v>
      </c>
      <c r="K50" s="159"/>
      <c r="L50" s="155"/>
      <c r="N50" s="159"/>
      <c r="O50" s="155"/>
    </row>
    <row r="51" spans="2:15" x14ac:dyDescent="0.3">
      <c r="B51" s="357" t="s">
        <v>572</v>
      </c>
      <c r="C51" s="358" t="s">
        <v>573</v>
      </c>
      <c r="D51" s="358" t="s">
        <v>574</v>
      </c>
      <c r="E51" s="358" t="s">
        <v>420</v>
      </c>
      <c r="F51" s="358" t="s">
        <v>575</v>
      </c>
      <c r="G51" s="358" t="s">
        <v>422</v>
      </c>
      <c r="H51" s="358" t="s">
        <v>119</v>
      </c>
      <c r="I51" s="359" t="s">
        <v>433</v>
      </c>
      <c r="K51" s="159"/>
      <c r="L51" s="155"/>
      <c r="N51" s="159"/>
      <c r="O51" s="155"/>
    </row>
    <row r="52" spans="2:15" x14ac:dyDescent="0.3">
      <c r="B52" s="357" t="s">
        <v>572</v>
      </c>
      <c r="C52" s="358" t="s">
        <v>576</v>
      </c>
      <c r="D52" s="358" t="s">
        <v>577</v>
      </c>
      <c r="E52" s="358" t="s">
        <v>420</v>
      </c>
      <c r="F52" s="358" t="s">
        <v>575</v>
      </c>
      <c r="G52" s="358" t="s">
        <v>422</v>
      </c>
      <c r="H52" s="358" t="s">
        <v>119</v>
      </c>
      <c r="I52" s="359" t="s">
        <v>433</v>
      </c>
      <c r="K52" s="159"/>
      <c r="L52" s="155"/>
      <c r="N52" s="159"/>
      <c r="O52" s="155"/>
    </row>
    <row r="53" spans="2:15" x14ac:dyDescent="0.3">
      <c r="B53" s="357" t="s">
        <v>531</v>
      </c>
      <c r="C53" s="358" t="s">
        <v>578</v>
      </c>
      <c r="D53" s="358" t="s">
        <v>579</v>
      </c>
      <c r="E53" s="358" t="s">
        <v>420</v>
      </c>
      <c r="F53" s="358" t="s">
        <v>580</v>
      </c>
      <c r="G53" s="358" t="s">
        <v>422</v>
      </c>
      <c r="H53" s="358" t="s">
        <v>119</v>
      </c>
      <c r="I53" s="359" t="s">
        <v>433</v>
      </c>
      <c r="K53" s="159"/>
      <c r="L53" s="155"/>
      <c r="N53" s="159"/>
      <c r="O53" s="155"/>
    </row>
    <row r="54" spans="2:15" x14ac:dyDescent="0.3">
      <c r="B54" s="357" t="s">
        <v>519</v>
      </c>
      <c r="C54" s="358" t="s">
        <v>581</v>
      </c>
      <c r="D54" s="358" t="s">
        <v>582</v>
      </c>
      <c r="E54" s="358" t="s">
        <v>420</v>
      </c>
      <c r="F54" s="358" t="s">
        <v>583</v>
      </c>
      <c r="G54" s="358" t="s">
        <v>422</v>
      </c>
      <c r="H54" s="358" t="s">
        <v>119</v>
      </c>
      <c r="I54" s="359" t="s">
        <v>478</v>
      </c>
      <c r="K54" s="159"/>
      <c r="L54" s="155"/>
      <c r="N54" s="159"/>
      <c r="O54" s="155"/>
    </row>
    <row r="55" spans="2:15" x14ac:dyDescent="0.3">
      <c r="B55" s="357" t="s">
        <v>535</v>
      </c>
      <c r="C55" s="358" t="s">
        <v>584</v>
      </c>
      <c r="D55" s="358" t="s">
        <v>585</v>
      </c>
      <c r="E55" s="358" t="s">
        <v>420</v>
      </c>
      <c r="F55" s="358" t="s">
        <v>538</v>
      </c>
      <c r="G55" s="358" t="s">
        <v>422</v>
      </c>
      <c r="H55" s="358" t="s">
        <v>119</v>
      </c>
      <c r="I55" s="359" t="s">
        <v>428</v>
      </c>
      <c r="K55" s="159"/>
      <c r="L55" s="155"/>
      <c r="N55" s="159"/>
      <c r="O55" s="155"/>
    </row>
    <row r="56" spans="2:15" x14ac:dyDescent="0.3">
      <c r="B56" s="357" t="s">
        <v>586</v>
      </c>
      <c r="C56" s="358" t="s">
        <v>587</v>
      </c>
      <c r="D56" s="358" t="s">
        <v>588</v>
      </c>
      <c r="E56" s="358" t="s">
        <v>420</v>
      </c>
      <c r="F56" s="358" t="s">
        <v>589</v>
      </c>
      <c r="G56" s="358" t="s">
        <v>422</v>
      </c>
      <c r="H56" s="358" t="s">
        <v>119</v>
      </c>
      <c r="I56" s="359" t="s">
        <v>433</v>
      </c>
      <c r="K56" s="159"/>
      <c r="L56" s="155"/>
      <c r="N56" s="159"/>
      <c r="O56" s="155"/>
    </row>
    <row r="57" spans="2:15" x14ac:dyDescent="0.3">
      <c r="B57" s="357" t="s">
        <v>590</v>
      </c>
      <c r="C57" s="358" t="s">
        <v>475</v>
      </c>
      <c r="D57" s="358" t="s">
        <v>476</v>
      </c>
      <c r="E57" s="358" t="s">
        <v>420</v>
      </c>
      <c r="F57" s="358" t="s">
        <v>591</v>
      </c>
      <c r="G57" s="358" t="s">
        <v>422</v>
      </c>
      <c r="H57" s="358" t="s">
        <v>119</v>
      </c>
      <c r="I57" s="359" t="s">
        <v>428</v>
      </c>
      <c r="K57" s="159"/>
      <c r="L57" s="155"/>
      <c r="N57" s="159"/>
      <c r="O57" s="155"/>
    </row>
    <row r="58" spans="2:15" x14ac:dyDescent="0.3">
      <c r="B58" s="357" t="s">
        <v>592</v>
      </c>
      <c r="C58" s="358" t="s">
        <v>593</v>
      </c>
      <c r="D58" s="358" t="s">
        <v>594</v>
      </c>
      <c r="E58" s="358" t="s">
        <v>420</v>
      </c>
      <c r="F58" s="358" t="s">
        <v>595</v>
      </c>
      <c r="G58" s="358" t="s">
        <v>422</v>
      </c>
      <c r="H58" s="358" t="s">
        <v>119</v>
      </c>
      <c r="I58" s="359" t="s">
        <v>433</v>
      </c>
      <c r="K58" s="159"/>
      <c r="L58" s="155"/>
      <c r="N58" s="159"/>
      <c r="O58" s="155"/>
    </row>
    <row r="59" spans="2:15" x14ac:dyDescent="0.3">
      <c r="B59" s="357" t="s">
        <v>596</v>
      </c>
      <c r="C59" s="358" t="s">
        <v>597</v>
      </c>
      <c r="D59" s="358" t="s">
        <v>598</v>
      </c>
      <c r="E59" s="358" t="s">
        <v>420</v>
      </c>
      <c r="F59" s="358" t="s">
        <v>599</v>
      </c>
      <c r="G59" s="358" t="s">
        <v>600</v>
      </c>
      <c r="H59" s="358" t="s">
        <v>119</v>
      </c>
      <c r="I59" s="359" t="s">
        <v>601</v>
      </c>
      <c r="K59" s="159"/>
      <c r="L59" s="155"/>
      <c r="N59" s="159"/>
      <c r="O59" s="155"/>
    </row>
    <row r="60" spans="2:15" x14ac:dyDescent="0.3">
      <c r="B60" s="357" t="s">
        <v>602</v>
      </c>
      <c r="C60" s="358" t="s">
        <v>603</v>
      </c>
      <c r="D60" s="358" t="s">
        <v>604</v>
      </c>
      <c r="E60" s="358" t="s">
        <v>420</v>
      </c>
      <c r="F60" s="358" t="s">
        <v>605</v>
      </c>
      <c r="G60" s="358" t="s">
        <v>422</v>
      </c>
      <c r="H60" s="358" t="s">
        <v>119</v>
      </c>
      <c r="I60" s="359" t="s">
        <v>478</v>
      </c>
      <c r="K60" s="159"/>
      <c r="L60" s="155"/>
      <c r="N60" s="159"/>
      <c r="O60" s="155"/>
    </row>
    <row r="61" spans="2:15" x14ac:dyDescent="0.3">
      <c r="B61" s="357" t="s">
        <v>606</v>
      </c>
      <c r="C61" s="358" t="s">
        <v>607</v>
      </c>
      <c r="D61" s="358" t="s">
        <v>608</v>
      </c>
      <c r="E61" s="358" t="s">
        <v>420</v>
      </c>
      <c r="F61" s="358" t="s">
        <v>609</v>
      </c>
      <c r="G61" s="358" t="s">
        <v>422</v>
      </c>
      <c r="H61" s="358" t="s">
        <v>119</v>
      </c>
      <c r="I61" s="359" t="s">
        <v>433</v>
      </c>
      <c r="K61" s="159"/>
      <c r="L61" s="155"/>
      <c r="N61" s="159"/>
      <c r="O61" s="155"/>
    </row>
    <row r="62" spans="2:15" x14ac:dyDescent="0.3">
      <c r="B62" s="357" t="s">
        <v>610</v>
      </c>
      <c r="C62" s="358" t="s">
        <v>611</v>
      </c>
      <c r="D62" s="358" t="s">
        <v>612</v>
      </c>
      <c r="E62" s="358" t="s">
        <v>420</v>
      </c>
      <c r="F62" s="358" t="s">
        <v>613</v>
      </c>
      <c r="G62" s="358" t="s">
        <v>614</v>
      </c>
      <c r="H62" s="358" t="s">
        <v>119</v>
      </c>
      <c r="I62" s="359" t="s">
        <v>615</v>
      </c>
      <c r="K62" s="159"/>
      <c r="L62" s="155"/>
      <c r="N62" s="159"/>
      <c r="O62" s="155"/>
    </row>
    <row r="63" spans="2:15" x14ac:dyDescent="0.3">
      <c r="B63" s="357" t="s">
        <v>616</v>
      </c>
      <c r="C63" s="358" t="s">
        <v>617</v>
      </c>
      <c r="D63" s="358" t="s">
        <v>618</v>
      </c>
      <c r="E63" s="358" t="s">
        <v>420</v>
      </c>
      <c r="F63" s="358" t="s">
        <v>619</v>
      </c>
      <c r="G63" s="358" t="s">
        <v>422</v>
      </c>
      <c r="H63" s="358" t="s">
        <v>119</v>
      </c>
      <c r="I63" s="359" t="s">
        <v>433</v>
      </c>
      <c r="K63" s="159"/>
      <c r="L63" s="155"/>
      <c r="N63" s="159"/>
      <c r="O63" s="155"/>
    </row>
    <row r="64" spans="2:15" x14ac:dyDescent="0.3">
      <c r="B64" s="357" t="s">
        <v>620</v>
      </c>
      <c r="C64" s="358" t="s">
        <v>621</v>
      </c>
      <c r="D64" s="358" t="s">
        <v>622</v>
      </c>
      <c r="E64" s="358" t="s">
        <v>420</v>
      </c>
      <c r="F64" s="358" t="s">
        <v>623</v>
      </c>
      <c r="G64" s="358" t="s">
        <v>422</v>
      </c>
      <c r="H64" s="358" t="s">
        <v>119</v>
      </c>
      <c r="I64" s="359" t="s">
        <v>428</v>
      </c>
      <c r="K64" s="159"/>
      <c r="L64" s="155"/>
      <c r="N64" s="159"/>
      <c r="O64" s="155"/>
    </row>
    <row r="65" spans="2:15" x14ac:dyDescent="0.3">
      <c r="B65" s="357" t="s">
        <v>624</v>
      </c>
      <c r="C65" s="358" t="s">
        <v>625</v>
      </c>
      <c r="D65" s="358" t="s">
        <v>626</v>
      </c>
      <c r="E65" s="358" t="s">
        <v>420</v>
      </c>
      <c r="F65" s="358" t="s">
        <v>627</v>
      </c>
      <c r="G65" s="358" t="s">
        <v>422</v>
      </c>
      <c r="H65" s="358" t="s">
        <v>119</v>
      </c>
      <c r="I65" s="359" t="s">
        <v>478</v>
      </c>
      <c r="K65" s="159"/>
      <c r="L65" s="155"/>
      <c r="N65" s="159"/>
      <c r="O65" s="155"/>
    </row>
    <row r="66" spans="2:15" x14ac:dyDescent="0.3">
      <c r="B66" s="357" t="s">
        <v>606</v>
      </c>
      <c r="C66" s="358" t="s">
        <v>607</v>
      </c>
      <c r="D66" s="358" t="s">
        <v>608</v>
      </c>
      <c r="E66" s="358" t="s">
        <v>420</v>
      </c>
      <c r="F66" s="358" t="s">
        <v>628</v>
      </c>
      <c r="G66" s="358" t="s">
        <v>422</v>
      </c>
      <c r="H66" s="358" t="s">
        <v>119</v>
      </c>
      <c r="I66" s="359" t="s">
        <v>433</v>
      </c>
      <c r="K66" s="159"/>
      <c r="L66" s="155"/>
      <c r="N66" s="159"/>
      <c r="O66" s="155"/>
    </row>
    <row r="67" spans="2:15" x14ac:dyDescent="0.3">
      <c r="B67" s="357" t="s">
        <v>629</v>
      </c>
      <c r="C67" s="358" t="s">
        <v>630</v>
      </c>
      <c r="D67" s="358" t="s">
        <v>631</v>
      </c>
      <c r="E67" s="358" t="s">
        <v>420</v>
      </c>
      <c r="F67" s="358" t="s">
        <v>632</v>
      </c>
      <c r="G67" s="358" t="s">
        <v>447</v>
      </c>
      <c r="H67" s="358" t="s">
        <v>119</v>
      </c>
      <c r="I67" s="359" t="s">
        <v>448</v>
      </c>
      <c r="K67" s="159"/>
      <c r="L67" s="155"/>
      <c r="N67" s="159"/>
      <c r="O67" s="155"/>
    </row>
    <row r="68" spans="2:15" x14ac:dyDescent="0.3">
      <c r="B68" s="357" t="s">
        <v>434</v>
      </c>
      <c r="C68" s="358" t="s">
        <v>633</v>
      </c>
      <c r="D68" s="358" t="s">
        <v>634</v>
      </c>
      <c r="E68" s="358" t="s">
        <v>437</v>
      </c>
      <c r="F68" s="358" t="s">
        <v>438</v>
      </c>
      <c r="G68" s="358" t="s">
        <v>422</v>
      </c>
      <c r="H68" s="358" t="s">
        <v>119</v>
      </c>
      <c r="I68" s="359" t="s">
        <v>433</v>
      </c>
      <c r="K68" s="159"/>
      <c r="L68" s="155"/>
      <c r="N68" s="159"/>
      <c r="O68" s="155"/>
    </row>
    <row r="69" spans="2:15" x14ac:dyDescent="0.3">
      <c r="B69" s="357" t="s">
        <v>466</v>
      </c>
      <c r="C69" s="358" t="s">
        <v>630</v>
      </c>
      <c r="D69" s="358" t="s">
        <v>631</v>
      </c>
      <c r="E69" s="358" t="s">
        <v>420</v>
      </c>
      <c r="F69" s="358" t="s">
        <v>469</v>
      </c>
      <c r="G69" s="358" t="s">
        <v>422</v>
      </c>
      <c r="H69" s="358" t="s">
        <v>119</v>
      </c>
      <c r="I69" s="359" t="s">
        <v>433</v>
      </c>
      <c r="K69" s="159"/>
      <c r="L69" s="155"/>
      <c r="N69" s="159"/>
      <c r="O69" s="155"/>
    </row>
    <row r="70" spans="2:15" x14ac:dyDescent="0.3">
      <c r="B70" s="357" t="s">
        <v>527</v>
      </c>
      <c r="C70" s="358" t="s">
        <v>635</v>
      </c>
      <c r="D70" s="358" t="s">
        <v>636</v>
      </c>
      <c r="E70" s="358" t="s">
        <v>420</v>
      </c>
      <c r="F70" s="358" t="s">
        <v>530</v>
      </c>
      <c r="G70" s="358" t="s">
        <v>422</v>
      </c>
      <c r="H70" s="358" t="s">
        <v>119</v>
      </c>
      <c r="I70" s="359" t="s">
        <v>433</v>
      </c>
      <c r="K70" s="159"/>
      <c r="L70" s="155"/>
      <c r="N70" s="159"/>
      <c r="O70" s="155"/>
    </row>
    <row r="71" spans="2:15" x14ac:dyDescent="0.3">
      <c r="B71" s="357" t="s">
        <v>629</v>
      </c>
      <c r="C71" s="358" t="s">
        <v>570</v>
      </c>
      <c r="D71" s="358" t="s">
        <v>571</v>
      </c>
      <c r="E71" s="358" t="s">
        <v>420</v>
      </c>
      <c r="F71" s="358" t="s">
        <v>632</v>
      </c>
      <c r="G71" s="358" t="s">
        <v>447</v>
      </c>
      <c r="H71" s="358" t="s">
        <v>119</v>
      </c>
      <c r="I71" s="359" t="s">
        <v>448</v>
      </c>
      <c r="K71" s="159"/>
      <c r="L71" s="155"/>
      <c r="N71" s="159"/>
      <c r="O71" s="155"/>
    </row>
    <row r="72" spans="2:15" x14ac:dyDescent="0.3">
      <c r="B72" s="357" t="s">
        <v>637</v>
      </c>
      <c r="C72" s="358" t="s">
        <v>638</v>
      </c>
      <c r="D72" s="358" t="s">
        <v>639</v>
      </c>
      <c r="E72" s="358" t="s">
        <v>420</v>
      </c>
      <c r="F72" s="358" t="s">
        <v>640</v>
      </c>
      <c r="G72" s="358" t="s">
        <v>422</v>
      </c>
      <c r="H72" s="358" t="s">
        <v>119</v>
      </c>
      <c r="I72" s="359" t="s">
        <v>433</v>
      </c>
      <c r="K72" s="159"/>
      <c r="L72" s="155"/>
      <c r="N72" s="159"/>
      <c r="O72" s="155"/>
    </row>
    <row r="73" spans="2:15" x14ac:dyDescent="0.3">
      <c r="B73" s="357" t="s">
        <v>641</v>
      </c>
      <c r="C73" s="358" t="s">
        <v>642</v>
      </c>
      <c r="D73" s="358" t="s">
        <v>643</v>
      </c>
      <c r="E73" s="358" t="s">
        <v>420</v>
      </c>
      <c r="F73" s="358" t="s">
        <v>644</v>
      </c>
      <c r="G73" s="358" t="s">
        <v>422</v>
      </c>
      <c r="H73" s="358" t="s">
        <v>119</v>
      </c>
      <c r="I73" s="359" t="s">
        <v>428</v>
      </c>
      <c r="K73" s="159"/>
      <c r="L73" s="155"/>
      <c r="N73" s="159"/>
      <c r="O73" s="155"/>
    </row>
    <row r="74" spans="2:15" x14ac:dyDescent="0.3">
      <c r="B74" s="357" t="s">
        <v>645</v>
      </c>
      <c r="C74" s="358" t="s">
        <v>646</v>
      </c>
      <c r="D74" s="358" t="s">
        <v>647</v>
      </c>
      <c r="E74" s="358" t="s">
        <v>420</v>
      </c>
      <c r="F74" s="358" t="s">
        <v>648</v>
      </c>
      <c r="G74" s="358" t="s">
        <v>422</v>
      </c>
      <c r="H74" s="358" t="s">
        <v>119</v>
      </c>
      <c r="I74" s="359" t="s">
        <v>478</v>
      </c>
      <c r="K74" s="159"/>
      <c r="L74" s="155"/>
      <c r="N74" s="159"/>
      <c r="O74" s="155"/>
    </row>
    <row r="75" spans="2:15" x14ac:dyDescent="0.3">
      <c r="B75" s="357" t="s">
        <v>649</v>
      </c>
      <c r="C75" s="358" t="s">
        <v>650</v>
      </c>
      <c r="D75" s="358" t="s">
        <v>651</v>
      </c>
      <c r="E75" s="358" t="s">
        <v>420</v>
      </c>
      <c r="F75" s="358" t="s">
        <v>652</v>
      </c>
      <c r="G75" s="358" t="s">
        <v>114</v>
      </c>
      <c r="H75" s="358" t="s">
        <v>119</v>
      </c>
      <c r="I75" s="359" t="s">
        <v>551</v>
      </c>
      <c r="K75" s="159"/>
      <c r="L75" s="155"/>
      <c r="N75" s="159"/>
      <c r="O75" s="155"/>
    </row>
    <row r="76" spans="2:15" x14ac:dyDescent="0.3">
      <c r="B76" s="357" t="s">
        <v>443</v>
      </c>
      <c r="C76" s="358" t="s">
        <v>653</v>
      </c>
      <c r="D76" s="358" t="s">
        <v>654</v>
      </c>
      <c r="E76" s="358" t="s">
        <v>420</v>
      </c>
      <c r="F76" s="358" t="s">
        <v>451</v>
      </c>
      <c r="G76" s="358" t="s">
        <v>447</v>
      </c>
      <c r="H76" s="358" t="s">
        <v>119</v>
      </c>
      <c r="I76" s="359" t="s">
        <v>448</v>
      </c>
      <c r="K76" s="159"/>
      <c r="L76" s="155"/>
      <c r="N76" s="159"/>
      <c r="O76" s="155"/>
    </row>
    <row r="77" spans="2:15" x14ac:dyDescent="0.3">
      <c r="B77" s="357" t="s">
        <v>655</v>
      </c>
      <c r="C77" s="358" t="s">
        <v>656</v>
      </c>
      <c r="D77" s="358" t="s">
        <v>657</v>
      </c>
      <c r="E77" s="358" t="s">
        <v>420</v>
      </c>
      <c r="F77" s="358" t="s">
        <v>658</v>
      </c>
      <c r="G77" s="358" t="s">
        <v>108</v>
      </c>
      <c r="H77" s="358" t="s">
        <v>119</v>
      </c>
      <c r="I77" s="359" t="s">
        <v>659</v>
      </c>
      <c r="K77" s="159"/>
      <c r="L77" s="155"/>
      <c r="N77" s="159"/>
      <c r="O77" s="155"/>
    </row>
    <row r="78" spans="2:15" x14ac:dyDescent="0.3">
      <c r="B78" s="357" t="s">
        <v>660</v>
      </c>
      <c r="C78" s="358" t="s">
        <v>661</v>
      </c>
      <c r="D78" s="358" t="s">
        <v>662</v>
      </c>
      <c r="E78" s="358" t="s">
        <v>420</v>
      </c>
      <c r="F78" s="358" t="s">
        <v>663</v>
      </c>
      <c r="G78" s="358" t="s">
        <v>422</v>
      </c>
      <c r="H78" s="358" t="s">
        <v>119</v>
      </c>
      <c r="I78" s="359" t="s">
        <v>478</v>
      </c>
      <c r="K78" s="159"/>
      <c r="L78" s="155"/>
      <c r="N78" s="159"/>
      <c r="O78" s="155"/>
    </row>
    <row r="79" spans="2:15" x14ac:dyDescent="0.3">
      <c r="B79" s="357" t="s">
        <v>424</v>
      </c>
      <c r="C79" s="358" t="s">
        <v>664</v>
      </c>
      <c r="D79" s="358" t="s">
        <v>665</v>
      </c>
      <c r="E79" s="358" t="s">
        <v>420</v>
      </c>
      <c r="F79" s="358" t="s">
        <v>554</v>
      </c>
      <c r="G79" s="358" t="s">
        <v>113</v>
      </c>
      <c r="H79" s="358" t="s">
        <v>119</v>
      </c>
      <c r="I79" s="359" t="s">
        <v>555</v>
      </c>
      <c r="K79" s="159"/>
      <c r="L79" s="155"/>
      <c r="N79" s="159"/>
      <c r="O79" s="155"/>
    </row>
    <row r="80" spans="2:15" x14ac:dyDescent="0.3">
      <c r="B80" s="357" t="s">
        <v>641</v>
      </c>
      <c r="C80" s="358" t="s">
        <v>666</v>
      </c>
      <c r="D80" s="358" t="s">
        <v>667</v>
      </c>
      <c r="E80" s="358" t="s">
        <v>420</v>
      </c>
      <c r="F80" s="358" t="s">
        <v>644</v>
      </c>
      <c r="G80" s="358" t="s">
        <v>422</v>
      </c>
      <c r="H80" s="358" t="s">
        <v>119</v>
      </c>
      <c r="I80" s="359" t="s">
        <v>428</v>
      </c>
      <c r="K80" s="159"/>
      <c r="L80" s="155"/>
      <c r="N80" s="159"/>
      <c r="O80" s="155"/>
    </row>
    <row r="81" spans="2:15" x14ac:dyDescent="0.3">
      <c r="B81" s="357" t="s">
        <v>668</v>
      </c>
      <c r="C81" s="358" t="s">
        <v>669</v>
      </c>
      <c r="D81" s="358" t="s">
        <v>670</v>
      </c>
      <c r="E81" s="358" t="s">
        <v>420</v>
      </c>
      <c r="F81" s="358" t="s">
        <v>671</v>
      </c>
      <c r="G81" s="358" t="s">
        <v>422</v>
      </c>
      <c r="H81" s="358" t="s">
        <v>119</v>
      </c>
      <c r="I81" s="359" t="s">
        <v>433</v>
      </c>
      <c r="K81" s="159"/>
      <c r="L81" s="155"/>
      <c r="N81" s="159"/>
      <c r="O81" s="155"/>
    </row>
    <row r="82" spans="2:15" x14ac:dyDescent="0.3">
      <c r="B82" s="357" t="s">
        <v>672</v>
      </c>
      <c r="C82" s="358" t="s">
        <v>673</v>
      </c>
      <c r="D82" s="358" t="s">
        <v>674</v>
      </c>
      <c r="E82" s="358" t="s">
        <v>420</v>
      </c>
      <c r="F82" s="358" t="s">
        <v>675</v>
      </c>
      <c r="G82" s="358" t="s">
        <v>422</v>
      </c>
      <c r="H82" s="358" t="s">
        <v>119</v>
      </c>
      <c r="I82" s="359" t="s">
        <v>428</v>
      </c>
      <c r="K82" s="159"/>
      <c r="L82" s="155"/>
      <c r="N82" s="159"/>
      <c r="O82" s="155"/>
    </row>
    <row r="83" spans="2:15" x14ac:dyDescent="0.3">
      <c r="B83" s="357" t="s">
        <v>624</v>
      </c>
      <c r="C83" s="358" t="s">
        <v>625</v>
      </c>
      <c r="D83" s="358" t="s">
        <v>626</v>
      </c>
      <c r="E83" s="358" t="s">
        <v>420</v>
      </c>
      <c r="F83" s="358" t="s">
        <v>676</v>
      </c>
      <c r="G83" s="358" t="s">
        <v>422</v>
      </c>
      <c r="H83" s="358" t="s">
        <v>119</v>
      </c>
      <c r="I83" s="359" t="s">
        <v>478</v>
      </c>
      <c r="K83" s="159"/>
      <c r="L83" s="155"/>
      <c r="N83" s="159"/>
      <c r="O83" s="155"/>
    </row>
    <row r="84" spans="2:15" x14ac:dyDescent="0.3">
      <c r="B84" s="357" t="s">
        <v>677</v>
      </c>
      <c r="C84" s="358" t="s">
        <v>678</v>
      </c>
      <c r="D84" s="358" t="s">
        <v>679</v>
      </c>
      <c r="E84" s="358" t="s">
        <v>420</v>
      </c>
      <c r="F84" s="358" t="s">
        <v>542</v>
      </c>
      <c r="G84" s="358" t="s">
        <v>422</v>
      </c>
      <c r="H84" s="358" t="s">
        <v>119</v>
      </c>
      <c r="I84" s="359" t="s">
        <v>433</v>
      </c>
      <c r="K84" s="159"/>
      <c r="L84" s="155"/>
      <c r="N84" s="159"/>
      <c r="O84" s="155"/>
    </row>
    <row r="85" spans="2:15" x14ac:dyDescent="0.3">
      <c r="B85" s="357" t="s">
        <v>680</v>
      </c>
      <c r="C85" s="358" t="s">
        <v>681</v>
      </c>
      <c r="D85" s="358" t="s">
        <v>682</v>
      </c>
      <c r="E85" s="358" t="s">
        <v>420</v>
      </c>
      <c r="F85" s="358" t="s">
        <v>683</v>
      </c>
      <c r="G85" s="358" t="s">
        <v>422</v>
      </c>
      <c r="H85" s="358" t="s">
        <v>119</v>
      </c>
      <c r="I85" s="359" t="s">
        <v>423</v>
      </c>
      <c r="K85" s="159"/>
      <c r="L85" s="155"/>
      <c r="N85" s="159"/>
      <c r="O85" s="155"/>
    </row>
    <row r="86" spans="2:15" x14ac:dyDescent="0.3">
      <c r="B86" s="357" t="s">
        <v>684</v>
      </c>
      <c r="C86" s="358" t="s">
        <v>685</v>
      </c>
      <c r="D86" s="358" t="s">
        <v>686</v>
      </c>
      <c r="E86" s="358" t="s">
        <v>420</v>
      </c>
      <c r="F86" s="358" t="s">
        <v>687</v>
      </c>
      <c r="G86" s="358" t="s">
        <v>422</v>
      </c>
      <c r="H86" s="358" t="s">
        <v>119</v>
      </c>
      <c r="I86" s="359" t="s">
        <v>478</v>
      </c>
      <c r="K86" s="159"/>
      <c r="L86" s="155"/>
      <c r="N86" s="159"/>
      <c r="O86" s="155"/>
    </row>
    <row r="87" spans="2:15" x14ac:dyDescent="0.3">
      <c r="B87" s="357" t="s">
        <v>688</v>
      </c>
      <c r="C87" s="358" t="s">
        <v>689</v>
      </c>
      <c r="D87" s="358" t="s">
        <v>690</v>
      </c>
      <c r="E87" s="358" t="s">
        <v>420</v>
      </c>
      <c r="F87" s="358" t="s">
        <v>691</v>
      </c>
      <c r="G87" s="358" t="s">
        <v>422</v>
      </c>
      <c r="H87" s="358" t="s">
        <v>119</v>
      </c>
      <c r="I87" s="359" t="s">
        <v>433</v>
      </c>
      <c r="K87" s="159"/>
      <c r="L87" s="155"/>
      <c r="N87" s="159"/>
      <c r="O87" s="155"/>
    </row>
    <row r="88" spans="2:15" x14ac:dyDescent="0.3">
      <c r="B88" s="357" t="s">
        <v>692</v>
      </c>
      <c r="C88" s="358" t="s">
        <v>693</v>
      </c>
      <c r="D88" s="358" t="s">
        <v>694</v>
      </c>
      <c r="E88" s="358" t="s">
        <v>490</v>
      </c>
      <c r="F88" s="358" t="s">
        <v>695</v>
      </c>
      <c r="G88" s="358" t="s">
        <v>422</v>
      </c>
      <c r="H88" s="358" t="s">
        <v>119</v>
      </c>
      <c r="I88" s="359" t="s">
        <v>433</v>
      </c>
      <c r="K88" s="159"/>
      <c r="L88" s="155"/>
      <c r="N88" s="159"/>
      <c r="O88" s="155"/>
    </row>
    <row r="89" spans="2:15" x14ac:dyDescent="0.3">
      <c r="B89" s="357" t="s">
        <v>692</v>
      </c>
      <c r="C89" s="358" t="s">
        <v>696</v>
      </c>
      <c r="D89" s="358" t="s">
        <v>697</v>
      </c>
      <c r="E89" s="358" t="s">
        <v>490</v>
      </c>
      <c r="F89" s="358" t="s">
        <v>695</v>
      </c>
      <c r="G89" s="358" t="s">
        <v>422</v>
      </c>
      <c r="H89" s="358" t="s">
        <v>119</v>
      </c>
      <c r="I89" s="359" t="s">
        <v>433</v>
      </c>
      <c r="K89" s="159"/>
      <c r="L89" s="155"/>
      <c r="N89" s="159"/>
      <c r="O89" s="155"/>
    </row>
    <row r="90" spans="2:15" x14ac:dyDescent="0.3">
      <c r="B90" s="357" t="s">
        <v>680</v>
      </c>
      <c r="C90" s="358" t="s">
        <v>681</v>
      </c>
      <c r="D90" s="358" t="s">
        <v>682</v>
      </c>
      <c r="E90" s="358" t="s">
        <v>420</v>
      </c>
      <c r="F90" s="358" t="s">
        <v>698</v>
      </c>
      <c r="G90" s="358" t="s">
        <v>483</v>
      </c>
      <c r="H90" s="358" t="s">
        <v>119</v>
      </c>
      <c r="I90" s="359" t="s">
        <v>484</v>
      </c>
      <c r="K90" s="159"/>
      <c r="L90" s="155"/>
      <c r="N90" s="159"/>
      <c r="O90" s="155"/>
    </row>
    <row r="91" spans="2:15" x14ac:dyDescent="0.3">
      <c r="B91" s="357" t="s">
        <v>692</v>
      </c>
      <c r="C91" s="358" t="s">
        <v>699</v>
      </c>
      <c r="D91" s="358" t="s">
        <v>700</v>
      </c>
      <c r="E91" s="358" t="s">
        <v>490</v>
      </c>
      <c r="F91" s="358" t="s">
        <v>695</v>
      </c>
      <c r="G91" s="358" t="s">
        <v>422</v>
      </c>
      <c r="H91" s="358" t="s">
        <v>119</v>
      </c>
      <c r="I91" s="359" t="s">
        <v>433</v>
      </c>
      <c r="K91" s="159"/>
      <c r="L91" s="155"/>
      <c r="N91" s="159"/>
      <c r="O91" s="155"/>
    </row>
    <row r="92" spans="2:15" x14ac:dyDescent="0.3">
      <c r="B92" s="357" t="s">
        <v>692</v>
      </c>
      <c r="C92" s="358" t="s">
        <v>693</v>
      </c>
      <c r="D92" s="358" t="s">
        <v>694</v>
      </c>
      <c r="E92" s="358" t="s">
        <v>420</v>
      </c>
      <c r="F92" s="358" t="s">
        <v>695</v>
      </c>
      <c r="G92" s="358" t="s">
        <v>422</v>
      </c>
      <c r="H92" s="358" t="s">
        <v>119</v>
      </c>
      <c r="I92" s="359" t="s">
        <v>433</v>
      </c>
      <c r="K92" s="159"/>
      <c r="L92" s="155"/>
      <c r="N92" s="159"/>
      <c r="O92" s="155"/>
    </row>
    <row r="93" spans="2:15" x14ac:dyDescent="0.3">
      <c r="B93" s="357" t="s">
        <v>701</v>
      </c>
      <c r="C93" s="358" t="s">
        <v>702</v>
      </c>
      <c r="D93" s="358" t="s">
        <v>703</v>
      </c>
      <c r="E93" s="358" t="s">
        <v>420</v>
      </c>
      <c r="F93" s="358" t="s">
        <v>704</v>
      </c>
      <c r="G93" s="358" t="s">
        <v>422</v>
      </c>
      <c r="H93" s="358" t="s">
        <v>119</v>
      </c>
      <c r="I93" s="359" t="s">
        <v>423</v>
      </c>
      <c r="K93" s="159"/>
      <c r="L93" s="155"/>
      <c r="N93" s="159"/>
      <c r="O93" s="155"/>
    </row>
    <row r="94" spans="2:15" x14ac:dyDescent="0.3">
      <c r="B94" s="357" t="s">
        <v>684</v>
      </c>
      <c r="C94" s="358" t="s">
        <v>705</v>
      </c>
      <c r="D94" s="358" t="s">
        <v>706</v>
      </c>
      <c r="E94" s="358" t="s">
        <v>420</v>
      </c>
      <c r="F94" s="358" t="s">
        <v>687</v>
      </c>
      <c r="G94" s="358" t="s">
        <v>422</v>
      </c>
      <c r="H94" s="358" t="s">
        <v>119</v>
      </c>
      <c r="I94" s="359" t="s">
        <v>478</v>
      </c>
      <c r="K94" s="159"/>
      <c r="L94" s="155"/>
      <c r="N94" s="159"/>
      <c r="O94" s="155"/>
    </row>
    <row r="95" spans="2:15" x14ac:dyDescent="0.3">
      <c r="B95" s="357" t="s">
        <v>688</v>
      </c>
      <c r="C95" s="358" t="s">
        <v>707</v>
      </c>
      <c r="D95" s="358" t="s">
        <v>708</v>
      </c>
      <c r="E95" s="358" t="s">
        <v>420</v>
      </c>
      <c r="F95" s="358" t="s">
        <v>709</v>
      </c>
      <c r="G95" s="358" t="s">
        <v>422</v>
      </c>
      <c r="H95" s="358" t="s">
        <v>119</v>
      </c>
      <c r="I95" s="359" t="s">
        <v>433</v>
      </c>
      <c r="K95" s="159"/>
      <c r="L95" s="155"/>
      <c r="N95" s="159"/>
      <c r="O95" s="155"/>
    </row>
    <row r="96" spans="2:15" x14ac:dyDescent="0.3">
      <c r="B96" s="357" t="s">
        <v>710</v>
      </c>
      <c r="C96" s="358" t="s">
        <v>711</v>
      </c>
      <c r="D96" s="358" t="s">
        <v>712</v>
      </c>
      <c r="E96" s="358" t="s">
        <v>420</v>
      </c>
      <c r="F96" s="358" t="s">
        <v>713</v>
      </c>
      <c r="G96" s="358" t="s">
        <v>113</v>
      </c>
      <c r="H96" s="358" t="s">
        <v>119</v>
      </c>
      <c r="I96" s="359" t="s">
        <v>555</v>
      </c>
      <c r="K96" s="159"/>
      <c r="L96" s="155"/>
      <c r="N96" s="159"/>
      <c r="O96" s="155"/>
    </row>
    <row r="97" spans="2:15" x14ac:dyDescent="0.3">
      <c r="B97" s="357" t="s">
        <v>701</v>
      </c>
      <c r="C97" s="358" t="s">
        <v>714</v>
      </c>
      <c r="D97" s="358" t="s">
        <v>715</v>
      </c>
      <c r="E97" s="358" t="s">
        <v>420</v>
      </c>
      <c r="F97" s="358" t="s">
        <v>716</v>
      </c>
      <c r="G97" s="358" t="s">
        <v>422</v>
      </c>
      <c r="H97" s="358" t="s">
        <v>119</v>
      </c>
      <c r="I97" s="359" t="s">
        <v>423</v>
      </c>
      <c r="K97" s="159"/>
      <c r="L97" s="155"/>
      <c r="N97" s="159"/>
      <c r="O97" s="155"/>
    </row>
    <row r="98" spans="2:15" x14ac:dyDescent="0.3">
      <c r="B98" s="357" t="s">
        <v>462</v>
      </c>
      <c r="C98" s="358" t="s">
        <v>717</v>
      </c>
      <c r="D98" s="358" t="s">
        <v>718</v>
      </c>
      <c r="E98" s="358" t="s">
        <v>420</v>
      </c>
      <c r="F98" s="358" t="s">
        <v>465</v>
      </c>
      <c r="G98" s="358" t="s">
        <v>422</v>
      </c>
      <c r="H98" s="358" t="s">
        <v>119</v>
      </c>
      <c r="I98" s="359" t="s">
        <v>433</v>
      </c>
      <c r="K98" s="159"/>
      <c r="L98" s="155"/>
      <c r="N98" s="159"/>
      <c r="O98" s="155"/>
    </row>
    <row r="99" spans="2:15" x14ac:dyDescent="0.3">
      <c r="B99" s="357" t="s">
        <v>692</v>
      </c>
      <c r="C99" s="358" t="s">
        <v>696</v>
      </c>
      <c r="D99" s="358" t="s">
        <v>697</v>
      </c>
      <c r="E99" s="358" t="s">
        <v>420</v>
      </c>
      <c r="F99" s="358" t="s">
        <v>695</v>
      </c>
      <c r="G99" s="358" t="s">
        <v>422</v>
      </c>
      <c r="H99" s="358" t="s">
        <v>119</v>
      </c>
      <c r="I99" s="359" t="s">
        <v>433</v>
      </c>
      <c r="K99" s="159"/>
      <c r="L99" s="155"/>
      <c r="N99" s="159"/>
      <c r="O99" s="155"/>
    </row>
    <row r="100" spans="2:15" x14ac:dyDescent="0.3">
      <c r="B100" s="357" t="s">
        <v>558</v>
      </c>
      <c r="C100" s="358" t="s">
        <v>719</v>
      </c>
      <c r="D100" s="358" t="s">
        <v>720</v>
      </c>
      <c r="E100" s="358" t="s">
        <v>420</v>
      </c>
      <c r="F100" s="358" t="s">
        <v>561</v>
      </c>
      <c r="G100" s="358" t="s">
        <v>422</v>
      </c>
      <c r="H100" s="358" t="s">
        <v>119</v>
      </c>
      <c r="I100" s="359" t="s">
        <v>423</v>
      </c>
      <c r="K100" s="159"/>
      <c r="L100" s="155"/>
      <c r="N100" s="159"/>
      <c r="O100" s="155"/>
    </row>
    <row r="101" spans="2:15" x14ac:dyDescent="0.3">
      <c r="B101" s="357" t="s">
        <v>721</v>
      </c>
      <c r="C101" s="358" t="s">
        <v>722</v>
      </c>
      <c r="D101" s="358" t="s">
        <v>723</v>
      </c>
      <c r="E101" s="358" t="s">
        <v>420</v>
      </c>
      <c r="F101" s="358" t="s">
        <v>724</v>
      </c>
      <c r="G101" s="358" t="s">
        <v>422</v>
      </c>
      <c r="H101" s="358" t="s">
        <v>119</v>
      </c>
      <c r="I101" s="359" t="s">
        <v>433</v>
      </c>
      <c r="K101" s="159"/>
      <c r="L101" s="155"/>
      <c r="N101" s="159"/>
      <c r="O101" s="155"/>
    </row>
    <row r="102" spans="2:15" x14ac:dyDescent="0.3">
      <c r="B102" s="357" t="s">
        <v>725</v>
      </c>
      <c r="C102" s="358" t="s">
        <v>726</v>
      </c>
      <c r="D102" s="358" t="s">
        <v>727</v>
      </c>
      <c r="E102" s="358" t="s">
        <v>420</v>
      </c>
      <c r="F102" s="358" t="s">
        <v>728</v>
      </c>
      <c r="G102" s="358" t="s">
        <v>422</v>
      </c>
      <c r="H102" s="358" t="s">
        <v>119</v>
      </c>
      <c r="I102" s="359" t="s">
        <v>478</v>
      </c>
      <c r="K102" s="159"/>
      <c r="L102" s="155"/>
      <c r="N102" s="159"/>
      <c r="O102" s="155"/>
    </row>
    <row r="103" spans="2:15" x14ac:dyDescent="0.3">
      <c r="B103" s="357" t="s">
        <v>684</v>
      </c>
      <c r="C103" s="358" t="s">
        <v>729</v>
      </c>
      <c r="D103" s="358" t="s">
        <v>730</v>
      </c>
      <c r="E103" s="358" t="s">
        <v>437</v>
      </c>
      <c r="F103" s="358" t="s">
        <v>731</v>
      </c>
      <c r="G103" s="358" t="s">
        <v>422</v>
      </c>
      <c r="H103" s="358" t="s">
        <v>119</v>
      </c>
      <c r="I103" s="359" t="s">
        <v>433</v>
      </c>
      <c r="K103" s="159"/>
      <c r="L103" s="155"/>
      <c r="N103" s="159"/>
      <c r="O103" s="155"/>
    </row>
    <row r="104" spans="2:15" x14ac:dyDescent="0.3">
      <c r="B104" s="357" t="s">
        <v>721</v>
      </c>
      <c r="C104" s="358" t="s">
        <v>732</v>
      </c>
      <c r="D104" s="358" t="s">
        <v>733</v>
      </c>
      <c r="E104" s="358" t="s">
        <v>420</v>
      </c>
      <c r="F104" s="358" t="s">
        <v>724</v>
      </c>
      <c r="G104" s="358" t="s">
        <v>422</v>
      </c>
      <c r="H104" s="358" t="s">
        <v>119</v>
      </c>
      <c r="I104" s="359" t="s">
        <v>433</v>
      </c>
      <c r="K104" s="159"/>
      <c r="L104" s="155"/>
      <c r="N104" s="159"/>
      <c r="O104" s="155"/>
    </row>
    <row r="105" spans="2:15" x14ac:dyDescent="0.3">
      <c r="B105" s="357" t="s">
        <v>668</v>
      </c>
      <c r="C105" s="358" t="s">
        <v>669</v>
      </c>
      <c r="D105" s="358" t="s">
        <v>670</v>
      </c>
      <c r="E105" s="358" t="s">
        <v>420</v>
      </c>
      <c r="F105" s="358" t="s">
        <v>734</v>
      </c>
      <c r="G105" s="358" t="s">
        <v>422</v>
      </c>
      <c r="H105" s="358" t="s">
        <v>119</v>
      </c>
      <c r="I105" s="359" t="s">
        <v>433</v>
      </c>
      <c r="K105" s="159"/>
      <c r="L105" s="155"/>
      <c r="N105" s="159"/>
      <c r="O105" s="155"/>
    </row>
    <row r="106" spans="2:15" x14ac:dyDescent="0.3">
      <c r="B106" s="357" t="s">
        <v>624</v>
      </c>
      <c r="C106" s="358" t="s">
        <v>735</v>
      </c>
      <c r="D106" s="358" t="s">
        <v>736</v>
      </c>
      <c r="E106" s="358" t="s">
        <v>420</v>
      </c>
      <c r="F106" s="358" t="s">
        <v>627</v>
      </c>
      <c r="G106" s="358" t="s">
        <v>422</v>
      </c>
      <c r="H106" s="358" t="s">
        <v>119</v>
      </c>
      <c r="I106" s="359" t="s">
        <v>478</v>
      </c>
      <c r="K106" s="159"/>
      <c r="L106" s="155"/>
      <c r="N106" s="159"/>
      <c r="O106" s="155"/>
    </row>
    <row r="107" spans="2:15" x14ac:dyDescent="0.3">
      <c r="B107" s="357" t="s">
        <v>737</v>
      </c>
      <c r="C107" s="358" t="s">
        <v>738</v>
      </c>
      <c r="D107" s="358" t="s">
        <v>739</v>
      </c>
      <c r="E107" s="358" t="s">
        <v>420</v>
      </c>
      <c r="F107" s="358" t="s">
        <v>740</v>
      </c>
      <c r="G107" s="358" t="s">
        <v>422</v>
      </c>
      <c r="H107" s="358" t="s">
        <v>119</v>
      </c>
      <c r="I107" s="359" t="s">
        <v>433</v>
      </c>
      <c r="K107" s="159"/>
      <c r="L107" s="155"/>
      <c r="N107" s="159"/>
      <c r="O107" s="155"/>
    </row>
    <row r="108" spans="2:15" x14ac:dyDescent="0.3">
      <c r="B108" s="357" t="s">
        <v>692</v>
      </c>
      <c r="C108" s="358" t="s">
        <v>741</v>
      </c>
      <c r="D108" s="358" t="s">
        <v>742</v>
      </c>
      <c r="E108" s="358" t="s">
        <v>490</v>
      </c>
      <c r="F108" s="358" t="s">
        <v>695</v>
      </c>
      <c r="G108" s="358" t="s">
        <v>422</v>
      </c>
      <c r="H108" s="358" t="s">
        <v>119</v>
      </c>
      <c r="I108" s="359" t="s">
        <v>433</v>
      </c>
      <c r="K108" s="159"/>
      <c r="L108" s="155"/>
      <c r="N108" s="159"/>
      <c r="O108" s="155"/>
    </row>
    <row r="109" spans="2:15" x14ac:dyDescent="0.3">
      <c r="B109" s="357" t="s">
        <v>743</v>
      </c>
      <c r="C109" s="358" t="s">
        <v>744</v>
      </c>
      <c r="D109" s="358" t="s">
        <v>745</v>
      </c>
      <c r="E109" s="358" t="s">
        <v>420</v>
      </c>
      <c r="F109" s="358" t="s">
        <v>746</v>
      </c>
      <c r="G109" s="358" t="s">
        <v>422</v>
      </c>
      <c r="H109" s="358" t="s">
        <v>119</v>
      </c>
      <c r="I109" s="359" t="s">
        <v>428</v>
      </c>
      <c r="K109" s="159"/>
      <c r="L109" s="155"/>
      <c r="N109" s="159"/>
      <c r="O109" s="155"/>
    </row>
    <row r="110" spans="2:15" x14ac:dyDescent="0.3">
      <c r="B110" s="357" t="s">
        <v>692</v>
      </c>
      <c r="C110" s="358" t="s">
        <v>741</v>
      </c>
      <c r="D110" s="358" t="s">
        <v>742</v>
      </c>
      <c r="E110" s="358" t="s">
        <v>420</v>
      </c>
      <c r="F110" s="358" t="s">
        <v>695</v>
      </c>
      <c r="G110" s="358" t="s">
        <v>422</v>
      </c>
      <c r="H110" s="358" t="s">
        <v>119</v>
      </c>
      <c r="I110" s="359" t="s">
        <v>433</v>
      </c>
      <c r="K110" s="159"/>
      <c r="L110" s="155"/>
      <c r="N110" s="159"/>
      <c r="O110" s="155"/>
    </row>
    <row r="111" spans="2:15" x14ac:dyDescent="0.3">
      <c r="B111" s="357" t="s">
        <v>602</v>
      </c>
      <c r="C111" s="358" t="s">
        <v>747</v>
      </c>
      <c r="D111" s="358" t="s">
        <v>748</v>
      </c>
      <c r="E111" s="358" t="s">
        <v>420</v>
      </c>
      <c r="F111" s="358" t="s">
        <v>605</v>
      </c>
      <c r="G111" s="358" t="s">
        <v>422</v>
      </c>
      <c r="H111" s="358" t="s">
        <v>119</v>
      </c>
      <c r="I111" s="359" t="s">
        <v>478</v>
      </c>
      <c r="K111" s="159"/>
      <c r="L111" s="155"/>
      <c r="N111" s="159"/>
      <c r="O111" s="155"/>
    </row>
    <row r="112" spans="2:15" x14ac:dyDescent="0.3">
      <c r="B112" s="357" t="s">
        <v>565</v>
      </c>
      <c r="C112" s="358" t="s">
        <v>749</v>
      </c>
      <c r="D112" s="358" t="s">
        <v>750</v>
      </c>
      <c r="E112" s="358" t="s">
        <v>568</v>
      </c>
      <c r="F112" s="358" t="s">
        <v>751</v>
      </c>
      <c r="G112" s="358" t="s">
        <v>752</v>
      </c>
      <c r="H112" s="358" t="s">
        <v>119</v>
      </c>
      <c r="I112" s="359" t="s">
        <v>753</v>
      </c>
      <c r="K112" s="159"/>
      <c r="L112" s="155"/>
      <c r="N112" s="159"/>
      <c r="O112" s="155"/>
    </row>
    <row r="113" spans="2:15" x14ac:dyDescent="0.3">
      <c r="B113" s="357" t="s">
        <v>649</v>
      </c>
      <c r="C113" s="358" t="s">
        <v>754</v>
      </c>
      <c r="D113" s="358" t="s">
        <v>755</v>
      </c>
      <c r="E113" s="358" t="s">
        <v>420</v>
      </c>
      <c r="F113" s="358" t="s">
        <v>652</v>
      </c>
      <c r="G113" s="358" t="s">
        <v>114</v>
      </c>
      <c r="H113" s="358" t="s">
        <v>119</v>
      </c>
      <c r="I113" s="359" t="s">
        <v>551</v>
      </c>
      <c r="K113" s="159"/>
      <c r="L113" s="155"/>
      <c r="N113" s="159"/>
      <c r="O113" s="155"/>
    </row>
    <row r="114" spans="2:15" x14ac:dyDescent="0.3">
      <c r="B114" s="357" t="s">
        <v>684</v>
      </c>
      <c r="C114" s="358" t="s">
        <v>756</v>
      </c>
      <c r="D114" s="358" t="s">
        <v>757</v>
      </c>
      <c r="E114" s="358" t="s">
        <v>437</v>
      </c>
      <c r="F114" s="358" t="s">
        <v>731</v>
      </c>
      <c r="G114" s="358" t="s">
        <v>422</v>
      </c>
      <c r="H114" s="358" t="s">
        <v>119</v>
      </c>
      <c r="I114" s="359" t="s">
        <v>433</v>
      </c>
      <c r="K114" s="159"/>
      <c r="L114" s="155"/>
      <c r="N114" s="159"/>
      <c r="O114" s="155"/>
    </row>
    <row r="115" spans="2:15" x14ac:dyDescent="0.3">
      <c r="B115" s="357" t="s">
        <v>565</v>
      </c>
      <c r="C115" s="358" t="s">
        <v>749</v>
      </c>
      <c r="D115" s="358" t="s">
        <v>750</v>
      </c>
      <c r="E115" s="358" t="s">
        <v>568</v>
      </c>
      <c r="F115" s="358" t="s">
        <v>569</v>
      </c>
      <c r="G115" s="358" t="s">
        <v>422</v>
      </c>
      <c r="H115" s="358" t="s">
        <v>119</v>
      </c>
      <c r="I115" s="359" t="s">
        <v>433</v>
      </c>
      <c r="K115" s="159"/>
      <c r="L115" s="155"/>
      <c r="N115" s="159"/>
      <c r="O115" s="155"/>
    </row>
    <row r="116" spans="2:15" x14ac:dyDescent="0.3">
      <c r="B116" s="357" t="s">
        <v>596</v>
      </c>
      <c r="C116" s="358" t="s">
        <v>758</v>
      </c>
      <c r="D116" s="358" t="s">
        <v>759</v>
      </c>
      <c r="E116" s="358" t="s">
        <v>420</v>
      </c>
      <c r="F116" s="358" t="s">
        <v>599</v>
      </c>
      <c r="G116" s="358" t="s">
        <v>600</v>
      </c>
      <c r="H116" s="358" t="s">
        <v>119</v>
      </c>
      <c r="I116" s="359" t="s">
        <v>601</v>
      </c>
      <c r="K116" s="159"/>
      <c r="L116" s="155"/>
      <c r="N116" s="159"/>
      <c r="O116" s="155"/>
    </row>
    <row r="117" spans="2:15" x14ac:dyDescent="0.3">
      <c r="B117" s="357" t="s">
        <v>692</v>
      </c>
      <c r="C117" s="358" t="s">
        <v>760</v>
      </c>
      <c r="D117" s="358" t="s">
        <v>761</v>
      </c>
      <c r="E117" s="358" t="s">
        <v>490</v>
      </c>
      <c r="F117" s="358" t="s">
        <v>695</v>
      </c>
      <c r="G117" s="358" t="s">
        <v>422</v>
      </c>
      <c r="H117" s="358" t="s">
        <v>119</v>
      </c>
      <c r="I117" s="359" t="s">
        <v>433</v>
      </c>
      <c r="K117" s="159"/>
      <c r="L117" s="155"/>
      <c r="N117" s="159"/>
      <c r="O117" s="155"/>
    </row>
    <row r="118" spans="2:15" x14ac:dyDescent="0.3">
      <c r="B118" s="357" t="s">
        <v>462</v>
      </c>
      <c r="C118" s="358" t="s">
        <v>762</v>
      </c>
      <c r="D118" s="358" t="s">
        <v>763</v>
      </c>
      <c r="E118" s="358" t="s">
        <v>420</v>
      </c>
      <c r="F118" s="358" t="s">
        <v>465</v>
      </c>
      <c r="G118" s="358" t="s">
        <v>422</v>
      </c>
      <c r="H118" s="358" t="s">
        <v>119</v>
      </c>
      <c r="I118" s="359" t="s">
        <v>433</v>
      </c>
      <c r="K118" s="159"/>
      <c r="L118" s="155"/>
      <c r="N118" s="159"/>
      <c r="O118" s="155"/>
    </row>
    <row r="119" spans="2:15" x14ac:dyDescent="0.3">
      <c r="B119" s="357" t="s">
        <v>424</v>
      </c>
      <c r="C119" s="358" t="s">
        <v>764</v>
      </c>
      <c r="D119" s="358" t="s">
        <v>765</v>
      </c>
      <c r="E119" s="358" t="s">
        <v>420</v>
      </c>
      <c r="F119" s="358" t="s">
        <v>766</v>
      </c>
      <c r="G119" s="358" t="s">
        <v>422</v>
      </c>
      <c r="H119" s="358" t="s">
        <v>119</v>
      </c>
      <c r="I119" s="359" t="s">
        <v>478</v>
      </c>
      <c r="K119" s="159"/>
      <c r="L119" s="155"/>
      <c r="N119" s="159"/>
      <c r="O119" s="155"/>
    </row>
    <row r="120" spans="2:15" x14ac:dyDescent="0.3">
      <c r="B120" s="357" t="s">
        <v>725</v>
      </c>
      <c r="C120" s="358" t="s">
        <v>767</v>
      </c>
      <c r="D120" s="358" t="s">
        <v>768</v>
      </c>
      <c r="E120" s="358" t="s">
        <v>420</v>
      </c>
      <c r="F120" s="358" t="s">
        <v>728</v>
      </c>
      <c r="G120" s="358" t="s">
        <v>422</v>
      </c>
      <c r="H120" s="358" t="s">
        <v>119</v>
      </c>
      <c r="I120" s="359" t="s">
        <v>478</v>
      </c>
      <c r="K120" s="159"/>
      <c r="L120" s="155"/>
      <c r="N120" s="159"/>
      <c r="O120" s="155"/>
    </row>
    <row r="121" spans="2:15" x14ac:dyDescent="0.3">
      <c r="B121" s="357" t="s">
        <v>769</v>
      </c>
      <c r="C121" s="358" t="s">
        <v>770</v>
      </c>
      <c r="D121" s="358" t="s">
        <v>771</v>
      </c>
      <c r="E121" s="358" t="s">
        <v>420</v>
      </c>
      <c r="F121" s="358" t="s">
        <v>772</v>
      </c>
      <c r="G121" s="358" t="s">
        <v>773</v>
      </c>
      <c r="H121" s="358" t="s">
        <v>119</v>
      </c>
      <c r="I121" s="359" t="s">
        <v>774</v>
      </c>
      <c r="K121" s="159"/>
      <c r="L121" s="155"/>
      <c r="N121" s="159"/>
      <c r="O121" s="155"/>
    </row>
    <row r="122" spans="2:15" x14ac:dyDescent="0.3">
      <c r="B122" s="357" t="s">
        <v>645</v>
      </c>
      <c r="C122" s="358" t="s">
        <v>775</v>
      </c>
      <c r="D122" s="358" t="s">
        <v>776</v>
      </c>
      <c r="E122" s="358" t="s">
        <v>420</v>
      </c>
      <c r="F122" s="358" t="s">
        <v>648</v>
      </c>
      <c r="G122" s="358" t="s">
        <v>422</v>
      </c>
      <c r="H122" s="358" t="s">
        <v>119</v>
      </c>
      <c r="I122" s="359" t="s">
        <v>478</v>
      </c>
      <c r="K122" s="159"/>
      <c r="L122" s="155"/>
      <c r="N122" s="159"/>
      <c r="O122" s="155"/>
    </row>
    <row r="123" spans="2:15" x14ac:dyDescent="0.3">
      <c r="B123" s="357" t="s">
        <v>641</v>
      </c>
      <c r="C123" s="358" t="s">
        <v>777</v>
      </c>
      <c r="D123" s="358" t="s">
        <v>778</v>
      </c>
      <c r="E123" s="358" t="s">
        <v>420</v>
      </c>
      <c r="F123" s="358" t="s">
        <v>779</v>
      </c>
      <c r="G123" s="358" t="s">
        <v>422</v>
      </c>
      <c r="H123" s="358" t="s">
        <v>119</v>
      </c>
      <c r="I123" s="359" t="s">
        <v>428</v>
      </c>
      <c r="K123" s="159"/>
      <c r="L123" s="155"/>
      <c r="N123" s="159"/>
      <c r="O123" s="155"/>
    </row>
    <row r="124" spans="2:15" x14ac:dyDescent="0.3">
      <c r="B124" s="357" t="s">
        <v>780</v>
      </c>
      <c r="C124" s="358" t="s">
        <v>781</v>
      </c>
      <c r="D124" s="358" t="s">
        <v>782</v>
      </c>
      <c r="E124" s="358" t="s">
        <v>420</v>
      </c>
      <c r="F124" s="358" t="s">
        <v>783</v>
      </c>
      <c r="G124" s="358" t="s">
        <v>108</v>
      </c>
      <c r="H124" s="358" t="s">
        <v>119</v>
      </c>
      <c r="I124" s="359" t="s">
        <v>659</v>
      </c>
      <c r="K124" s="159"/>
      <c r="L124" s="155"/>
      <c r="N124" s="159"/>
      <c r="O124" s="155"/>
    </row>
    <row r="125" spans="2:15" x14ac:dyDescent="0.3">
      <c r="B125" s="357" t="s">
        <v>677</v>
      </c>
      <c r="C125" s="358" t="s">
        <v>784</v>
      </c>
      <c r="D125" s="358" t="s">
        <v>785</v>
      </c>
      <c r="E125" s="358" t="s">
        <v>420</v>
      </c>
      <c r="F125" s="358" t="s">
        <v>786</v>
      </c>
      <c r="G125" s="358" t="s">
        <v>422</v>
      </c>
      <c r="H125" s="358" t="s">
        <v>119</v>
      </c>
      <c r="I125" s="359" t="s">
        <v>433</v>
      </c>
      <c r="K125" s="159"/>
      <c r="L125" s="155"/>
      <c r="N125" s="159"/>
      <c r="O125" s="155"/>
    </row>
    <row r="126" spans="2:15" x14ac:dyDescent="0.3">
      <c r="B126" s="357" t="s">
        <v>684</v>
      </c>
      <c r="C126" s="358" t="s">
        <v>787</v>
      </c>
      <c r="D126" s="358" t="s">
        <v>788</v>
      </c>
      <c r="E126" s="358" t="s">
        <v>420</v>
      </c>
      <c r="F126" s="358" t="s">
        <v>687</v>
      </c>
      <c r="G126" s="358" t="s">
        <v>422</v>
      </c>
      <c r="H126" s="358" t="s">
        <v>119</v>
      </c>
      <c r="I126" s="359" t="s">
        <v>478</v>
      </c>
      <c r="K126" s="159"/>
      <c r="L126" s="155"/>
      <c r="N126" s="159"/>
      <c r="O126" s="155"/>
    </row>
    <row r="127" spans="2:15" x14ac:dyDescent="0.3">
      <c r="B127" s="357" t="s">
        <v>531</v>
      </c>
      <c r="C127" s="358" t="s">
        <v>789</v>
      </c>
      <c r="D127" s="358" t="s">
        <v>790</v>
      </c>
      <c r="E127" s="358" t="s">
        <v>420</v>
      </c>
      <c r="F127" s="358" t="s">
        <v>791</v>
      </c>
      <c r="G127" s="358" t="s">
        <v>422</v>
      </c>
      <c r="H127" s="358" t="s">
        <v>119</v>
      </c>
      <c r="I127" s="359" t="s">
        <v>433</v>
      </c>
      <c r="K127" s="159"/>
      <c r="L127" s="155"/>
      <c r="N127" s="159"/>
      <c r="O127" s="155"/>
    </row>
    <row r="128" spans="2:15" x14ac:dyDescent="0.3">
      <c r="B128" s="357" t="s">
        <v>792</v>
      </c>
      <c r="C128" s="358" t="s">
        <v>793</v>
      </c>
      <c r="D128" s="358" t="s">
        <v>794</v>
      </c>
      <c r="E128" s="358" t="s">
        <v>420</v>
      </c>
      <c r="F128" s="358" t="s">
        <v>795</v>
      </c>
      <c r="G128" s="358" t="s">
        <v>796</v>
      </c>
      <c r="H128" s="358" t="s">
        <v>119</v>
      </c>
      <c r="I128" s="359" t="s">
        <v>797</v>
      </c>
      <c r="K128" s="159"/>
      <c r="L128" s="155"/>
      <c r="N128" s="159"/>
      <c r="O128" s="155"/>
    </row>
    <row r="129" spans="2:15" x14ac:dyDescent="0.3">
      <c r="B129" s="357" t="s">
        <v>519</v>
      </c>
      <c r="C129" s="358" t="s">
        <v>581</v>
      </c>
      <c r="D129" s="358" t="s">
        <v>582</v>
      </c>
      <c r="E129" s="358" t="s">
        <v>420</v>
      </c>
      <c r="F129" s="358" t="s">
        <v>798</v>
      </c>
      <c r="G129" s="358" t="s">
        <v>799</v>
      </c>
      <c r="H129" s="358" t="s">
        <v>119</v>
      </c>
      <c r="I129" s="359" t="s">
        <v>484</v>
      </c>
      <c r="K129" s="159"/>
      <c r="L129" s="155"/>
      <c r="N129" s="159"/>
      <c r="O129" s="155"/>
    </row>
    <row r="130" spans="2:15" x14ac:dyDescent="0.3">
      <c r="B130" s="357" t="s">
        <v>645</v>
      </c>
      <c r="C130" s="358" t="s">
        <v>646</v>
      </c>
      <c r="D130" s="358" t="s">
        <v>647</v>
      </c>
      <c r="E130" s="358" t="s">
        <v>420</v>
      </c>
      <c r="F130" s="358" t="s">
        <v>800</v>
      </c>
      <c r="G130" s="358" t="s">
        <v>422</v>
      </c>
      <c r="H130" s="358" t="s">
        <v>119</v>
      </c>
      <c r="I130" s="359" t="s">
        <v>478</v>
      </c>
      <c r="K130" s="159"/>
      <c r="L130" s="155"/>
      <c r="N130" s="159"/>
      <c r="O130" s="155"/>
    </row>
    <row r="131" spans="2:15" x14ac:dyDescent="0.3">
      <c r="B131" s="357" t="s">
        <v>801</v>
      </c>
      <c r="C131" s="358" t="s">
        <v>802</v>
      </c>
      <c r="D131" s="358" t="s">
        <v>803</v>
      </c>
      <c r="E131" s="358" t="s">
        <v>420</v>
      </c>
      <c r="F131" s="358" t="s">
        <v>804</v>
      </c>
      <c r="G131" s="358" t="s">
        <v>422</v>
      </c>
      <c r="H131" s="358" t="s">
        <v>119</v>
      </c>
      <c r="I131" s="359" t="s">
        <v>478</v>
      </c>
      <c r="K131" s="159"/>
      <c r="L131" s="155"/>
      <c r="N131" s="159"/>
      <c r="O131" s="155"/>
    </row>
    <row r="132" spans="2:15" x14ac:dyDescent="0.3">
      <c r="B132" s="357" t="s">
        <v>805</v>
      </c>
      <c r="C132" s="358" t="s">
        <v>806</v>
      </c>
      <c r="D132" s="358" t="s">
        <v>807</v>
      </c>
      <c r="E132" s="358" t="s">
        <v>490</v>
      </c>
      <c r="F132" s="358" t="s">
        <v>808</v>
      </c>
      <c r="G132" s="358" t="s">
        <v>422</v>
      </c>
      <c r="H132" s="358" t="s">
        <v>119</v>
      </c>
      <c r="I132" s="359" t="s">
        <v>433</v>
      </c>
      <c r="K132" s="159"/>
      <c r="L132" s="155"/>
      <c r="N132" s="159"/>
      <c r="O132" s="155"/>
    </row>
    <row r="133" spans="2:15" x14ac:dyDescent="0.3">
      <c r="B133" s="357" t="s">
        <v>624</v>
      </c>
      <c r="C133" s="358" t="s">
        <v>625</v>
      </c>
      <c r="D133" s="358" t="s">
        <v>626</v>
      </c>
      <c r="E133" s="358" t="s">
        <v>420</v>
      </c>
      <c r="F133" s="358" t="s">
        <v>809</v>
      </c>
      <c r="G133" s="358" t="s">
        <v>422</v>
      </c>
      <c r="H133" s="358" t="s">
        <v>119</v>
      </c>
      <c r="I133" s="359" t="s">
        <v>478</v>
      </c>
      <c r="K133" s="159"/>
      <c r="L133" s="155"/>
      <c r="N133" s="159"/>
      <c r="O133" s="155"/>
    </row>
    <row r="134" spans="2:15" x14ac:dyDescent="0.3">
      <c r="B134" s="357" t="s">
        <v>810</v>
      </c>
      <c r="C134" s="358" t="s">
        <v>811</v>
      </c>
      <c r="D134" s="358" t="s">
        <v>812</v>
      </c>
      <c r="E134" s="358" t="s">
        <v>420</v>
      </c>
      <c r="F134" s="358" t="s">
        <v>813</v>
      </c>
      <c r="G134" s="358" t="s">
        <v>108</v>
      </c>
      <c r="H134" s="358" t="s">
        <v>119</v>
      </c>
      <c r="I134" s="359" t="s">
        <v>659</v>
      </c>
      <c r="K134" s="159"/>
      <c r="L134" s="155"/>
      <c r="N134" s="159"/>
      <c r="O134" s="155"/>
    </row>
    <row r="135" spans="2:15" x14ac:dyDescent="0.3">
      <c r="B135" s="357" t="s">
        <v>592</v>
      </c>
      <c r="C135" s="358" t="s">
        <v>814</v>
      </c>
      <c r="D135" s="358" t="s">
        <v>815</v>
      </c>
      <c r="E135" s="358" t="s">
        <v>420</v>
      </c>
      <c r="F135" s="358" t="s">
        <v>595</v>
      </c>
      <c r="G135" s="358" t="s">
        <v>422</v>
      </c>
      <c r="H135" s="358" t="s">
        <v>119</v>
      </c>
      <c r="I135" s="359" t="s">
        <v>433</v>
      </c>
      <c r="K135" s="159"/>
      <c r="L135" s="155"/>
      <c r="N135" s="159"/>
      <c r="O135" s="155"/>
    </row>
    <row r="136" spans="2:15" x14ac:dyDescent="0.3">
      <c r="B136" s="357" t="s">
        <v>558</v>
      </c>
      <c r="C136" s="358" t="s">
        <v>719</v>
      </c>
      <c r="D136" s="358" t="s">
        <v>720</v>
      </c>
      <c r="E136" s="358" t="s">
        <v>420</v>
      </c>
      <c r="F136" s="358" t="s">
        <v>816</v>
      </c>
      <c r="G136" s="358" t="s">
        <v>422</v>
      </c>
      <c r="H136" s="358" t="s">
        <v>119</v>
      </c>
      <c r="I136" s="359" t="s">
        <v>423</v>
      </c>
      <c r="K136" s="159"/>
      <c r="L136" s="155"/>
      <c r="N136" s="159"/>
      <c r="O136" s="155"/>
    </row>
    <row r="137" spans="2:15" x14ac:dyDescent="0.3">
      <c r="B137" s="357" t="s">
        <v>817</v>
      </c>
      <c r="C137" s="358" t="s">
        <v>818</v>
      </c>
      <c r="D137" s="358" t="s">
        <v>819</v>
      </c>
      <c r="E137" s="358" t="s">
        <v>420</v>
      </c>
      <c r="F137" s="358" t="s">
        <v>820</v>
      </c>
      <c r="G137" s="358" t="s">
        <v>116</v>
      </c>
      <c r="H137" s="358" t="s">
        <v>119</v>
      </c>
      <c r="I137" s="359" t="s">
        <v>821</v>
      </c>
      <c r="K137" s="159"/>
      <c r="L137" s="155"/>
      <c r="N137" s="159"/>
      <c r="O137" s="155"/>
    </row>
    <row r="138" spans="2:15" x14ac:dyDescent="0.3">
      <c r="B138" s="357" t="s">
        <v>701</v>
      </c>
      <c r="C138" s="358" t="s">
        <v>822</v>
      </c>
      <c r="D138" s="358" t="s">
        <v>823</v>
      </c>
      <c r="E138" s="358" t="s">
        <v>420</v>
      </c>
      <c r="F138" s="358" t="s">
        <v>716</v>
      </c>
      <c r="G138" s="358" t="s">
        <v>422</v>
      </c>
      <c r="H138" s="358" t="s">
        <v>119</v>
      </c>
      <c r="I138" s="359" t="s">
        <v>423</v>
      </c>
      <c r="K138" s="159"/>
      <c r="L138" s="155"/>
      <c r="N138" s="159"/>
      <c r="O138" s="155"/>
    </row>
    <row r="139" spans="2:15" x14ac:dyDescent="0.3">
      <c r="B139" s="357" t="s">
        <v>824</v>
      </c>
      <c r="C139" s="358" t="s">
        <v>825</v>
      </c>
      <c r="D139" s="358" t="s">
        <v>826</v>
      </c>
      <c r="E139" s="358" t="s">
        <v>420</v>
      </c>
      <c r="F139" s="358" t="s">
        <v>827</v>
      </c>
      <c r="G139" s="358" t="s">
        <v>614</v>
      </c>
      <c r="H139" s="358" t="s">
        <v>119</v>
      </c>
      <c r="I139" s="359" t="s">
        <v>615</v>
      </c>
      <c r="K139" s="159"/>
      <c r="L139" s="155"/>
      <c r="N139" s="159"/>
      <c r="O139" s="155"/>
    </row>
    <row r="140" spans="2:15" x14ac:dyDescent="0.3">
      <c r="B140" s="357" t="s">
        <v>810</v>
      </c>
      <c r="C140" s="358" t="s">
        <v>828</v>
      </c>
      <c r="D140" s="358" t="s">
        <v>829</v>
      </c>
      <c r="E140" s="358" t="s">
        <v>420</v>
      </c>
      <c r="F140" s="358" t="s">
        <v>813</v>
      </c>
      <c r="G140" s="358" t="s">
        <v>108</v>
      </c>
      <c r="H140" s="358" t="s">
        <v>119</v>
      </c>
      <c r="I140" s="359" t="s">
        <v>659</v>
      </c>
      <c r="K140" s="159"/>
      <c r="L140" s="155"/>
      <c r="N140" s="159"/>
      <c r="O140" s="155"/>
    </row>
    <row r="141" spans="2:15" x14ac:dyDescent="0.3">
      <c r="B141" s="357" t="s">
        <v>830</v>
      </c>
      <c r="C141" s="358" t="s">
        <v>831</v>
      </c>
      <c r="D141" s="358" t="s">
        <v>832</v>
      </c>
      <c r="E141" s="358" t="s">
        <v>420</v>
      </c>
      <c r="F141" s="358" t="s">
        <v>675</v>
      </c>
      <c r="G141" s="358" t="s">
        <v>422</v>
      </c>
      <c r="H141" s="358" t="s">
        <v>119</v>
      </c>
      <c r="I141" s="359" t="s">
        <v>428</v>
      </c>
      <c r="K141" s="159"/>
      <c r="L141" s="155"/>
      <c r="N141" s="159"/>
      <c r="O141" s="155"/>
    </row>
    <row r="142" spans="2:15" x14ac:dyDescent="0.3">
      <c r="B142" s="357" t="s">
        <v>833</v>
      </c>
      <c r="C142" s="358" t="s">
        <v>834</v>
      </c>
      <c r="D142" s="358" t="s">
        <v>835</v>
      </c>
      <c r="E142" s="358" t="s">
        <v>420</v>
      </c>
      <c r="F142" s="358" t="s">
        <v>836</v>
      </c>
      <c r="G142" s="358" t="s">
        <v>837</v>
      </c>
      <c r="H142" s="358" t="s">
        <v>119</v>
      </c>
      <c r="I142" s="359" t="s">
        <v>838</v>
      </c>
      <c r="K142" s="159"/>
      <c r="L142" s="155"/>
      <c r="N142" s="159"/>
      <c r="O142" s="155"/>
    </row>
    <row r="143" spans="2:15" x14ac:dyDescent="0.3">
      <c r="B143" s="357" t="s">
        <v>649</v>
      </c>
      <c r="C143" s="358" t="s">
        <v>754</v>
      </c>
      <c r="D143" s="358" t="s">
        <v>755</v>
      </c>
      <c r="E143" s="358" t="s">
        <v>420</v>
      </c>
      <c r="F143" s="358" t="s">
        <v>839</v>
      </c>
      <c r="G143" s="358" t="s">
        <v>114</v>
      </c>
      <c r="H143" s="358" t="s">
        <v>119</v>
      </c>
      <c r="I143" s="359" t="s">
        <v>551</v>
      </c>
      <c r="K143" s="159"/>
      <c r="L143" s="155"/>
      <c r="N143" s="159"/>
      <c r="O143" s="155"/>
    </row>
    <row r="144" spans="2:15" x14ac:dyDescent="0.3">
      <c r="B144" s="357" t="s">
        <v>817</v>
      </c>
      <c r="C144" s="358" t="s">
        <v>840</v>
      </c>
      <c r="D144" s="358" t="s">
        <v>841</v>
      </c>
      <c r="E144" s="358" t="s">
        <v>420</v>
      </c>
      <c r="F144" s="358" t="s">
        <v>820</v>
      </c>
      <c r="G144" s="358" t="s">
        <v>116</v>
      </c>
      <c r="H144" s="358" t="s">
        <v>119</v>
      </c>
      <c r="I144" s="359" t="s">
        <v>821</v>
      </c>
      <c r="K144" s="159"/>
      <c r="L144" s="155"/>
      <c r="N144" s="159"/>
      <c r="O144" s="155"/>
    </row>
    <row r="145" spans="2:15" x14ac:dyDescent="0.3">
      <c r="B145" s="357" t="s">
        <v>842</v>
      </c>
      <c r="C145" s="358" t="s">
        <v>843</v>
      </c>
      <c r="D145" s="358" t="s">
        <v>844</v>
      </c>
      <c r="E145" s="358" t="s">
        <v>420</v>
      </c>
      <c r="F145" s="358" t="s">
        <v>845</v>
      </c>
      <c r="G145" s="358" t="s">
        <v>422</v>
      </c>
      <c r="H145" s="358" t="s">
        <v>119</v>
      </c>
      <c r="I145" s="359" t="s">
        <v>428</v>
      </c>
      <c r="K145" s="159"/>
      <c r="L145" s="155"/>
      <c r="N145" s="159"/>
      <c r="O145" s="155"/>
    </row>
    <row r="146" spans="2:15" x14ac:dyDescent="0.3">
      <c r="B146" s="357" t="s">
        <v>519</v>
      </c>
      <c r="C146" s="358" t="s">
        <v>520</v>
      </c>
      <c r="D146" s="358" t="s">
        <v>521</v>
      </c>
      <c r="E146" s="358" t="s">
        <v>420</v>
      </c>
      <c r="F146" s="358" t="s">
        <v>798</v>
      </c>
      <c r="G146" s="358" t="s">
        <v>799</v>
      </c>
      <c r="H146" s="358" t="s">
        <v>119</v>
      </c>
      <c r="I146" s="359" t="s">
        <v>484</v>
      </c>
      <c r="K146" s="159"/>
      <c r="L146" s="155"/>
      <c r="N146" s="159"/>
      <c r="O146" s="155"/>
    </row>
    <row r="147" spans="2:15" x14ac:dyDescent="0.3">
      <c r="B147" s="357" t="s">
        <v>846</v>
      </c>
      <c r="C147" s="358" t="s">
        <v>847</v>
      </c>
      <c r="D147" s="358" t="s">
        <v>848</v>
      </c>
      <c r="E147" s="358" t="s">
        <v>420</v>
      </c>
      <c r="F147" s="358" t="s">
        <v>713</v>
      </c>
      <c r="G147" s="358" t="s">
        <v>113</v>
      </c>
      <c r="H147" s="358" t="s">
        <v>119</v>
      </c>
      <c r="I147" s="359" t="s">
        <v>555</v>
      </c>
      <c r="K147" s="159"/>
      <c r="L147" s="155"/>
      <c r="N147" s="159"/>
      <c r="O147" s="155"/>
    </row>
    <row r="148" spans="2:15" x14ac:dyDescent="0.3">
      <c r="B148" s="357" t="s">
        <v>849</v>
      </c>
      <c r="C148" s="358" t="s">
        <v>850</v>
      </c>
      <c r="D148" s="358" t="s">
        <v>851</v>
      </c>
      <c r="E148" s="358" t="s">
        <v>420</v>
      </c>
      <c r="F148" s="358" t="s">
        <v>852</v>
      </c>
      <c r="G148" s="358" t="s">
        <v>853</v>
      </c>
      <c r="H148" s="358" t="s">
        <v>119</v>
      </c>
      <c r="I148" s="359" t="s">
        <v>854</v>
      </c>
      <c r="K148" s="159"/>
      <c r="L148" s="155"/>
      <c r="N148" s="159"/>
      <c r="O148" s="155"/>
    </row>
    <row r="149" spans="2:15" x14ac:dyDescent="0.3">
      <c r="B149" s="357" t="s">
        <v>855</v>
      </c>
      <c r="C149" s="358" t="s">
        <v>856</v>
      </c>
      <c r="D149" s="358" t="s">
        <v>857</v>
      </c>
      <c r="E149" s="358" t="s">
        <v>420</v>
      </c>
      <c r="F149" s="358" t="s">
        <v>858</v>
      </c>
      <c r="G149" s="358" t="s">
        <v>108</v>
      </c>
      <c r="H149" s="358" t="s">
        <v>119</v>
      </c>
      <c r="I149" s="359" t="s">
        <v>659</v>
      </c>
      <c r="K149" s="159"/>
      <c r="L149" s="155"/>
      <c r="N149" s="159"/>
      <c r="O149" s="155"/>
    </row>
    <row r="150" spans="2:15" x14ac:dyDescent="0.3">
      <c r="B150" s="357" t="s">
        <v>684</v>
      </c>
      <c r="C150" s="358" t="s">
        <v>859</v>
      </c>
      <c r="D150" s="358" t="s">
        <v>860</v>
      </c>
      <c r="E150" s="358" t="s">
        <v>437</v>
      </c>
      <c r="F150" s="358" t="s">
        <v>731</v>
      </c>
      <c r="G150" s="358" t="s">
        <v>422</v>
      </c>
      <c r="H150" s="358" t="s">
        <v>119</v>
      </c>
      <c r="I150" s="359" t="s">
        <v>433</v>
      </c>
      <c r="K150" s="159"/>
      <c r="L150" s="155"/>
      <c r="N150" s="159"/>
      <c r="O150" s="155"/>
    </row>
    <row r="151" spans="2:15" x14ac:dyDescent="0.3">
      <c r="B151" s="357" t="s">
        <v>861</v>
      </c>
      <c r="C151" s="358" t="s">
        <v>862</v>
      </c>
      <c r="D151" s="358" t="s">
        <v>863</v>
      </c>
      <c r="E151" s="358" t="s">
        <v>420</v>
      </c>
      <c r="F151" s="358" t="s">
        <v>864</v>
      </c>
      <c r="G151" s="358" t="s">
        <v>108</v>
      </c>
      <c r="H151" s="358" t="s">
        <v>119</v>
      </c>
      <c r="I151" s="359" t="s">
        <v>659</v>
      </c>
      <c r="K151" s="159"/>
      <c r="L151" s="155"/>
      <c r="N151" s="159"/>
      <c r="O151" s="155"/>
    </row>
    <row r="152" spans="2:15" x14ac:dyDescent="0.3">
      <c r="B152" s="357" t="s">
        <v>507</v>
      </c>
      <c r="C152" s="358" t="s">
        <v>508</v>
      </c>
      <c r="D152" s="358" t="s">
        <v>509</v>
      </c>
      <c r="E152" s="358" t="s">
        <v>420</v>
      </c>
      <c r="F152" s="358" t="s">
        <v>510</v>
      </c>
      <c r="G152" s="358" t="s">
        <v>422</v>
      </c>
      <c r="H152" s="358" t="s">
        <v>119</v>
      </c>
      <c r="I152" s="359" t="s">
        <v>428</v>
      </c>
      <c r="K152" s="159"/>
      <c r="L152" s="155"/>
      <c r="N152" s="159"/>
      <c r="O152" s="155"/>
    </row>
    <row r="153" spans="2:15" x14ac:dyDescent="0.3">
      <c r="B153" s="357" t="s">
        <v>462</v>
      </c>
      <c r="C153" s="358" t="s">
        <v>717</v>
      </c>
      <c r="D153" s="358" t="s">
        <v>718</v>
      </c>
      <c r="E153" s="358" t="s">
        <v>420</v>
      </c>
      <c r="F153" s="358" t="s">
        <v>465</v>
      </c>
      <c r="G153" s="358" t="s">
        <v>422</v>
      </c>
      <c r="H153" s="358" t="s">
        <v>119</v>
      </c>
      <c r="I153" s="359" t="s">
        <v>433</v>
      </c>
      <c r="K153" s="159"/>
      <c r="L153" s="155"/>
      <c r="N153" s="159"/>
      <c r="O153" s="155"/>
    </row>
    <row r="154" spans="2:15" x14ac:dyDescent="0.3">
      <c r="B154" s="357" t="s">
        <v>519</v>
      </c>
      <c r="C154" s="358" t="s">
        <v>581</v>
      </c>
      <c r="D154" s="358" t="s">
        <v>582</v>
      </c>
      <c r="E154" s="358" t="s">
        <v>420</v>
      </c>
      <c r="F154" s="358" t="s">
        <v>522</v>
      </c>
      <c r="G154" s="358" t="s">
        <v>422</v>
      </c>
      <c r="H154" s="358" t="s">
        <v>119</v>
      </c>
      <c r="I154" s="359" t="s">
        <v>478</v>
      </c>
      <c r="K154" s="159"/>
      <c r="L154" s="155"/>
      <c r="N154" s="159"/>
      <c r="O154" s="155"/>
    </row>
    <row r="155" spans="2:15" x14ac:dyDescent="0.3">
      <c r="B155" s="357" t="s">
        <v>692</v>
      </c>
      <c r="C155" s="358" t="s">
        <v>699</v>
      </c>
      <c r="D155" s="358" t="s">
        <v>700</v>
      </c>
      <c r="E155" s="358" t="s">
        <v>420</v>
      </c>
      <c r="F155" s="358" t="s">
        <v>695</v>
      </c>
      <c r="G155" s="358" t="s">
        <v>422</v>
      </c>
      <c r="H155" s="358" t="s">
        <v>119</v>
      </c>
      <c r="I155" s="359" t="s">
        <v>433</v>
      </c>
      <c r="K155" s="159"/>
      <c r="L155" s="155"/>
      <c r="N155" s="159"/>
      <c r="O155" s="155"/>
    </row>
    <row r="156" spans="2:15" x14ac:dyDescent="0.3">
      <c r="B156" s="357" t="s">
        <v>865</v>
      </c>
      <c r="C156" s="358" t="s">
        <v>866</v>
      </c>
      <c r="D156" s="358" t="s">
        <v>867</v>
      </c>
      <c r="E156" s="358" t="s">
        <v>420</v>
      </c>
      <c r="F156" s="358" t="s">
        <v>868</v>
      </c>
      <c r="G156" s="358" t="s">
        <v>422</v>
      </c>
      <c r="H156" s="358" t="s">
        <v>119</v>
      </c>
      <c r="I156" s="359" t="s">
        <v>433</v>
      </c>
      <c r="K156" s="159"/>
      <c r="L156" s="155"/>
      <c r="N156" s="159"/>
      <c r="O156" s="155"/>
    </row>
    <row r="157" spans="2:15" x14ac:dyDescent="0.3">
      <c r="B157" s="357" t="s">
        <v>869</v>
      </c>
      <c r="C157" s="358" t="s">
        <v>870</v>
      </c>
      <c r="D157" s="358" t="s">
        <v>871</v>
      </c>
      <c r="E157" s="358" t="s">
        <v>420</v>
      </c>
      <c r="F157" s="358" t="s">
        <v>872</v>
      </c>
      <c r="G157" s="358" t="s">
        <v>422</v>
      </c>
      <c r="H157" s="358" t="s">
        <v>119</v>
      </c>
      <c r="I157" s="359" t="s">
        <v>433</v>
      </c>
      <c r="K157" s="159"/>
      <c r="L157" s="155"/>
      <c r="N157" s="159"/>
      <c r="O157" s="155"/>
    </row>
    <row r="158" spans="2:15" x14ac:dyDescent="0.3">
      <c r="B158" s="357" t="s">
        <v>507</v>
      </c>
      <c r="C158" s="358" t="s">
        <v>449</v>
      </c>
      <c r="D158" s="358" t="s">
        <v>450</v>
      </c>
      <c r="E158" s="358" t="s">
        <v>420</v>
      </c>
      <c r="F158" s="358" t="s">
        <v>510</v>
      </c>
      <c r="G158" s="358" t="s">
        <v>422</v>
      </c>
      <c r="H158" s="358" t="s">
        <v>119</v>
      </c>
      <c r="I158" s="359" t="s">
        <v>428</v>
      </c>
      <c r="K158" s="159"/>
      <c r="L158" s="155"/>
      <c r="N158" s="159"/>
      <c r="O158" s="155"/>
    </row>
    <row r="159" spans="2:15" x14ac:dyDescent="0.3">
      <c r="B159" s="357" t="s">
        <v>701</v>
      </c>
      <c r="C159" s="358" t="s">
        <v>873</v>
      </c>
      <c r="D159" s="358" t="s">
        <v>874</v>
      </c>
      <c r="E159" s="358" t="s">
        <v>420</v>
      </c>
      <c r="F159" s="358" t="s">
        <v>716</v>
      </c>
      <c r="G159" s="358" t="s">
        <v>422</v>
      </c>
      <c r="H159" s="358" t="s">
        <v>119</v>
      </c>
      <c r="I159" s="359" t="s">
        <v>423</v>
      </c>
      <c r="K159" s="159"/>
      <c r="L159" s="155"/>
      <c r="N159" s="159"/>
      <c r="O159" s="155"/>
    </row>
    <row r="160" spans="2:15" x14ac:dyDescent="0.3">
      <c r="B160" s="357" t="s">
        <v>855</v>
      </c>
      <c r="C160" s="358" t="s">
        <v>856</v>
      </c>
      <c r="D160" s="358" t="s">
        <v>857</v>
      </c>
      <c r="E160" s="358" t="s">
        <v>420</v>
      </c>
      <c r="F160" s="358" t="s">
        <v>875</v>
      </c>
      <c r="G160" s="358" t="s">
        <v>108</v>
      </c>
      <c r="H160" s="358" t="s">
        <v>119</v>
      </c>
      <c r="I160" s="359" t="s">
        <v>659</v>
      </c>
      <c r="K160" s="159"/>
      <c r="L160" s="155"/>
      <c r="N160" s="159"/>
      <c r="O160" s="155"/>
    </row>
    <row r="161" spans="2:15" x14ac:dyDescent="0.3">
      <c r="B161" s="357" t="s">
        <v>876</v>
      </c>
      <c r="C161" s="358" t="s">
        <v>877</v>
      </c>
      <c r="D161" s="358" t="s">
        <v>878</v>
      </c>
      <c r="E161" s="358" t="s">
        <v>420</v>
      </c>
      <c r="F161" s="358" t="s">
        <v>879</v>
      </c>
      <c r="G161" s="358" t="s">
        <v>422</v>
      </c>
      <c r="H161" s="358" t="s">
        <v>119</v>
      </c>
      <c r="I161" s="359" t="s">
        <v>428</v>
      </c>
      <c r="K161" s="159"/>
      <c r="L161" s="155"/>
      <c r="N161" s="159"/>
      <c r="O161" s="155"/>
    </row>
    <row r="162" spans="2:15" x14ac:dyDescent="0.3">
      <c r="B162" s="357" t="s">
        <v>688</v>
      </c>
      <c r="C162" s="358" t="s">
        <v>689</v>
      </c>
      <c r="D162" s="358" t="s">
        <v>690</v>
      </c>
      <c r="E162" s="358" t="s">
        <v>420</v>
      </c>
      <c r="F162" s="358" t="s">
        <v>880</v>
      </c>
      <c r="G162" s="358" t="s">
        <v>422</v>
      </c>
      <c r="H162" s="358" t="s">
        <v>119</v>
      </c>
      <c r="I162" s="359" t="s">
        <v>433</v>
      </c>
      <c r="K162" s="159"/>
      <c r="L162" s="155"/>
      <c r="N162" s="159"/>
      <c r="O162" s="155"/>
    </row>
    <row r="163" spans="2:15" x14ac:dyDescent="0.3">
      <c r="B163" s="357" t="s">
        <v>487</v>
      </c>
      <c r="C163" s="358" t="s">
        <v>488</v>
      </c>
      <c r="D163" s="358" t="s">
        <v>489</v>
      </c>
      <c r="E163" s="358" t="s">
        <v>490</v>
      </c>
      <c r="F163" s="358" t="s">
        <v>881</v>
      </c>
      <c r="G163" s="358" t="s">
        <v>422</v>
      </c>
      <c r="H163" s="358" t="s">
        <v>119</v>
      </c>
      <c r="I163" s="359" t="s">
        <v>478</v>
      </c>
      <c r="K163" s="159"/>
      <c r="L163" s="155"/>
      <c r="N163" s="159"/>
      <c r="O163" s="155"/>
    </row>
    <row r="164" spans="2:15" x14ac:dyDescent="0.3">
      <c r="B164" s="357" t="s">
        <v>439</v>
      </c>
      <c r="C164" s="358" t="s">
        <v>882</v>
      </c>
      <c r="D164" s="358" t="s">
        <v>883</v>
      </c>
      <c r="E164" s="358" t="s">
        <v>420</v>
      </c>
      <c r="F164" s="358" t="s">
        <v>564</v>
      </c>
      <c r="G164" s="358" t="s">
        <v>422</v>
      </c>
      <c r="H164" s="358" t="s">
        <v>119</v>
      </c>
      <c r="I164" s="359" t="s">
        <v>428</v>
      </c>
      <c r="K164" s="159"/>
      <c r="L164" s="155"/>
      <c r="N164" s="159"/>
      <c r="O164" s="155"/>
    </row>
    <row r="165" spans="2:15" x14ac:dyDescent="0.3">
      <c r="B165" s="357" t="s">
        <v>884</v>
      </c>
      <c r="C165" s="358" t="s">
        <v>885</v>
      </c>
      <c r="D165" s="358" t="s">
        <v>886</v>
      </c>
      <c r="E165" s="358" t="s">
        <v>887</v>
      </c>
      <c r="F165" s="358" t="s">
        <v>888</v>
      </c>
      <c r="G165" s="358" t="s">
        <v>114</v>
      </c>
      <c r="H165" s="358" t="s">
        <v>119</v>
      </c>
      <c r="I165" s="359" t="s">
        <v>551</v>
      </c>
      <c r="K165" s="159"/>
      <c r="L165" s="155"/>
      <c r="N165" s="159"/>
      <c r="O165" s="155"/>
    </row>
    <row r="166" spans="2:15" x14ac:dyDescent="0.3">
      <c r="B166" s="357" t="s">
        <v>889</v>
      </c>
      <c r="C166" s="358" t="s">
        <v>862</v>
      </c>
      <c r="D166" s="358" t="s">
        <v>863</v>
      </c>
      <c r="E166" s="358" t="s">
        <v>420</v>
      </c>
      <c r="F166" s="358" t="s">
        <v>864</v>
      </c>
      <c r="G166" s="358" t="s">
        <v>108</v>
      </c>
      <c r="H166" s="358" t="s">
        <v>119</v>
      </c>
      <c r="I166" s="359" t="s">
        <v>659</v>
      </c>
      <c r="K166" s="159"/>
      <c r="L166" s="155"/>
      <c r="N166" s="159"/>
      <c r="O166" s="155"/>
    </row>
    <row r="167" spans="2:15" x14ac:dyDescent="0.3">
      <c r="B167" s="357" t="s">
        <v>680</v>
      </c>
      <c r="C167" s="358" t="s">
        <v>890</v>
      </c>
      <c r="D167" s="358" t="s">
        <v>891</v>
      </c>
      <c r="E167" s="358" t="s">
        <v>420</v>
      </c>
      <c r="F167" s="358" t="s">
        <v>704</v>
      </c>
      <c r="G167" s="358" t="s">
        <v>422</v>
      </c>
      <c r="H167" s="358" t="s">
        <v>119</v>
      </c>
      <c r="I167" s="359" t="s">
        <v>423</v>
      </c>
      <c r="K167" s="159"/>
      <c r="L167" s="155"/>
      <c r="N167" s="159"/>
      <c r="O167" s="155"/>
    </row>
    <row r="168" spans="2:15" x14ac:dyDescent="0.3">
      <c r="B168" s="357" t="s">
        <v>892</v>
      </c>
      <c r="C168" s="358" t="s">
        <v>893</v>
      </c>
      <c r="D168" s="358" t="s">
        <v>894</v>
      </c>
      <c r="E168" s="358" t="s">
        <v>420</v>
      </c>
      <c r="F168" s="358" t="s">
        <v>895</v>
      </c>
      <c r="G168" s="358" t="s">
        <v>422</v>
      </c>
      <c r="H168" s="358" t="s">
        <v>119</v>
      </c>
      <c r="I168" s="359" t="s">
        <v>433</v>
      </c>
      <c r="K168" s="159"/>
      <c r="L168" s="155"/>
      <c r="N168" s="159"/>
      <c r="O168" s="155"/>
    </row>
    <row r="169" spans="2:15" x14ac:dyDescent="0.3">
      <c r="B169" s="357" t="s">
        <v>519</v>
      </c>
      <c r="C169" s="358" t="s">
        <v>896</v>
      </c>
      <c r="D169" s="358" t="s">
        <v>897</v>
      </c>
      <c r="E169" s="358" t="s">
        <v>420</v>
      </c>
      <c r="F169" s="358" t="s">
        <v>798</v>
      </c>
      <c r="G169" s="358" t="s">
        <v>799</v>
      </c>
      <c r="H169" s="358" t="s">
        <v>119</v>
      </c>
      <c r="I169" s="359" t="s">
        <v>484</v>
      </c>
      <c r="K169" s="159"/>
      <c r="L169" s="155"/>
      <c r="N169" s="159"/>
      <c r="O169" s="155"/>
    </row>
    <row r="170" spans="2:15" x14ac:dyDescent="0.3">
      <c r="B170" s="357" t="s">
        <v>680</v>
      </c>
      <c r="C170" s="358" t="s">
        <v>681</v>
      </c>
      <c r="D170" s="358" t="s">
        <v>682</v>
      </c>
      <c r="E170" s="358" t="s">
        <v>420</v>
      </c>
      <c r="F170" s="358" t="s">
        <v>898</v>
      </c>
      <c r="G170" s="358" t="s">
        <v>422</v>
      </c>
      <c r="H170" s="358" t="s">
        <v>119</v>
      </c>
      <c r="I170" s="359" t="s">
        <v>478</v>
      </c>
      <c r="K170" s="159"/>
      <c r="L170" s="155"/>
      <c r="N170" s="159"/>
      <c r="O170" s="155"/>
    </row>
    <row r="171" spans="2:15" x14ac:dyDescent="0.3">
      <c r="B171" s="357" t="s">
        <v>899</v>
      </c>
      <c r="C171" s="358" t="s">
        <v>900</v>
      </c>
      <c r="D171" s="358" t="s">
        <v>901</v>
      </c>
      <c r="E171" s="358" t="s">
        <v>420</v>
      </c>
      <c r="F171" s="358" t="s">
        <v>542</v>
      </c>
      <c r="G171" s="358" t="s">
        <v>422</v>
      </c>
      <c r="H171" s="358" t="s">
        <v>119</v>
      </c>
      <c r="I171" s="359" t="s">
        <v>433</v>
      </c>
      <c r="K171" s="159"/>
      <c r="L171" s="155"/>
      <c r="N171" s="159"/>
      <c r="O171" s="155"/>
    </row>
    <row r="172" spans="2:15" x14ac:dyDescent="0.3">
      <c r="B172" s="357" t="s">
        <v>902</v>
      </c>
      <c r="C172" s="358" t="s">
        <v>831</v>
      </c>
      <c r="D172" s="358" t="s">
        <v>832</v>
      </c>
      <c r="E172" s="358" t="s">
        <v>420</v>
      </c>
      <c r="F172" s="358" t="s">
        <v>903</v>
      </c>
      <c r="G172" s="358" t="s">
        <v>108</v>
      </c>
      <c r="H172" s="358" t="s">
        <v>119</v>
      </c>
      <c r="I172" s="359" t="s">
        <v>659</v>
      </c>
      <c r="K172" s="159"/>
      <c r="L172" s="155"/>
      <c r="N172" s="159"/>
      <c r="O172" s="155"/>
    </row>
    <row r="173" spans="2:15" x14ac:dyDescent="0.3">
      <c r="B173" s="357" t="s">
        <v>849</v>
      </c>
      <c r="C173" s="358" t="s">
        <v>904</v>
      </c>
      <c r="D173" s="358" t="s">
        <v>905</v>
      </c>
      <c r="E173" s="358" t="s">
        <v>420</v>
      </c>
      <c r="F173" s="358" t="s">
        <v>852</v>
      </c>
      <c r="G173" s="358" t="s">
        <v>853</v>
      </c>
      <c r="H173" s="358" t="s">
        <v>119</v>
      </c>
      <c r="I173" s="359" t="s">
        <v>854</v>
      </c>
      <c r="K173" s="159"/>
      <c r="L173" s="155"/>
      <c r="N173" s="159"/>
      <c r="O173" s="155"/>
    </row>
    <row r="174" spans="2:15" x14ac:dyDescent="0.3">
      <c r="B174" s="357" t="s">
        <v>684</v>
      </c>
      <c r="C174" s="358" t="s">
        <v>906</v>
      </c>
      <c r="D174" s="358" t="s">
        <v>907</v>
      </c>
      <c r="E174" s="358" t="s">
        <v>420</v>
      </c>
      <c r="F174" s="358" t="s">
        <v>731</v>
      </c>
      <c r="G174" s="358" t="s">
        <v>422</v>
      </c>
      <c r="H174" s="358" t="s">
        <v>119</v>
      </c>
      <c r="I174" s="359" t="s">
        <v>433</v>
      </c>
      <c r="K174" s="159"/>
      <c r="L174" s="155"/>
      <c r="N174" s="159"/>
      <c r="O174" s="155"/>
    </row>
    <row r="175" spans="2:15" x14ac:dyDescent="0.3">
      <c r="B175" s="357" t="s">
        <v>710</v>
      </c>
      <c r="C175" s="358" t="s">
        <v>711</v>
      </c>
      <c r="D175" s="358" t="s">
        <v>712</v>
      </c>
      <c r="E175" s="358" t="s">
        <v>420</v>
      </c>
      <c r="F175" s="358" t="s">
        <v>713</v>
      </c>
      <c r="G175" s="358" t="s">
        <v>113</v>
      </c>
      <c r="H175" s="358" t="s">
        <v>119</v>
      </c>
      <c r="I175" s="359" t="s">
        <v>555</v>
      </c>
      <c r="K175" s="159"/>
      <c r="L175" s="155"/>
      <c r="N175" s="159"/>
      <c r="O175" s="155"/>
    </row>
    <row r="176" spans="2:15" x14ac:dyDescent="0.3">
      <c r="B176" s="357" t="s">
        <v>908</v>
      </c>
      <c r="C176" s="358" t="s">
        <v>909</v>
      </c>
      <c r="D176" s="358" t="s">
        <v>910</v>
      </c>
      <c r="E176" s="358" t="s">
        <v>420</v>
      </c>
      <c r="F176" s="358" t="s">
        <v>911</v>
      </c>
      <c r="G176" s="358" t="s">
        <v>422</v>
      </c>
      <c r="H176" s="358" t="s">
        <v>119</v>
      </c>
      <c r="I176" s="359" t="s">
        <v>428</v>
      </c>
      <c r="K176" s="159"/>
      <c r="L176" s="155"/>
      <c r="N176" s="159"/>
      <c r="O176" s="155"/>
    </row>
    <row r="177" spans="2:15" x14ac:dyDescent="0.3">
      <c r="B177" s="357" t="s">
        <v>677</v>
      </c>
      <c r="C177" s="358" t="s">
        <v>678</v>
      </c>
      <c r="D177" s="358" t="s">
        <v>679</v>
      </c>
      <c r="E177" s="358" t="s">
        <v>420</v>
      </c>
      <c r="F177" s="358" t="s">
        <v>912</v>
      </c>
      <c r="G177" s="358" t="s">
        <v>422</v>
      </c>
      <c r="H177" s="358" t="s">
        <v>119</v>
      </c>
      <c r="I177" s="359" t="s">
        <v>433</v>
      </c>
      <c r="K177" s="159"/>
      <c r="L177" s="155"/>
      <c r="N177" s="159"/>
      <c r="O177" s="155"/>
    </row>
    <row r="178" spans="2:15" x14ac:dyDescent="0.3">
      <c r="B178" s="357" t="s">
        <v>913</v>
      </c>
      <c r="C178" s="358" t="s">
        <v>914</v>
      </c>
      <c r="D178" s="358" t="s">
        <v>915</v>
      </c>
      <c r="E178" s="358" t="s">
        <v>420</v>
      </c>
      <c r="F178" s="358" t="s">
        <v>916</v>
      </c>
      <c r="G178" s="358" t="s">
        <v>752</v>
      </c>
      <c r="H178" s="358" t="s">
        <v>119</v>
      </c>
      <c r="I178" s="359" t="s">
        <v>917</v>
      </c>
      <c r="K178" s="159"/>
      <c r="L178" s="155"/>
      <c r="N178" s="159"/>
      <c r="O178" s="155"/>
    </row>
    <row r="179" spans="2:15" x14ac:dyDescent="0.3">
      <c r="B179" s="357" t="s">
        <v>641</v>
      </c>
      <c r="C179" s="358" t="s">
        <v>777</v>
      </c>
      <c r="D179" s="358" t="s">
        <v>778</v>
      </c>
      <c r="E179" s="358" t="s">
        <v>420</v>
      </c>
      <c r="F179" s="358" t="s">
        <v>644</v>
      </c>
      <c r="G179" s="358" t="s">
        <v>422</v>
      </c>
      <c r="H179" s="358" t="s">
        <v>119</v>
      </c>
      <c r="I179" s="359" t="s">
        <v>428</v>
      </c>
      <c r="K179" s="159"/>
      <c r="L179" s="155"/>
      <c r="N179" s="159"/>
      <c r="O179" s="155"/>
    </row>
    <row r="180" spans="2:15" x14ac:dyDescent="0.3">
      <c r="B180" s="357" t="s">
        <v>701</v>
      </c>
      <c r="C180" s="358" t="s">
        <v>918</v>
      </c>
      <c r="D180" s="358" t="s">
        <v>919</v>
      </c>
      <c r="E180" s="358" t="s">
        <v>420</v>
      </c>
      <c r="F180" s="358" t="s">
        <v>716</v>
      </c>
      <c r="G180" s="358" t="s">
        <v>422</v>
      </c>
      <c r="H180" s="358" t="s">
        <v>119</v>
      </c>
      <c r="I180" s="359" t="s">
        <v>423</v>
      </c>
      <c r="K180" s="159"/>
      <c r="L180" s="155"/>
      <c r="N180" s="159"/>
      <c r="O180" s="155"/>
    </row>
    <row r="181" spans="2:15" x14ac:dyDescent="0.3">
      <c r="B181" s="357" t="s">
        <v>889</v>
      </c>
      <c r="C181" s="358" t="s">
        <v>920</v>
      </c>
      <c r="D181" s="358" t="s">
        <v>921</v>
      </c>
      <c r="E181" s="358" t="s">
        <v>420</v>
      </c>
      <c r="F181" s="358" t="s">
        <v>922</v>
      </c>
      <c r="G181" s="358" t="s">
        <v>422</v>
      </c>
      <c r="H181" s="358" t="s">
        <v>119</v>
      </c>
      <c r="I181" s="359" t="s">
        <v>428</v>
      </c>
      <c r="K181" s="159"/>
      <c r="L181" s="155"/>
      <c r="N181" s="159"/>
      <c r="O181" s="155"/>
    </row>
    <row r="182" spans="2:15" x14ac:dyDescent="0.3">
      <c r="B182" s="357" t="s">
        <v>923</v>
      </c>
      <c r="C182" s="358" t="s">
        <v>924</v>
      </c>
      <c r="D182" s="358" t="s">
        <v>925</v>
      </c>
      <c r="E182" s="358" t="s">
        <v>420</v>
      </c>
      <c r="F182" s="358" t="s">
        <v>926</v>
      </c>
      <c r="G182" s="358" t="s">
        <v>422</v>
      </c>
      <c r="H182" s="358" t="s">
        <v>119</v>
      </c>
      <c r="I182" s="359" t="s">
        <v>433</v>
      </c>
      <c r="K182" s="159"/>
      <c r="L182" s="155"/>
      <c r="N182" s="159"/>
      <c r="O182" s="155"/>
    </row>
    <row r="183" spans="2:15" x14ac:dyDescent="0.3">
      <c r="B183" s="357" t="s">
        <v>810</v>
      </c>
      <c r="C183" s="358" t="s">
        <v>927</v>
      </c>
      <c r="D183" s="358" t="s">
        <v>928</v>
      </c>
      <c r="E183" s="358" t="s">
        <v>420</v>
      </c>
      <c r="F183" s="358" t="s">
        <v>813</v>
      </c>
      <c r="G183" s="358" t="s">
        <v>108</v>
      </c>
      <c r="H183" s="358" t="s">
        <v>119</v>
      </c>
      <c r="I183" s="359" t="s">
        <v>659</v>
      </c>
      <c r="K183" s="159"/>
      <c r="L183" s="155"/>
      <c r="N183" s="159"/>
      <c r="O183" s="155"/>
    </row>
    <row r="184" spans="2:15" x14ac:dyDescent="0.3">
      <c r="B184" s="357" t="s">
        <v>929</v>
      </c>
      <c r="C184" s="358" t="s">
        <v>930</v>
      </c>
      <c r="D184" s="358" t="s">
        <v>931</v>
      </c>
      <c r="E184" s="358" t="s">
        <v>420</v>
      </c>
      <c r="F184" s="358" t="s">
        <v>932</v>
      </c>
      <c r="G184" s="358" t="s">
        <v>117</v>
      </c>
      <c r="H184" s="358" t="s">
        <v>119</v>
      </c>
      <c r="I184" s="359" t="s">
        <v>933</v>
      </c>
      <c r="K184" s="159"/>
      <c r="L184" s="155"/>
      <c r="N184" s="159"/>
      <c r="O184" s="155"/>
    </row>
    <row r="185" spans="2:15" x14ac:dyDescent="0.3">
      <c r="B185" s="357" t="s">
        <v>496</v>
      </c>
      <c r="C185" s="358" t="s">
        <v>873</v>
      </c>
      <c r="D185" s="358" t="s">
        <v>874</v>
      </c>
      <c r="E185" s="358" t="s">
        <v>420</v>
      </c>
      <c r="F185" s="358" t="s">
        <v>499</v>
      </c>
      <c r="G185" s="358" t="s">
        <v>422</v>
      </c>
      <c r="H185" s="358" t="s">
        <v>119</v>
      </c>
      <c r="I185" s="359" t="s">
        <v>478</v>
      </c>
      <c r="K185" s="159"/>
      <c r="L185" s="155"/>
      <c r="N185" s="159"/>
      <c r="O185" s="155"/>
    </row>
    <row r="186" spans="2:15" x14ac:dyDescent="0.3">
      <c r="B186" s="357" t="s">
        <v>842</v>
      </c>
      <c r="C186" s="358" t="s">
        <v>934</v>
      </c>
      <c r="D186" s="358" t="s">
        <v>935</v>
      </c>
      <c r="E186" s="358" t="s">
        <v>420</v>
      </c>
      <c r="F186" s="358" t="s">
        <v>936</v>
      </c>
      <c r="G186" s="358" t="s">
        <v>422</v>
      </c>
      <c r="H186" s="358" t="s">
        <v>119</v>
      </c>
      <c r="I186" s="359" t="s">
        <v>428</v>
      </c>
      <c r="K186" s="159"/>
      <c r="L186" s="155"/>
      <c r="N186" s="159"/>
      <c r="O186" s="155"/>
    </row>
    <row r="187" spans="2:15" x14ac:dyDescent="0.3">
      <c r="B187" s="357" t="s">
        <v>937</v>
      </c>
      <c r="C187" s="358" t="s">
        <v>938</v>
      </c>
      <c r="D187" s="358" t="s">
        <v>939</v>
      </c>
      <c r="E187" s="358" t="s">
        <v>420</v>
      </c>
      <c r="F187" s="358" t="s">
        <v>940</v>
      </c>
      <c r="G187" s="358" t="s">
        <v>853</v>
      </c>
      <c r="H187" s="358" t="s">
        <v>119</v>
      </c>
      <c r="I187" s="359" t="s">
        <v>854</v>
      </c>
      <c r="K187" s="159"/>
      <c r="L187" s="155"/>
      <c r="N187" s="159"/>
      <c r="O187" s="155"/>
    </row>
    <row r="188" spans="2:15" x14ac:dyDescent="0.3">
      <c r="B188" s="357" t="s">
        <v>492</v>
      </c>
      <c r="C188" s="358" t="s">
        <v>493</v>
      </c>
      <c r="D188" s="358" t="s">
        <v>494</v>
      </c>
      <c r="E188" s="358" t="s">
        <v>420</v>
      </c>
      <c r="F188" s="358" t="s">
        <v>941</v>
      </c>
      <c r="G188" s="358" t="s">
        <v>422</v>
      </c>
      <c r="H188" s="358" t="s">
        <v>119</v>
      </c>
      <c r="I188" s="359" t="s">
        <v>433</v>
      </c>
      <c r="K188" s="159"/>
      <c r="L188" s="155"/>
      <c r="N188" s="159"/>
      <c r="O188" s="155"/>
    </row>
    <row r="189" spans="2:15" x14ac:dyDescent="0.3">
      <c r="B189" s="357" t="s">
        <v>680</v>
      </c>
      <c r="C189" s="358" t="s">
        <v>890</v>
      </c>
      <c r="D189" s="358" t="s">
        <v>891</v>
      </c>
      <c r="E189" s="358" t="s">
        <v>420</v>
      </c>
      <c r="F189" s="358" t="s">
        <v>898</v>
      </c>
      <c r="G189" s="358" t="s">
        <v>422</v>
      </c>
      <c r="H189" s="358" t="s">
        <v>119</v>
      </c>
      <c r="I189" s="359" t="s">
        <v>478</v>
      </c>
      <c r="K189" s="159"/>
      <c r="L189" s="155"/>
      <c r="N189" s="159"/>
      <c r="O189" s="155"/>
    </row>
    <row r="190" spans="2:15" x14ac:dyDescent="0.3">
      <c r="B190" s="357" t="s">
        <v>942</v>
      </c>
      <c r="C190" s="358" t="s">
        <v>943</v>
      </c>
      <c r="D190" s="358" t="s">
        <v>944</v>
      </c>
      <c r="E190" s="358" t="s">
        <v>420</v>
      </c>
      <c r="F190" s="358" t="s">
        <v>945</v>
      </c>
      <c r="G190" s="358" t="s">
        <v>614</v>
      </c>
      <c r="H190" s="358" t="s">
        <v>119</v>
      </c>
      <c r="I190" s="359" t="s">
        <v>615</v>
      </c>
      <c r="K190" s="159"/>
      <c r="L190" s="155"/>
      <c r="N190" s="159"/>
      <c r="O190" s="155"/>
    </row>
    <row r="191" spans="2:15" x14ac:dyDescent="0.3">
      <c r="B191" s="357" t="s">
        <v>535</v>
      </c>
      <c r="C191" s="358" t="s">
        <v>764</v>
      </c>
      <c r="D191" s="358" t="s">
        <v>765</v>
      </c>
      <c r="E191" s="358" t="s">
        <v>420</v>
      </c>
      <c r="F191" s="358" t="s">
        <v>538</v>
      </c>
      <c r="G191" s="358" t="s">
        <v>422</v>
      </c>
      <c r="H191" s="358" t="s">
        <v>119</v>
      </c>
      <c r="I191" s="359" t="s">
        <v>428</v>
      </c>
      <c r="K191" s="159"/>
      <c r="L191" s="155"/>
      <c r="N191" s="159"/>
      <c r="O191" s="155"/>
    </row>
    <row r="192" spans="2:15" x14ac:dyDescent="0.3">
      <c r="B192" s="357" t="s">
        <v>684</v>
      </c>
      <c r="C192" s="358" t="s">
        <v>906</v>
      </c>
      <c r="D192" s="358" t="s">
        <v>907</v>
      </c>
      <c r="E192" s="358" t="s">
        <v>420</v>
      </c>
      <c r="F192" s="358" t="s">
        <v>687</v>
      </c>
      <c r="G192" s="358" t="s">
        <v>422</v>
      </c>
      <c r="H192" s="358" t="s">
        <v>119</v>
      </c>
      <c r="I192" s="359" t="s">
        <v>478</v>
      </c>
      <c r="K192" s="159"/>
      <c r="L192" s="155"/>
      <c r="N192" s="159"/>
      <c r="O192" s="155"/>
    </row>
    <row r="193" spans="2:15" x14ac:dyDescent="0.3">
      <c r="B193" s="357" t="s">
        <v>602</v>
      </c>
      <c r="C193" s="358" t="s">
        <v>603</v>
      </c>
      <c r="D193" s="358" t="s">
        <v>604</v>
      </c>
      <c r="E193" s="358" t="s">
        <v>420</v>
      </c>
      <c r="F193" s="358" t="s">
        <v>946</v>
      </c>
      <c r="G193" s="358" t="s">
        <v>422</v>
      </c>
      <c r="H193" s="358" t="s">
        <v>119</v>
      </c>
      <c r="I193" s="359" t="s">
        <v>478</v>
      </c>
      <c r="K193" s="159"/>
      <c r="L193" s="155"/>
      <c r="N193" s="159"/>
      <c r="O193" s="155"/>
    </row>
    <row r="194" spans="2:15" x14ac:dyDescent="0.3">
      <c r="B194" s="357" t="s">
        <v>947</v>
      </c>
      <c r="C194" s="358" t="s">
        <v>948</v>
      </c>
      <c r="D194" s="358" t="s">
        <v>949</v>
      </c>
      <c r="E194" s="358" t="s">
        <v>420</v>
      </c>
      <c r="F194" s="358" t="s">
        <v>950</v>
      </c>
      <c r="G194" s="358" t="s">
        <v>951</v>
      </c>
      <c r="H194" s="358" t="s">
        <v>119</v>
      </c>
      <c r="I194" s="359" t="s">
        <v>952</v>
      </c>
      <c r="K194" s="159"/>
      <c r="L194" s="155"/>
      <c r="N194" s="159"/>
      <c r="O194" s="155"/>
    </row>
    <row r="195" spans="2:15" x14ac:dyDescent="0.3">
      <c r="B195" s="357" t="s">
        <v>688</v>
      </c>
      <c r="C195" s="358" t="s">
        <v>689</v>
      </c>
      <c r="D195" s="358" t="s">
        <v>690</v>
      </c>
      <c r="E195" s="358" t="s">
        <v>420</v>
      </c>
      <c r="F195" s="358" t="s">
        <v>953</v>
      </c>
      <c r="G195" s="358" t="s">
        <v>422</v>
      </c>
      <c r="H195" s="358" t="s">
        <v>119</v>
      </c>
      <c r="I195" s="359" t="s">
        <v>433</v>
      </c>
      <c r="K195" s="159"/>
      <c r="L195" s="155"/>
      <c r="N195" s="159"/>
      <c r="O195" s="155"/>
    </row>
    <row r="196" spans="2:15" x14ac:dyDescent="0.3">
      <c r="B196" s="357" t="s">
        <v>954</v>
      </c>
      <c r="C196" s="358" t="s">
        <v>955</v>
      </c>
      <c r="D196" s="358" t="s">
        <v>956</v>
      </c>
      <c r="E196" s="358" t="s">
        <v>420</v>
      </c>
      <c r="F196" s="358" t="s">
        <v>957</v>
      </c>
      <c r="G196" s="358" t="s">
        <v>108</v>
      </c>
      <c r="H196" s="358" t="s">
        <v>119</v>
      </c>
      <c r="I196" s="359" t="s">
        <v>659</v>
      </c>
      <c r="K196" s="159"/>
      <c r="L196" s="155"/>
      <c r="N196" s="159"/>
      <c r="O196" s="155"/>
    </row>
    <row r="197" spans="2:15" x14ac:dyDescent="0.3">
      <c r="B197" s="357" t="s">
        <v>701</v>
      </c>
      <c r="C197" s="358" t="s">
        <v>918</v>
      </c>
      <c r="D197" s="358" t="s">
        <v>919</v>
      </c>
      <c r="E197" s="358" t="s">
        <v>420</v>
      </c>
      <c r="F197" s="358" t="s">
        <v>704</v>
      </c>
      <c r="G197" s="358" t="s">
        <v>422</v>
      </c>
      <c r="H197" s="358" t="s">
        <v>119</v>
      </c>
      <c r="I197" s="359" t="s">
        <v>423</v>
      </c>
      <c r="K197" s="159"/>
      <c r="L197" s="155"/>
      <c r="N197" s="159"/>
      <c r="O197" s="155"/>
    </row>
    <row r="198" spans="2:15" x14ac:dyDescent="0.3">
      <c r="B198" s="357" t="s">
        <v>889</v>
      </c>
      <c r="C198" s="358" t="s">
        <v>958</v>
      </c>
      <c r="D198" s="358" t="s">
        <v>959</v>
      </c>
      <c r="E198" s="358" t="s">
        <v>420</v>
      </c>
      <c r="F198" s="358" t="s">
        <v>922</v>
      </c>
      <c r="G198" s="358" t="s">
        <v>422</v>
      </c>
      <c r="H198" s="358" t="s">
        <v>119</v>
      </c>
      <c r="I198" s="359" t="s">
        <v>428</v>
      </c>
      <c r="K198" s="159"/>
      <c r="L198" s="155"/>
      <c r="N198" s="159"/>
      <c r="O198" s="155"/>
    </row>
    <row r="199" spans="2:15" x14ac:dyDescent="0.3">
      <c r="B199" s="357" t="s">
        <v>439</v>
      </c>
      <c r="C199" s="358" t="s">
        <v>960</v>
      </c>
      <c r="D199" s="358" t="s">
        <v>961</v>
      </c>
      <c r="E199" s="358" t="s">
        <v>420</v>
      </c>
      <c r="F199" s="358" t="s">
        <v>962</v>
      </c>
      <c r="G199" s="358" t="s">
        <v>614</v>
      </c>
      <c r="H199" s="358" t="s">
        <v>119</v>
      </c>
      <c r="I199" s="359" t="s">
        <v>615</v>
      </c>
      <c r="K199" s="159"/>
      <c r="L199" s="155"/>
      <c r="N199" s="159"/>
      <c r="O199" s="155"/>
    </row>
    <row r="200" spans="2:15" x14ac:dyDescent="0.3">
      <c r="B200" s="357" t="s">
        <v>743</v>
      </c>
      <c r="C200" s="358" t="s">
        <v>744</v>
      </c>
      <c r="D200" s="358" t="s">
        <v>745</v>
      </c>
      <c r="E200" s="358" t="s">
        <v>420</v>
      </c>
      <c r="F200" s="358" t="s">
        <v>963</v>
      </c>
      <c r="G200" s="358" t="s">
        <v>422</v>
      </c>
      <c r="H200" s="358" t="s">
        <v>119</v>
      </c>
      <c r="I200" s="359" t="s">
        <v>428</v>
      </c>
      <c r="K200" s="159"/>
      <c r="L200" s="155"/>
      <c r="N200" s="159"/>
      <c r="O200" s="155"/>
    </row>
    <row r="201" spans="2:15" x14ac:dyDescent="0.3">
      <c r="B201" s="357" t="s">
        <v>701</v>
      </c>
      <c r="C201" s="358" t="s">
        <v>822</v>
      </c>
      <c r="D201" s="358" t="s">
        <v>823</v>
      </c>
      <c r="E201" s="358" t="s">
        <v>420</v>
      </c>
      <c r="F201" s="358" t="s">
        <v>704</v>
      </c>
      <c r="G201" s="358" t="s">
        <v>422</v>
      </c>
      <c r="H201" s="358" t="s">
        <v>119</v>
      </c>
      <c r="I201" s="359" t="s">
        <v>423</v>
      </c>
      <c r="K201" s="159"/>
      <c r="L201" s="155"/>
      <c r="N201" s="159"/>
      <c r="O201" s="155"/>
    </row>
    <row r="202" spans="2:15" x14ac:dyDescent="0.3">
      <c r="B202" s="357" t="s">
        <v>964</v>
      </c>
      <c r="C202" s="358" t="s">
        <v>965</v>
      </c>
      <c r="D202" s="358" t="s">
        <v>966</v>
      </c>
      <c r="E202" s="358" t="s">
        <v>420</v>
      </c>
      <c r="F202" s="358" t="s">
        <v>967</v>
      </c>
      <c r="G202" s="358" t="s">
        <v>614</v>
      </c>
      <c r="H202" s="358" t="s">
        <v>119</v>
      </c>
      <c r="I202" s="359" t="s">
        <v>615</v>
      </c>
      <c r="K202" s="159"/>
      <c r="L202" s="155"/>
      <c r="N202" s="159"/>
      <c r="O202" s="155"/>
    </row>
    <row r="203" spans="2:15" x14ac:dyDescent="0.3">
      <c r="B203" s="357" t="s">
        <v>968</v>
      </c>
      <c r="C203" s="358" t="s">
        <v>969</v>
      </c>
      <c r="D203" s="358" t="s">
        <v>970</v>
      </c>
      <c r="E203" s="358" t="s">
        <v>568</v>
      </c>
      <c r="F203" s="358" t="s">
        <v>971</v>
      </c>
      <c r="G203" s="358" t="s">
        <v>972</v>
      </c>
      <c r="H203" s="358" t="s">
        <v>119</v>
      </c>
      <c r="I203" s="359" t="s">
        <v>973</v>
      </c>
      <c r="K203" s="159"/>
      <c r="L203" s="155"/>
      <c r="N203" s="159"/>
      <c r="O203" s="155"/>
    </row>
    <row r="204" spans="2:15" x14ac:dyDescent="0.3">
      <c r="B204" s="357" t="s">
        <v>974</v>
      </c>
      <c r="C204" s="358" t="s">
        <v>975</v>
      </c>
      <c r="D204" s="358" t="s">
        <v>976</v>
      </c>
      <c r="E204" s="358" t="s">
        <v>420</v>
      </c>
      <c r="F204" s="358" t="s">
        <v>977</v>
      </c>
      <c r="G204" s="358" t="s">
        <v>978</v>
      </c>
      <c r="H204" s="358" t="s">
        <v>119</v>
      </c>
      <c r="I204" s="359" t="s">
        <v>979</v>
      </c>
      <c r="K204" s="159"/>
      <c r="L204" s="155"/>
      <c r="N204" s="159"/>
      <c r="O204" s="155"/>
    </row>
    <row r="205" spans="2:15" x14ac:dyDescent="0.3">
      <c r="B205" s="357" t="s">
        <v>980</v>
      </c>
      <c r="C205" s="358" t="s">
        <v>981</v>
      </c>
      <c r="D205" s="358" t="s">
        <v>982</v>
      </c>
      <c r="E205" s="358" t="s">
        <v>420</v>
      </c>
      <c r="F205" s="358" t="s">
        <v>983</v>
      </c>
      <c r="G205" s="358" t="s">
        <v>108</v>
      </c>
      <c r="H205" s="358" t="s">
        <v>119</v>
      </c>
      <c r="I205" s="359" t="s">
        <v>659</v>
      </c>
      <c r="K205" s="159"/>
      <c r="L205" s="155"/>
      <c r="N205" s="159"/>
      <c r="O205" s="155"/>
    </row>
    <row r="206" spans="2:15" x14ac:dyDescent="0.3">
      <c r="B206" s="357" t="s">
        <v>902</v>
      </c>
      <c r="C206" s="358" t="s">
        <v>984</v>
      </c>
      <c r="D206" s="358" t="s">
        <v>985</v>
      </c>
      <c r="E206" s="358" t="s">
        <v>420</v>
      </c>
      <c r="F206" s="358" t="s">
        <v>903</v>
      </c>
      <c r="G206" s="358" t="s">
        <v>108</v>
      </c>
      <c r="H206" s="358" t="s">
        <v>119</v>
      </c>
      <c r="I206" s="359" t="s">
        <v>659</v>
      </c>
      <c r="K206" s="159"/>
      <c r="L206" s="155"/>
      <c r="N206" s="159"/>
      <c r="O206" s="155"/>
    </row>
    <row r="207" spans="2:15" x14ac:dyDescent="0.3">
      <c r="B207" s="357" t="s">
        <v>986</v>
      </c>
      <c r="C207" s="358" t="s">
        <v>987</v>
      </c>
      <c r="D207" s="358" t="s">
        <v>988</v>
      </c>
      <c r="E207" s="358" t="s">
        <v>420</v>
      </c>
      <c r="F207" s="358" t="s">
        <v>989</v>
      </c>
      <c r="G207" s="358" t="s">
        <v>796</v>
      </c>
      <c r="H207" s="358" t="s">
        <v>119</v>
      </c>
      <c r="I207" s="359" t="s">
        <v>797</v>
      </c>
      <c r="K207" s="159"/>
      <c r="L207" s="155"/>
      <c r="N207" s="159"/>
      <c r="O207" s="155"/>
    </row>
    <row r="208" spans="2:15" x14ac:dyDescent="0.3">
      <c r="B208" s="357" t="s">
        <v>889</v>
      </c>
      <c r="C208" s="358" t="s">
        <v>990</v>
      </c>
      <c r="D208" s="358" t="s">
        <v>991</v>
      </c>
      <c r="E208" s="358" t="s">
        <v>420</v>
      </c>
      <c r="F208" s="358" t="s">
        <v>922</v>
      </c>
      <c r="G208" s="358" t="s">
        <v>422</v>
      </c>
      <c r="H208" s="358" t="s">
        <v>119</v>
      </c>
      <c r="I208" s="359" t="s">
        <v>428</v>
      </c>
      <c r="K208" s="159"/>
      <c r="L208" s="155"/>
      <c r="N208" s="159"/>
      <c r="O208" s="155"/>
    </row>
    <row r="209" spans="2:15" x14ac:dyDescent="0.3">
      <c r="B209" s="357" t="s">
        <v>439</v>
      </c>
      <c r="C209" s="358" t="s">
        <v>992</v>
      </c>
      <c r="D209" s="358" t="s">
        <v>993</v>
      </c>
      <c r="E209" s="358" t="s">
        <v>420</v>
      </c>
      <c r="F209" s="358" t="s">
        <v>564</v>
      </c>
      <c r="G209" s="358" t="s">
        <v>422</v>
      </c>
      <c r="H209" s="358" t="s">
        <v>119</v>
      </c>
      <c r="I209" s="359" t="s">
        <v>428</v>
      </c>
      <c r="K209" s="159"/>
      <c r="L209" s="155"/>
      <c r="N209" s="159"/>
      <c r="O209" s="155"/>
    </row>
    <row r="210" spans="2:15" x14ac:dyDescent="0.3">
      <c r="B210" s="357" t="s">
        <v>994</v>
      </c>
      <c r="C210" s="358" t="s">
        <v>995</v>
      </c>
      <c r="D210" s="358" t="s">
        <v>996</v>
      </c>
      <c r="E210" s="358" t="s">
        <v>420</v>
      </c>
      <c r="F210" s="358" t="s">
        <v>940</v>
      </c>
      <c r="G210" s="358" t="s">
        <v>853</v>
      </c>
      <c r="H210" s="358" t="s">
        <v>119</v>
      </c>
      <c r="I210" s="359" t="s">
        <v>854</v>
      </c>
      <c r="K210" s="159"/>
      <c r="L210" s="155"/>
      <c r="N210" s="159"/>
      <c r="O210" s="155"/>
    </row>
    <row r="211" spans="2:15" x14ac:dyDescent="0.3">
      <c r="B211" s="357" t="s">
        <v>997</v>
      </c>
      <c r="C211" s="358" t="s">
        <v>998</v>
      </c>
      <c r="D211" s="358" t="s">
        <v>999</v>
      </c>
      <c r="E211" s="358" t="s">
        <v>420</v>
      </c>
      <c r="F211" s="358" t="s">
        <v>1000</v>
      </c>
      <c r="G211" s="358" t="s">
        <v>1001</v>
      </c>
      <c r="H211" s="358" t="s">
        <v>119</v>
      </c>
      <c r="I211" s="359" t="s">
        <v>1002</v>
      </c>
      <c r="K211" s="159"/>
      <c r="L211" s="155"/>
      <c r="N211" s="159"/>
      <c r="O211" s="155"/>
    </row>
    <row r="212" spans="2:15" x14ac:dyDescent="0.3">
      <c r="B212" s="357" t="s">
        <v>937</v>
      </c>
      <c r="C212" s="358" t="s">
        <v>938</v>
      </c>
      <c r="D212" s="358" t="s">
        <v>939</v>
      </c>
      <c r="E212" s="358" t="s">
        <v>420</v>
      </c>
      <c r="F212" s="358" t="s">
        <v>1003</v>
      </c>
      <c r="G212" s="358" t="s">
        <v>853</v>
      </c>
      <c r="H212" s="358" t="s">
        <v>119</v>
      </c>
      <c r="I212" s="359" t="s">
        <v>854</v>
      </c>
      <c r="K212" s="159"/>
      <c r="L212" s="155"/>
      <c r="N212" s="159"/>
      <c r="O212" s="155"/>
    </row>
    <row r="213" spans="2:15" x14ac:dyDescent="0.3">
      <c r="B213" s="357" t="s">
        <v>929</v>
      </c>
      <c r="C213" s="358" t="s">
        <v>1004</v>
      </c>
      <c r="D213" s="358" t="s">
        <v>1005</v>
      </c>
      <c r="E213" s="358" t="s">
        <v>420</v>
      </c>
      <c r="F213" s="358" t="s">
        <v>1006</v>
      </c>
      <c r="G213" s="358" t="s">
        <v>853</v>
      </c>
      <c r="H213" s="358" t="s">
        <v>119</v>
      </c>
      <c r="I213" s="359" t="s">
        <v>854</v>
      </c>
      <c r="K213" s="159"/>
      <c r="L213" s="155"/>
      <c r="N213" s="159"/>
      <c r="O213" s="155"/>
    </row>
    <row r="214" spans="2:15" x14ac:dyDescent="0.3">
      <c r="B214" s="357" t="s">
        <v>1007</v>
      </c>
      <c r="C214" s="358" t="s">
        <v>1008</v>
      </c>
      <c r="D214" s="358" t="s">
        <v>1009</v>
      </c>
      <c r="E214" s="358" t="s">
        <v>420</v>
      </c>
      <c r="F214" s="358" t="s">
        <v>1010</v>
      </c>
      <c r="G214" s="358" t="s">
        <v>614</v>
      </c>
      <c r="H214" s="358" t="s">
        <v>119</v>
      </c>
      <c r="I214" s="359" t="s">
        <v>615</v>
      </c>
      <c r="K214" s="159"/>
      <c r="L214" s="155"/>
      <c r="N214" s="159"/>
      <c r="O214" s="155"/>
    </row>
    <row r="215" spans="2:15" x14ac:dyDescent="0.3">
      <c r="B215" s="357" t="s">
        <v>1011</v>
      </c>
      <c r="C215" s="358" t="s">
        <v>1012</v>
      </c>
      <c r="D215" s="358" t="s">
        <v>1013</v>
      </c>
      <c r="E215" s="358" t="s">
        <v>490</v>
      </c>
      <c r="F215" s="358" t="s">
        <v>1014</v>
      </c>
      <c r="G215" s="358" t="s">
        <v>1015</v>
      </c>
      <c r="H215" s="358" t="s">
        <v>119</v>
      </c>
      <c r="I215" s="359" t="s">
        <v>1016</v>
      </c>
      <c r="K215" s="159"/>
      <c r="L215" s="155"/>
      <c r="N215" s="159"/>
      <c r="O215" s="155"/>
    </row>
    <row r="216" spans="2:15" x14ac:dyDescent="0.3">
      <c r="B216" s="357" t="s">
        <v>805</v>
      </c>
      <c r="C216" s="358" t="s">
        <v>806</v>
      </c>
      <c r="D216" s="358" t="s">
        <v>807</v>
      </c>
      <c r="E216" s="358" t="s">
        <v>420</v>
      </c>
      <c r="F216" s="358" t="s">
        <v>808</v>
      </c>
      <c r="G216" s="358" t="s">
        <v>422</v>
      </c>
      <c r="H216" s="358" t="s">
        <v>119</v>
      </c>
      <c r="I216" s="359" t="s">
        <v>433</v>
      </c>
      <c r="K216" s="159"/>
      <c r="L216" s="155"/>
      <c r="N216" s="159"/>
      <c r="O216" s="155"/>
    </row>
    <row r="217" spans="2:15" x14ac:dyDescent="0.3">
      <c r="B217" s="357" t="s">
        <v>929</v>
      </c>
      <c r="C217" s="358" t="s">
        <v>1017</v>
      </c>
      <c r="D217" s="358" t="s">
        <v>1018</v>
      </c>
      <c r="E217" s="358" t="s">
        <v>420</v>
      </c>
      <c r="F217" s="358" t="s">
        <v>1019</v>
      </c>
      <c r="G217" s="358" t="s">
        <v>117</v>
      </c>
      <c r="H217" s="358" t="s">
        <v>119</v>
      </c>
      <c r="I217" s="359" t="s">
        <v>933</v>
      </c>
      <c r="K217" s="159"/>
      <c r="L217" s="155"/>
      <c r="N217" s="159"/>
      <c r="O217" s="155"/>
    </row>
    <row r="218" spans="2:15" x14ac:dyDescent="0.3">
      <c r="B218" s="357" t="s">
        <v>1020</v>
      </c>
      <c r="C218" s="358" t="s">
        <v>1021</v>
      </c>
      <c r="D218" s="358" t="s">
        <v>1022</v>
      </c>
      <c r="E218" s="358" t="s">
        <v>420</v>
      </c>
      <c r="F218" s="358" t="s">
        <v>1023</v>
      </c>
      <c r="G218" s="358" t="s">
        <v>1015</v>
      </c>
      <c r="H218" s="358" t="s">
        <v>119</v>
      </c>
      <c r="I218" s="359" t="s">
        <v>1016</v>
      </c>
      <c r="K218" s="159"/>
      <c r="L218" s="155"/>
      <c r="N218" s="159"/>
      <c r="O218" s="155"/>
    </row>
    <row r="219" spans="2:15" x14ac:dyDescent="0.3">
      <c r="B219" s="357" t="s">
        <v>688</v>
      </c>
      <c r="C219" s="358" t="s">
        <v>689</v>
      </c>
      <c r="D219" s="358" t="s">
        <v>690</v>
      </c>
      <c r="E219" s="358" t="s">
        <v>420</v>
      </c>
      <c r="F219" s="358" t="s">
        <v>1024</v>
      </c>
      <c r="G219" s="358" t="s">
        <v>422</v>
      </c>
      <c r="H219" s="358" t="s">
        <v>119</v>
      </c>
      <c r="I219" s="359" t="s">
        <v>433</v>
      </c>
      <c r="K219" s="159"/>
      <c r="L219" s="155"/>
      <c r="N219" s="159"/>
      <c r="O219" s="155"/>
    </row>
    <row r="220" spans="2:15" x14ac:dyDescent="0.3">
      <c r="B220" s="357" t="s">
        <v>833</v>
      </c>
      <c r="C220" s="358" t="s">
        <v>834</v>
      </c>
      <c r="D220" s="358" t="s">
        <v>835</v>
      </c>
      <c r="E220" s="358" t="s">
        <v>420</v>
      </c>
      <c r="F220" s="358" t="s">
        <v>1025</v>
      </c>
      <c r="G220" s="358" t="s">
        <v>837</v>
      </c>
      <c r="H220" s="358" t="s">
        <v>119</v>
      </c>
      <c r="I220" s="359" t="s">
        <v>838</v>
      </c>
      <c r="K220" s="159"/>
      <c r="L220" s="155"/>
      <c r="N220" s="159"/>
      <c r="O220" s="155"/>
    </row>
    <row r="221" spans="2:15" x14ac:dyDescent="0.3">
      <c r="B221" s="357" t="s">
        <v>1026</v>
      </c>
      <c r="C221" s="358" t="s">
        <v>1027</v>
      </c>
      <c r="D221" s="358" t="s">
        <v>1028</v>
      </c>
      <c r="E221" s="358" t="s">
        <v>420</v>
      </c>
      <c r="F221" s="358" t="s">
        <v>1029</v>
      </c>
      <c r="G221" s="358" t="s">
        <v>837</v>
      </c>
      <c r="H221" s="358" t="s">
        <v>119</v>
      </c>
      <c r="I221" s="359" t="s">
        <v>838</v>
      </c>
      <c r="K221" s="159"/>
      <c r="L221" s="155"/>
      <c r="N221" s="159"/>
      <c r="O221" s="155"/>
    </row>
    <row r="222" spans="2:15" x14ac:dyDescent="0.3">
      <c r="B222" s="357" t="s">
        <v>1030</v>
      </c>
      <c r="C222" s="358" t="s">
        <v>1031</v>
      </c>
      <c r="D222" s="358" t="s">
        <v>1032</v>
      </c>
      <c r="E222" s="358" t="s">
        <v>420</v>
      </c>
      <c r="F222" s="358" t="s">
        <v>1033</v>
      </c>
      <c r="G222" s="358" t="s">
        <v>1034</v>
      </c>
      <c r="H222" s="358" t="s">
        <v>119</v>
      </c>
      <c r="I222" s="359" t="s">
        <v>1035</v>
      </c>
      <c r="K222" s="159"/>
      <c r="L222" s="155"/>
      <c r="N222" s="159"/>
      <c r="O222" s="155"/>
    </row>
    <row r="223" spans="2:15" x14ac:dyDescent="0.3">
      <c r="B223" s="357" t="s">
        <v>1036</v>
      </c>
      <c r="C223" s="358" t="s">
        <v>1037</v>
      </c>
      <c r="D223" s="358" t="s">
        <v>1038</v>
      </c>
      <c r="E223" s="358" t="s">
        <v>420</v>
      </c>
      <c r="F223" s="358" t="s">
        <v>1039</v>
      </c>
      <c r="G223" s="358" t="s">
        <v>1040</v>
      </c>
      <c r="H223" s="358" t="s">
        <v>119</v>
      </c>
      <c r="I223" s="359" t="s">
        <v>1041</v>
      </c>
      <c r="K223" s="159"/>
      <c r="L223" s="155"/>
      <c r="N223" s="159"/>
      <c r="O223" s="155"/>
    </row>
    <row r="224" spans="2:15" x14ac:dyDescent="0.3">
      <c r="B224" s="357" t="s">
        <v>801</v>
      </c>
      <c r="C224" s="358" t="s">
        <v>802</v>
      </c>
      <c r="D224" s="358" t="s">
        <v>803</v>
      </c>
      <c r="E224" s="358" t="s">
        <v>420</v>
      </c>
      <c r="F224" s="358" t="s">
        <v>1042</v>
      </c>
      <c r="G224" s="358" t="s">
        <v>422</v>
      </c>
      <c r="H224" s="358" t="s">
        <v>119</v>
      </c>
      <c r="I224" s="359" t="s">
        <v>478</v>
      </c>
      <c r="K224" s="159"/>
      <c r="L224" s="155"/>
      <c r="N224" s="159"/>
      <c r="O224" s="155"/>
    </row>
    <row r="225" spans="2:15" x14ac:dyDescent="0.3">
      <c r="B225" s="357" t="s">
        <v>684</v>
      </c>
      <c r="C225" s="358" t="s">
        <v>729</v>
      </c>
      <c r="D225" s="358" t="s">
        <v>730</v>
      </c>
      <c r="E225" s="358" t="s">
        <v>437</v>
      </c>
      <c r="F225" s="358" t="s">
        <v>687</v>
      </c>
      <c r="G225" s="358" t="s">
        <v>422</v>
      </c>
      <c r="H225" s="358" t="s">
        <v>119</v>
      </c>
      <c r="I225" s="359" t="s">
        <v>478</v>
      </c>
      <c r="K225" s="159"/>
      <c r="L225" s="155"/>
      <c r="N225" s="159"/>
      <c r="O225" s="155"/>
    </row>
    <row r="226" spans="2:15" x14ac:dyDescent="0.3">
      <c r="B226" s="357" t="s">
        <v>937</v>
      </c>
      <c r="C226" s="358" t="s">
        <v>1043</v>
      </c>
      <c r="D226" s="358" t="s">
        <v>1044</v>
      </c>
      <c r="E226" s="358" t="s">
        <v>420</v>
      </c>
      <c r="F226" s="358" t="s">
        <v>1003</v>
      </c>
      <c r="G226" s="358" t="s">
        <v>853</v>
      </c>
      <c r="H226" s="358" t="s">
        <v>119</v>
      </c>
      <c r="I226" s="359" t="s">
        <v>854</v>
      </c>
      <c r="K226" s="159"/>
      <c r="L226" s="155"/>
      <c r="N226" s="159"/>
      <c r="O226" s="155"/>
    </row>
    <row r="227" spans="2:15" x14ac:dyDescent="0.3">
      <c r="B227" s="357" t="s">
        <v>743</v>
      </c>
      <c r="C227" s="358" t="s">
        <v>744</v>
      </c>
      <c r="D227" s="358" t="s">
        <v>745</v>
      </c>
      <c r="E227" s="358" t="s">
        <v>420</v>
      </c>
      <c r="F227" s="358" t="s">
        <v>746</v>
      </c>
      <c r="G227" s="358" t="s">
        <v>422</v>
      </c>
      <c r="H227" s="358" t="s">
        <v>119</v>
      </c>
      <c r="I227" s="359" t="s">
        <v>428</v>
      </c>
      <c r="K227" s="159"/>
      <c r="L227" s="155"/>
      <c r="N227" s="159"/>
      <c r="O227" s="155"/>
    </row>
    <row r="228" spans="2:15" x14ac:dyDescent="0.3">
      <c r="B228" s="357" t="s">
        <v>645</v>
      </c>
      <c r="C228" s="358" t="s">
        <v>775</v>
      </c>
      <c r="D228" s="358" t="s">
        <v>776</v>
      </c>
      <c r="E228" s="358" t="s">
        <v>420</v>
      </c>
      <c r="F228" s="358" t="s">
        <v>1045</v>
      </c>
      <c r="G228" s="358" t="s">
        <v>422</v>
      </c>
      <c r="H228" s="358" t="s">
        <v>119</v>
      </c>
      <c r="I228" s="359" t="s">
        <v>478</v>
      </c>
      <c r="K228" s="159"/>
      <c r="L228" s="155"/>
      <c r="N228" s="159"/>
      <c r="O228" s="155"/>
    </row>
    <row r="229" spans="2:15" x14ac:dyDescent="0.3">
      <c r="B229" s="357" t="s">
        <v>1046</v>
      </c>
      <c r="C229" s="358" t="s">
        <v>1047</v>
      </c>
      <c r="D229" s="358" t="s">
        <v>1048</v>
      </c>
      <c r="E229" s="358" t="s">
        <v>420</v>
      </c>
      <c r="F229" s="358" t="s">
        <v>1049</v>
      </c>
      <c r="G229" s="358" t="s">
        <v>108</v>
      </c>
      <c r="H229" s="358" t="s">
        <v>119</v>
      </c>
      <c r="I229" s="359" t="s">
        <v>659</v>
      </c>
      <c r="K229" s="159"/>
      <c r="L229" s="155"/>
      <c r="N229" s="159"/>
      <c r="O229" s="155"/>
    </row>
    <row r="230" spans="2:15" x14ac:dyDescent="0.3">
      <c r="B230" s="357" t="s">
        <v>680</v>
      </c>
      <c r="C230" s="358" t="s">
        <v>681</v>
      </c>
      <c r="D230" s="358" t="s">
        <v>682</v>
      </c>
      <c r="E230" s="358" t="s">
        <v>420</v>
      </c>
      <c r="F230" s="358" t="s">
        <v>704</v>
      </c>
      <c r="G230" s="358" t="s">
        <v>422</v>
      </c>
      <c r="H230" s="358" t="s">
        <v>119</v>
      </c>
      <c r="I230" s="359" t="s">
        <v>423</v>
      </c>
      <c r="K230" s="159"/>
      <c r="L230" s="155"/>
      <c r="N230" s="159"/>
      <c r="O230" s="155"/>
    </row>
    <row r="231" spans="2:15" x14ac:dyDescent="0.3">
      <c r="B231" s="357" t="s">
        <v>1050</v>
      </c>
      <c r="C231" s="358" t="s">
        <v>1051</v>
      </c>
      <c r="D231" s="358" t="s">
        <v>1052</v>
      </c>
      <c r="E231" s="358" t="s">
        <v>420</v>
      </c>
      <c r="F231" s="358" t="s">
        <v>1053</v>
      </c>
      <c r="G231" s="358" t="s">
        <v>1054</v>
      </c>
      <c r="H231" s="358" t="s">
        <v>119</v>
      </c>
      <c r="I231" s="359" t="s">
        <v>1055</v>
      </c>
      <c r="K231" s="159"/>
      <c r="L231" s="155"/>
      <c r="N231" s="159"/>
      <c r="O231" s="155"/>
    </row>
    <row r="232" spans="2:15" x14ac:dyDescent="0.3">
      <c r="B232" s="357" t="s">
        <v>602</v>
      </c>
      <c r="C232" s="358" t="s">
        <v>747</v>
      </c>
      <c r="D232" s="358" t="s">
        <v>748</v>
      </c>
      <c r="E232" s="358" t="s">
        <v>420</v>
      </c>
      <c r="F232" s="358" t="s">
        <v>1056</v>
      </c>
      <c r="G232" s="358" t="s">
        <v>422</v>
      </c>
      <c r="H232" s="358" t="s">
        <v>119</v>
      </c>
      <c r="I232" s="359" t="s">
        <v>478</v>
      </c>
      <c r="K232" s="159"/>
      <c r="L232" s="155"/>
      <c r="N232" s="159"/>
      <c r="O232" s="155"/>
    </row>
    <row r="233" spans="2:15" x14ac:dyDescent="0.3">
      <c r="B233" s="357" t="s">
        <v>1057</v>
      </c>
      <c r="C233" s="358" t="s">
        <v>1058</v>
      </c>
      <c r="D233" s="358" t="s">
        <v>1059</v>
      </c>
      <c r="E233" s="358" t="s">
        <v>420</v>
      </c>
      <c r="F233" s="358" t="s">
        <v>1060</v>
      </c>
      <c r="G233" s="358" t="s">
        <v>1061</v>
      </c>
      <c r="H233" s="358" t="s">
        <v>119</v>
      </c>
      <c r="I233" s="359" t="s">
        <v>1062</v>
      </c>
      <c r="K233" s="159"/>
      <c r="L233" s="155"/>
      <c r="N233" s="159"/>
      <c r="O233" s="155"/>
    </row>
    <row r="234" spans="2:15" x14ac:dyDescent="0.3">
      <c r="B234" s="357" t="s">
        <v>1063</v>
      </c>
      <c r="C234" s="358" t="s">
        <v>1064</v>
      </c>
      <c r="D234" s="358" t="s">
        <v>1065</v>
      </c>
      <c r="E234" s="358" t="s">
        <v>420</v>
      </c>
      <c r="F234" s="358" t="s">
        <v>1066</v>
      </c>
      <c r="G234" s="358" t="s">
        <v>108</v>
      </c>
      <c r="H234" s="358" t="s">
        <v>119</v>
      </c>
      <c r="I234" s="359" t="s">
        <v>659</v>
      </c>
      <c r="K234" s="159"/>
      <c r="L234" s="155"/>
      <c r="N234" s="159"/>
      <c r="O234" s="155"/>
    </row>
    <row r="235" spans="2:15" x14ac:dyDescent="0.3">
      <c r="B235" s="357" t="s">
        <v>558</v>
      </c>
      <c r="C235" s="358" t="s">
        <v>719</v>
      </c>
      <c r="D235" s="358" t="s">
        <v>720</v>
      </c>
      <c r="E235" s="358" t="s">
        <v>420</v>
      </c>
      <c r="F235" s="358" t="s">
        <v>1067</v>
      </c>
      <c r="G235" s="358" t="s">
        <v>422</v>
      </c>
      <c r="H235" s="358" t="s">
        <v>119</v>
      </c>
      <c r="I235" s="359" t="s">
        <v>423</v>
      </c>
      <c r="K235" s="159"/>
      <c r="L235" s="155"/>
      <c r="N235" s="159"/>
      <c r="O235" s="155"/>
    </row>
    <row r="236" spans="2:15" x14ac:dyDescent="0.3">
      <c r="B236" s="357" t="s">
        <v>443</v>
      </c>
      <c r="C236" s="358" t="s">
        <v>770</v>
      </c>
      <c r="D236" s="358" t="s">
        <v>771</v>
      </c>
      <c r="E236" s="358" t="s">
        <v>420</v>
      </c>
      <c r="F236" s="358" t="s">
        <v>451</v>
      </c>
      <c r="G236" s="358" t="s">
        <v>447</v>
      </c>
      <c r="H236" s="358" t="s">
        <v>119</v>
      </c>
      <c r="I236" s="359" t="s">
        <v>448</v>
      </c>
      <c r="K236" s="159"/>
      <c r="L236" s="155"/>
      <c r="N236" s="159"/>
      <c r="O236" s="155"/>
    </row>
    <row r="237" spans="2:15" x14ac:dyDescent="0.3">
      <c r="B237" s="357" t="s">
        <v>1068</v>
      </c>
      <c r="C237" s="358" t="s">
        <v>661</v>
      </c>
      <c r="D237" s="358" t="s">
        <v>662</v>
      </c>
      <c r="E237" s="358" t="s">
        <v>420</v>
      </c>
      <c r="F237" s="358" t="s">
        <v>663</v>
      </c>
      <c r="G237" s="358" t="s">
        <v>422</v>
      </c>
      <c r="H237" s="358" t="s">
        <v>119</v>
      </c>
      <c r="I237" s="359" t="s">
        <v>478</v>
      </c>
      <c r="K237" s="159"/>
      <c r="L237" s="155"/>
      <c r="N237" s="159"/>
      <c r="O237" s="155"/>
    </row>
    <row r="238" spans="2:15" x14ac:dyDescent="0.3">
      <c r="B238" s="357" t="s">
        <v>1069</v>
      </c>
      <c r="C238" s="358" t="s">
        <v>1070</v>
      </c>
      <c r="D238" s="358" t="s">
        <v>1071</v>
      </c>
      <c r="E238" s="358" t="s">
        <v>420</v>
      </c>
      <c r="F238" s="358" t="s">
        <v>1072</v>
      </c>
      <c r="G238" s="358" t="s">
        <v>117</v>
      </c>
      <c r="H238" s="358" t="s">
        <v>119</v>
      </c>
      <c r="I238" s="359" t="s">
        <v>933</v>
      </c>
      <c r="K238" s="159"/>
      <c r="L238" s="155"/>
      <c r="N238" s="159"/>
      <c r="O238" s="155"/>
    </row>
    <row r="239" spans="2:15" x14ac:dyDescent="0.3">
      <c r="B239" s="357" t="s">
        <v>842</v>
      </c>
      <c r="C239" s="358" t="s">
        <v>1073</v>
      </c>
      <c r="D239" s="358" t="s">
        <v>1074</v>
      </c>
      <c r="E239" s="358" t="s">
        <v>420</v>
      </c>
      <c r="F239" s="358" t="s">
        <v>936</v>
      </c>
      <c r="G239" s="358" t="s">
        <v>422</v>
      </c>
      <c r="H239" s="358" t="s">
        <v>119</v>
      </c>
      <c r="I239" s="359" t="s">
        <v>428</v>
      </c>
      <c r="K239" s="159"/>
      <c r="L239" s="155"/>
      <c r="N239" s="159"/>
      <c r="O239" s="155"/>
    </row>
    <row r="240" spans="2:15" x14ac:dyDescent="0.3">
      <c r="B240" s="357" t="s">
        <v>1075</v>
      </c>
      <c r="C240" s="358" t="s">
        <v>1076</v>
      </c>
      <c r="D240" s="358" t="s">
        <v>1077</v>
      </c>
      <c r="E240" s="358" t="s">
        <v>420</v>
      </c>
      <c r="F240" s="358" t="s">
        <v>1078</v>
      </c>
      <c r="G240" s="358" t="s">
        <v>1079</v>
      </c>
      <c r="H240" s="358" t="s">
        <v>119</v>
      </c>
      <c r="I240" s="359" t="s">
        <v>1080</v>
      </c>
      <c r="K240" s="159"/>
      <c r="L240" s="155"/>
      <c r="N240" s="159"/>
      <c r="O240" s="155"/>
    </row>
    <row r="241" spans="2:15" x14ac:dyDescent="0.3">
      <c r="B241" s="357" t="s">
        <v>558</v>
      </c>
      <c r="C241" s="358" t="s">
        <v>559</v>
      </c>
      <c r="D241" s="358" t="s">
        <v>560</v>
      </c>
      <c r="E241" s="358" t="s">
        <v>420</v>
      </c>
      <c r="F241" s="358" t="s">
        <v>1067</v>
      </c>
      <c r="G241" s="358" t="s">
        <v>422</v>
      </c>
      <c r="H241" s="358" t="s">
        <v>119</v>
      </c>
      <c r="I241" s="359" t="s">
        <v>423</v>
      </c>
      <c r="K241" s="159"/>
      <c r="L241" s="155"/>
      <c r="N241" s="159"/>
      <c r="O241" s="155"/>
    </row>
    <row r="242" spans="2:15" x14ac:dyDescent="0.3">
      <c r="B242" s="357" t="s">
        <v>1081</v>
      </c>
      <c r="C242" s="358" t="s">
        <v>1082</v>
      </c>
      <c r="D242" s="358" t="s">
        <v>1083</v>
      </c>
      <c r="E242" s="358" t="s">
        <v>420</v>
      </c>
      <c r="F242" s="358" t="s">
        <v>1084</v>
      </c>
      <c r="G242" s="358" t="s">
        <v>1085</v>
      </c>
      <c r="H242" s="358" t="s">
        <v>1086</v>
      </c>
      <c r="I242" s="359" t="s">
        <v>1087</v>
      </c>
      <c r="K242" s="159"/>
      <c r="L242" s="155"/>
      <c r="N242" s="159"/>
      <c r="O242" s="155"/>
    </row>
    <row r="243" spans="2:15" x14ac:dyDescent="0.3">
      <c r="B243" s="357" t="s">
        <v>1088</v>
      </c>
      <c r="C243" s="358" t="s">
        <v>1089</v>
      </c>
      <c r="D243" s="358" t="s">
        <v>1090</v>
      </c>
      <c r="E243" s="358" t="s">
        <v>420</v>
      </c>
      <c r="F243" s="358" t="s">
        <v>1091</v>
      </c>
      <c r="G243" s="358" t="s">
        <v>1092</v>
      </c>
      <c r="H243" s="358" t="s">
        <v>119</v>
      </c>
      <c r="I243" s="359" t="s">
        <v>1093</v>
      </c>
      <c r="K243" s="159"/>
      <c r="L243" s="155"/>
      <c r="N243" s="159"/>
      <c r="O243" s="155"/>
    </row>
    <row r="244" spans="2:15" x14ac:dyDescent="0.3">
      <c r="B244" s="357" t="s">
        <v>692</v>
      </c>
      <c r="C244" s="358" t="s">
        <v>696</v>
      </c>
      <c r="D244" s="358" t="s">
        <v>697</v>
      </c>
      <c r="E244" s="358" t="s">
        <v>420</v>
      </c>
      <c r="F244" s="358" t="s">
        <v>695</v>
      </c>
      <c r="G244" s="358" t="s">
        <v>422</v>
      </c>
      <c r="H244" s="358" t="s">
        <v>119</v>
      </c>
      <c r="I244" s="359" t="s">
        <v>433</v>
      </c>
      <c r="K244" s="159"/>
      <c r="L244" s="155"/>
      <c r="N244" s="159"/>
      <c r="O244" s="155"/>
    </row>
    <row r="245" spans="2:15" x14ac:dyDescent="0.3">
      <c r="B245" s="357" t="s">
        <v>1094</v>
      </c>
      <c r="C245" s="358" t="s">
        <v>1095</v>
      </c>
      <c r="D245" s="358" t="s">
        <v>1096</v>
      </c>
      <c r="E245" s="358" t="s">
        <v>420</v>
      </c>
      <c r="F245" s="358" t="s">
        <v>1097</v>
      </c>
      <c r="G245" s="358" t="s">
        <v>853</v>
      </c>
      <c r="H245" s="358" t="s">
        <v>119</v>
      </c>
      <c r="I245" s="359" t="s">
        <v>854</v>
      </c>
      <c r="K245" s="159"/>
      <c r="L245" s="155"/>
      <c r="N245" s="159"/>
      <c r="O245" s="155"/>
    </row>
    <row r="246" spans="2:15" x14ac:dyDescent="0.3">
      <c r="B246" s="357" t="s">
        <v>443</v>
      </c>
      <c r="C246" s="358" t="s">
        <v>1043</v>
      </c>
      <c r="D246" s="358" t="s">
        <v>1044</v>
      </c>
      <c r="E246" s="358" t="s">
        <v>420</v>
      </c>
      <c r="F246" s="358" t="s">
        <v>451</v>
      </c>
      <c r="G246" s="358" t="s">
        <v>447</v>
      </c>
      <c r="H246" s="358" t="s">
        <v>119</v>
      </c>
      <c r="I246" s="359" t="s">
        <v>448</v>
      </c>
      <c r="K246" s="159"/>
      <c r="L246" s="155"/>
      <c r="N246" s="159"/>
      <c r="O246" s="155"/>
    </row>
    <row r="247" spans="2:15" x14ac:dyDescent="0.3">
      <c r="B247" s="357" t="s">
        <v>1098</v>
      </c>
      <c r="C247" s="358" t="s">
        <v>1099</v>
      </c>
      <c r="D247" s="358" t="s">
        <v>1100</v>
      </c>
      <c r="E247" s="358" t="s">
        <v>420</v>
      </c>
      <c r="F247" s="358" t="s">
        <v>1101</v>
      </c>
      <c r="G247" s="358" t="s">
        <v>1102</v>
      </c>
      <c r="H247" s="358" t="s">
        <v>119</v>
      </c>
      <c r="I247" s="359" t="s">
        <v>1103</v>
      </c>
      <c r="K247" s="159"/>
      <c r="L247" s="155"/>
      <c r="N247" s="159"/>
      <c r="O247" s="155"/>
    </row>
    <row r="248" spans="2:15" x14ac:dyDescent="0.3">
      <c r="B248" s="357" t="s">
        <v>1104</v>
      </c>
      <c r="C248" s="358" t="s">
        <v>714</v>
      </c>
      <c r="D248" s="358" t="s">
        <v>715</v>
      </c>
      <c r="E248" s="358" t="s">
        <v>420</v>
      </c>
      <c r="F248" s="358" t="s">
        <v>1105</v>
      </c>
      <c r="G248" s="358" t="s">
        <v>1106</v>
      </c>
      <c r="H248" s="358" t="s">
        <v>1107</v>
      </c>
      <c r="I248" s="359" t="s">
        <v>1108</v>
      </c>
      <c r="K248" s="159"/>
      <c r="L248" s="155"/>
      <c r="N248" s="159"/>
      <c r="O248" s="155"/>
    </row>
    <row r="249" spans="2:15" x14ac:dyDescent="0.3">
      <c r="B249" s="357" t="s">
        <v>889</v>
      </c>
      <c r="C249" s="358" t="s">
        <v>1109</v>
      </c>
      <c r="D249" s="358" t="s">
        <v>1110</v>
      </c>
      <c r="E249" s="358" t="s">
        <v>490</v>
      </c>
      <c r="F249" s="358" t="s">
        <v>922</v>
      </c>
      <c r="G249" s="358" t="s">
        <v>422</v>
      </c>
      <c r="H249" s="358" t="s">
        <v>119</v>
      </c>
      <c r="I249" s="359" t="s">
        <v>428</v>
      </c>
      <c r="K249" s="159"/>
      <c r="L249" s="155"/>
      <c r="N249" s="159"/>
      <c r="O249" s="155"/>
    </row>
    <row r="250" spans="2:15" x14ac:dyDescent="0.3">
      <c r="B250" s="357" t="s">
        <v>1111</v>
      </c>
      <c r="C250" s="358" t="s">
        <v>1112</v>
      </c>
      <c r="D250" s="358" t="s">
        <v>1113</v>
      </c>
      <c r="E250" s="358" t="s">
        <v>490</v>
      </c>
      <c r="F250" s="358" t="s">
        <v>1114</v>
      </c>
      <c r="G250" s="358" t="s">
        <v>1115</v>
      </c>
      <c r="H250" s="358" t="s">
        <v>119</v>
      </c>
      <c r="I250" s="359" t="s">
        <v>1041</v>
      </c>
      <c r="K250" s="159"/>
      <c r="L250" s="155"/>
      <c r="N250" s="159"/>
      <c r="O250" s="155"/>
    </row>
    <row r="251" spans="2:15" x14ac:dyDescent="0.3">
      <c r="B251" s="357" t="s">
        <v>1116</v>
      </c>
      <c r="C251" s="358" t="s">
        <v>1117</v>
      </c>
      <c r="D251" s="358" t="s">
        <v>1118</v>
      </c>
      <c r="E251" s="358" t="s">
        <v>420</v>
      </c>
      <c r="F251" s="358" t="s">
        <v>1119</v>
      </c>
      <c r="G251" s="358" t="s">
        <v>1040</v>
      </c>
      <c r="H251" s="358" t="s">
        <v>119</v>
      </c>
      <c r="I251" s="359" t="s">
        <v>1041</v>
      </c>
      <c r="K251" s="159"/>
      <c r="L251" s="155"/>
      <c r="N251" s="159"/>
      <c r="O251" s="155"/>
    </row>
    <row r="252" spans="2:15" x14ac:dyDescent="0.3">
      <c r="B252" s="357" t="s">
        <v>701</v>
      </c>
      <c r="C252" s="358" t="s">
        <v>873</v>
      </c>
      <c r="D252" s="358" t="s">
        <v>874</v>
      </c>
      <c r="E252" s="358" t="s">
        <v>420</v>
      </c>
      <c r="F252" s="358" t="s">
        <v>704</v>
      </c>
      <c r="G252" s="358" t="s">
        <v>422</v>
      </c>
      <c r="H252" s="358" t="s">
        <v>119</v>
      </c>
      <c r="I252" s="359" t="s">
        <v>423</v>
      </c>
      <c r="K252" s="159"/>
      <c r="L252" s="155"/>
      <c r="N252" s="159"/>
      <c r="O252" s="155"/>
    </row>
    <row r="253" spans="2:15" x14ac:dyDescent="0.3">
      <c r="B253" s="357" t="s">
        <v>1120</v>
      </c>
      <c r="C253" s="358" t="s">
        <v>1121</v>
      </c>
      <c r="D253" s="358" t="s">
        <v>1122</v>
      </c>
      <c r="E253" s="358" t="s">
        <v>420</v>
      </c>
      <c r="F253" s="358" t="s">
        <v>1123</v>
      </c>
      <c r="G253" s="358" t="s">
        <v>1124</v>
      </c>
      <c r="H253" s="358" t="s">
        <v>119</v>
      </c>
      <c r="I253" s="359" t="s">
        <v>1125</v>
      </c>
      <c r="K253" s="159"/>
      <c r="L253" s="155"/>
      <c r="N253" s="159"/>
      <c r="O253" s="155"/>
    </row>
    <row r="254" spans="2:15" x14ac:dyDescent="0.3">
      <c r="B254" s="357" t="s">
        <v>1126</v>
      </c>
      <c r="C254" s="358" t="s">
        <v>1127</v>
      </c>
      <c r="D254" s="358" t="s">
        <v>1128</v>
      </c>
      <c r="E254" s="358" t="s">
        <v>490</v>
      </c>
      <c r="F254" s="358" t="s">
        <v>1129</v>
      </c>
      <c r="G254" s="358" t="s">
        <v>1079</v>
      </c>
      <c r="H254" s="358" t="s">
        <v>119</v>
      </c>
      <c r="I254" s="359" t="s">
        <v>1080</v>
      </c>
      <c r="K254" s="159"/>
      <c r="L254" s="155"/>
      <c r="N254" s="159"/>
      <c r="O254" s="155"/>
    </row>
    <row r="255" spans="2:15" x14ac:dyDescent="0.3">
      <c r="B255" s="357" t="s">
        <v>1130</v>
      </c>
      <c r="C255" s="358" t="s">
        <v>1131</v>
      </c>
      <c r="D255" s="358" t="s">
        <v>1132</v>
      </c>
      <c r="E255" s="358" t="s">
        <v>420</v>
      </c>
      <c r="F255" s="358" t="s">
        <v>1133</v>
      </c>
      <c r="G255" s="358" t="s">
        <v>1040</v>
      </c>
      <c r="H255" s="358" t="s">
        <v>119</v>
      </c>
      <c r="I255" s="359" t="s">
        <v>1041</v>
      </c>
      <c r="K255" s="159"/>
      <c r="L255" s="155"/>
      <c r="N255" s="159"/>
      <c r="O255" s="155"/>
    </row>
    <row r="256" spans="2:15" x14ac:dyDescent="0.3">
      <c r="B256" s="357" t="s">
        <v>1134</v>
      </c>
      <c r="C256" s="358" t="s">
        <v>1135</v>
      </c>
      <c r="D256" s="358" t="s">
        <v>1136</v>
      </c>
      <c r="E256" s="358" t="s">
        <v>420</v>
      </c>
      <c r="F256" s="358" t="s">
        <v>1137</v>
      </c>
      <c r="G256" s="358" t="s">
        <v>1138</v>
      </c>
      <c r="H256" s="358" t="s">
        <v>119</v>
      </c>
      <c r="I256" s="359" t="s">
        <v>1139</v>
      </c>
      <c r="K256" s="159"/>
      <c r="L256" s="155"/>
      <c r="N256" s="159"/>
      <c r="O256" s="155"/>
    </row>
    <row r="257" spans="2:15" x14ac:dyDescent="0.3">
      <c r="B257" s="357" t="s">
        <v>1140</v>
      </c>
      <c r="C257" s="358" t="s">
        <v>1141</v>
      </c>
      <c r="D257" s="358" t="s">
        <v>1142</v>
      </c>
      <c r="E257" s="358" t="s">
        <v>420</v>
      </c>
      <c r="F257" s="358" t="s">
        <v>1143</v>
      </c>
      <c r="G257" s="358" t="s">
        <v>978</v>
      </c>
      <c r="H257" s="358" t="s">
        <v>119</v>
      </c>
      <c r="I257" s="359" t="s">
        <v>979</v>
      </c>
      <c r="K257" s="159"/>
      <c r="L257" s="155"/>
      <c r="N257" s="159"/>
      <c r="O257" s="155"/>
    </row>
    <row r="258" spans="2:15" x14ac:dyDescent="0.3">
      <c r="B258" s="357" t="s">
        <v>649</v>
      </c>
      <c r="C258" s="358" t="s">
        <v>873</v>
      </c>
      <c r="D258" s="358" t="s">
        <v>874</v>
      </c>
      <c r="E258" s="358" t="s">
        <v>420</v>
      </c>
      <c r="F258" s="358" t="s">
        <v>652</v>
      </c>
      <c r="G258" s="358" t="s">
        <v>114</v>
      </c>
      <c r="H258" s="358" t="s">
        <v>119</v>
      </c>
      <c r="I258" s="359" t="s">
        <v>551</v>
      </c>
      <c r="K258" s="159"/>
      <c r="L258" s="155"/>
      <c r="N258" s="159"/>
      <c r="O258" s="155"/>
    </row>
    <row r="259" spans="2:15" x14ac:dyDescent="0.3">
      <c r="B259" s="357" t="s">
        <v>684</v>
      </c>
      <c r="C259" s="358" t="s">
        <v>787</v>
      </c>
      <c r="D259" s="358" t="s">
        <v>788</v>
      </c>
      <c r="E259" s="358" t="s">
        <v>420</v>
      </c>
      <c r="F259" s="358" t="s">
        <v>731</v>
      </c>
      <c r="G259" s="358" t="s">
        <v>422</v>
      </c>
      <c r="H259" s="358" t="s">
        <v>119</v>
      </c>
      <c r="I259" s="359" t="s">
        <v>433</v>
      </c>
      <c r="K259" s="159"/>
      <c r="L259" s="155"/>
      <c r="N259" s="159"/>
      <c r="O259" s="155"/>
    </row>
    <row r="260" spans="2:15" x14ac:dyDescent="0.3">
      <c r="B260" s="357" t="s">
        <v>1068</v>
      </c>
      <c r="C260" s="358" t="s">
        <v>1144</v>
      </c>
      <c r="D260" s="358" t="s">
        <v>1145</v>
      </c>
      <c r="E260" s="358" t="s">
        <v>420</v>
      </c>
      <c r="F260" s="358" t="s">
        <v>1146</v>
      </c>
      <c r="G260" s="358" t="s">
        <v>614</v>
      </c>
      <c r="H260" s="358" t="s">
        <v>119</v>
      </c>
      <c r="I260" s="359" t="s">
        <v>615</v>
      </c>
      <c r="K260" s="159"/>
      <c r="L260" s="155"/>
      <c r="N260" s="159"/>
      <c r="O260" s="155"/>
    </row>
    <row r="261" spans="2:15" x14ac:dyDescent="0.3">
      <c r="B261" s="357" t="s">
        <v>1147</v>
      </c>
      <c r="C261" s="358" t="s">
        <v>1148</v>
      </c>
      <c r="D261" s="358" t="s">
        <v>1149</v>
      </c>
      <c r="E261" s="358" t="s">
        <v>420</v>
      </c>
      <c r="F261" s="358" t="s">
        <v>1150</v>
      </c>
      <c r="G261" s="358" t="s">
        <v>1115</v>
      </c>
      <c r="H261" s="358" t="s">
        <v>119</v>
      </c>
      <c r="I261" s="359" t="s">
        <v>1041</v>
      </c>
      <c r="K261" s="159"/>
      <c r="L261" s="155"/>
      <c r="N261" s="159"/>
      <c r="O261" s="155"/>
    </row>
    <row r="262" spans="2:15" x14ac:dyDescent="0.3">
      <c r="B262" s="357" t="s">
        <v>1151</v>
      </c>
      <c r="C262" s="358" t="s">
        <v>1152</v>
      </c>
      <c r="D262" s="358" t="s">
        <v>1153</v>
      </c>
      <c r="E262" s="358" t="s">
        <v>420</v>
      </c>
      <c r="F262" s="358" t="s">
        <v>1154</v>
      </c>
      <c r="G262" s="358" t="s">
        <v>1040</v>
      </c>
      <c r="H262" s="358" t="s">
        <v>119</v>
      </c>
      <c r="I262" s="359" t="s">
        <v>1041</v>
      </c>
      <c r="K262" s="159"/>
      <c r="L262" s="155"/>
      <c r="N262" s="159"/>
      <c r="O262" s="155"/>
    </row>
    <row r="263" spans="2:15" x14ac:dyDescent="0.3">
      <c r="B263" s="357" t="s">
        <v>1155</v>
      </c>
      <c r="C263" s="358" t="s">
        <v>1156</v>
      </c>
      <c r="D263" s="358" t="s">
        <v>1157</v>
      </c>
      <c r="E263" s="358" t="s">
        <v>1158</v>
      </c>
      <c r="F263" s="358" t="s">
        <v>1159</v>
      </c>
      <c r="G263" s="358" t="s">
        <v>1160</v>
      </c>
      <c r="H263" s="358" t="s">
        <v>119</v>
      </c>
      <c r="I263" s="359" t="s">
        <v>1161</v>
      </c>
      <c r="K263" s="159"/>
      <c r="L263" s="155"/>
      <c r="N263" s="159"/>
      <c r="O263" s="155"/>
    </row>
    <row r="264" spans="2:15" x14ac:dyDescent="0.3">
      <c r="B264" s="357" t="s">
        <v>527</v>
      </c>
      <c r="C264" s="358" t="s">
        <v>528</v>
      </c>
      <c r="D264" s="358" t="s">
        <v>529</v>
      </c>
      <c r="E264" s="358" t="s">
        <v>420</v>
      </c>
      <c r="F264" s="358" t="s">
        <v>1162</v>
      </c>
      <c r="G264" s="358" t="s">
        <v>1163</v>
      </c>
      <c r="H264" s="358" t="s">
        <v>1164</v>
      </c>
      <c r="I264" s="359" t="s">
        <v>1165</v>
      </c>
      <c r="K264" s="159"/>
      <c r="L264" s="155"/>
      <c r="N264" s="159"/>
      <c r="O264" s="155"/>
    </row>
    <row r="265" spans="2:15" x14ac:dyDescent="0.3">
      <c r="B265" s="357" t="s">
        <v>929</v>
      </c>
      <c r="C265" s="358" t="s">
        <v>1166</v>
      </c>
      <c r="D265" s="358" t="s">
        <v>1167</v>
      </c>
      <c r="E265" s="358" t="s">
        <v>420</v>
      </c>
      <c r="F265" s="358" t="s">
        <v>1006</v>
      </c>
      <c r="G265" s="358" t="s">
        <v>853</v>
      </c>
      <c r="H265" s="358" t="s">
        <v>119</v>
      </c>
      <c r="I265" s="359" t="s">
        <v>854</v>
      </c>
      <c r="K265" s="159"/>
      <c r="L265" s="155"/>
      <c r="N265" s="159"/>
      <c r="O265" s="155"/>
    </row>
    <row r="266" spans="2:15" x14ac:dyDescent="0.3">
      <c r="B266" s="357" t="s">
        <v>1168</v>
      </c>
      <c r="C266" s="358" t="s">
        <v>1169</v>
      </c>
      <c r="D266" s="358" t="s">
        <v>1170</v>
      </c>
      <c r="E266" s="358" t="s">
        <v>420</v>
      </c>
      <c r="F266" s="358" t="s">
        <v>1171</v>
      </c>
      <c r="G266" s="358" t="s">
        <v>752</v>
      </c>
      <c r="H266" s="358" t="s">
        <v>119</v>
      </c>
      <c r="I266" s="359" t="s">
        <v>1172</v>
      </c>
      <c r="K266" s="159"/>
      <c r="L266" s="155"/>
      <c r="N266" s="159"/>
      <c r="O266" s="155"/>
    </row>
    <row r="267" spans="2:15" x14ac:dyDescent="0.3">
      <c r="B267" s="357" t="s">
        <v>479</v>
      </c>
      <c r="C267" s="358" t="s">
        <v>1173</v>
      </c>
      <c r="D267" s="358" t="s">
        <v>1174</v>
      </c>
      <c r="E267" s="358" t="s">
        <v>887</v>
      </c>
      <c r="F267" s="358" t="s">
        <v>482</v>
      </c>
      <c r="G267" s="358" t="s">
        <v>483</v>
      </c>
      <c r="H267" s="358" t="s">
        <v>119</v>
      </c>
      <c r="I267" s="359" t="s">
        <v>484</v>
      </c>
      <c r="K267" s="159"/>
      <c r="L267" s="155"/>
      <c r="N267" s="159"/>
      <c r="O267" s="155"/>
    </row>
    <row r="268" spans="2:15" x14ac:dyDescent="0.3">
      <c r="B268" s="357" t="s">
        <v>434</v>
      </c>
      <c r="C268" s="358" t="s">
        <v>1175</v>
      </c>
      <c r="D268" s="358" t="s">
        <v>1176</v>
      </c>
      <c r="E268" s="358" t="s">
        <v>437</v>
      </c>
      <c r="F268" s="358" t="s">
        <v>438</v>
      </c>
      <c r="G268" s="358" t="s">
        <v>422</v>
      </c>
      <c r="H268" s="358" t="s">
        <v>119</v>
      </c>
      <c r="I268" s="359" t="s">
        <v>433</v>
      </c>
      <c r="K268" s="159"/>
      <c r="L268" s="155"/>
      <c r="N268" s="159"/>
      <c r="O268" s="155"/>
    </row>
    <row r="269" spans="2:15" x14ac:dyDescent="0.3">
      <c r="B269" s="357" t="s">
        <v>1088</v>
      </c>
      <c r="C269" s="358" t="s">
        <v>1089</v>
      </c>
      <c r="D269" s="358" t="s">
        <v>1090</v>
      </c>
      <c r="E269" s="358" t="s">
        <v>420</v>
      </c>
      <c r="F269" s="358" t="s">
        <v>1177</v>
      </c>
      <c r="G269" s="358" t="s">
        <v>1092</v>
      </c>
      <c r="H269" s="358" t="s">
        <v>119</v>
      </c>
      <c r="I269" s="359" t="s">
        <v>1093</v>
      </c>
      <c r="K269" s="159"/>
      <c r="L269" s="155"/>
      <c r="N269" s="159"/>
      <c r="O269" s="155"/>
    </row>
    <row r="270" spans="2:15" x14ac:dyDescent="0.3">
      <c r="B270" s="357" t="s">
        <v>1178</v>
      </c>
      <c r="C270" s="358" t="s">
        <v>1179</v>
      </c>
      <c r="D270" s="358" t="s">
        <v>1180</v>
      </c>
      <c r="E270" s="358" t="s">
        <v>420</v>
      </c>
      <c r="F270" s="358" t="s">
        <v>1181</v>
      </c>
      <c r="G270" s="358" t="s">
        <v>1182</v>
      </c>
      <c r="H270" s="358" t="s">
        <v>119</v>
      </c>
      <c r="I270" s="359" t="s">
        <v>1183</v>
      </c>
      <c r="K270" s="159"/>
      <c r="L270" s="155"/>
      <c r="N270" s="159"/>
      <c r="O270" s="155"/>
    </row>
    <row r="271" spans="2:15" x14ac:dyDescent="0.3">
      <c r="B271" s="357" t="s">
        <v>1184</v>
      </c>
      <c r="C271" s="358" t="s">
        <v>1185</v>
      </c>
      <c r="D271" s="358" t="s">
        <v>1186</v>
      </c>
      <c r="E271" s="358" t="s">
        <v>420</v>
      </c>
      <c r="F271" s="358" t="s">
        <v>1187</v>
      </c>
      <c r="G271" s="358" t="s">
        <v>1124</v>
      </c>
      <c r="H271" s="358" t="s">
        <v>119</v>
      </c>
      <c r="I271" s="359" t="s">
        <v>1125</v>
      </c>
      <c r="K271" s="159"/>
      <c r="L271" s="155"/>
      <c r="N271" s="159"/>
      <c r="O271" s="155"/>
    </row>
    <row r="272" spans="2:15" x14ac:dyDescent="0.3">
      <c r="B272" s="357" t="s">
        <v>1188</v>
      </c>
      <c r="C272" s="358" t="s">
        <v>1189</v>
      </c>
      <c r="D272" s="358" t="s">
        <v>1190</v>
      </c>
      <c r="E272" s="358" t="s">
        <v>420</v>
      </c>
      <c r="F272" s="358" t="s">
        <v>911</v>
      </c>
      <c r="G272" s="358" t="s">
        <v>422</v>
      </c>
      <c r="H272" s="358" t="s">
        <v>119</v>
      </c>
      <c r="I272" s="359" t="s">
        <v>428</v>
      </c>
      <c r="K272" s="159"/>
      <c r="L272" s="155"/>
      <c r="N272" s="159"/>
      <c r="O272" s="155"/>
    </row>
    <row r="273" spans="2:15" x14ac:dyDescent="0.3">
      <c r="B273" s="357" t="s">
        <v>492</v>
      </c>
      <c r="C273" s="358" t="s">
        <v>493</v>
      </c>
      <c r="D273" s="358" t="s">
        <v>494</v>
      </c>
      <c r="E273" s="358" t="s">
        <v>420</v>
      </c>
      <c r="F273" s="358" t="s">
        <v>495</v>
      </c>
      <c r="G273" s="358" t="s">
        <v>1191</v>
      </c>
      <c r="H273" s="358" t="s">
        <v>119</v>
      </c>
      <c r="I273" s="359" t="s">
        <v>433</v>
      </c>
      <c r="K273" s="159"/>
      <c r="L273" s="155"/>
      <c r="N273" s="159"/>
      <c r="O273" s="155"/>
    </row>
    <row r="274" spans="2:15" x14ac:dyDescent="0.3">
      <c r="B274" s="357" t="s">
        <v>492</v>
      </c>
      <c r="C274" s="358" t="s">
        <v>493</v>
      </c>
      <c r="D274" s="358" t="s">
        <v>494</v>
      </c>
      <c r="E274" s="358" t="s">
        <v>420</v>
      </c>
      <c r="F274" s="358" t="s">
        <v>1192</v>
      </c>
      <c r="G274" s="358" t="s">
        <v>422</v>
      </c>
      <c r="H274" s="358" t="s">
        <v>119</v>
      </c>
      <c r="I274" s="359" t="s">
        <v>433</v>
      </c>
      <c r="K274" s="159"/>
      <c r="L274" s="155"/>
      <c r="N274" s="159"/>
      <c r="O274" s="155"/>
    </row>
    <row r="275" spans="2:15" x14ac:dyDescent="0.3">
      <c r="B275" s="357" t="s">
        <v>942</v>
      </c>
      <c r="C275" s="358" t="s">
        <v>1193</v>
      </c>
      <c r="D275" s="358" t="s">
        <v>1194</v>
      </c>
      <c r="E275" s="358" t="s">
        <v>420</v>
      </c>
      <c r="F275" s="358" t="s">
        <v>1195</v>
      </c>
      <c r="G275" s="358" t="s">
        <v>108</v>
      </c>
      <c r="H275" s="358" t="s">
        <v>119</v>
      </c>
      <c r="I275" s="359" t="s">
        <v>1196</v>
      </c>
      <c r="K275" s="159"/>
      <c r="L275" s="155"/>
      <c r="N275" s="159"/>
      <c r="O275" s="155"/>
    </row>
    <row r="276" spans="2:15" x14ac:dyDescent="0.3">
      <c r="B276" s="357" t="s">
        <v>1197</v>
      </c>
      <c r="C276" s="358" t="s">
        <v>1198</v>
      </c>
      <c r="D276" s="358" t="s">
        <v>1199</v>
      </c>
      <c r="E276" s="358" t="s">
        <v>887</v>
      </c>
      <c r="F276" s="358" t="s">
        <v>1200</v>
      </c>
      <c r="G276" s="358" t="s">
        <v>1079</v>
      </c>
      <c r="H276" s="358" t="s">
        <v>119</v>
      </c>
      <c r="I276" s="359" t="s">
        <v>1201</v>
      </c>
      <c r="K276" s="159"/>
      <c r="L276" s="155"/>
      <c r="N276" s="159"/>
      <c r="O276" s="155"/>
    </row>
    <row r="277" spans="2:15" x14ac:dyDescent="0.3">
      <c r="B277" s="357" t="s">
        <v>1202</v>
      </c>
      <c r="C277" s="358" t="s">
        <v>1203</v>
      </c>
      <c r="D277" s="358" t="s">
        <v>1204</v>
      </c>
      <c r="E277" s="358" t="s">
        <v>420</v>
      </c>
      <c r="F277" s="358" t="s">
        <v>1133</v>
      </c>
      <c r="G277" s="358" t="s">
        <v>1040</v>
      </c>
      <c r="H277" s="358" t="s">
        <v>119</v>
      </c>
      <c r="I277" s="359" t="s">
        <v>1041</v>
      </c>
      <c r="K277" s="159"/>
      <c r="L277" s="155"/>
      <c r="N277" s="159"/>
      <c r="O277" s="155"/>
    </row>
    <row r="278" spans="2:15" x14ac:dyDescent="0.3">
      <c r="B278" s="357" t="s">
        <v>692</v>
      </c>
      <c r="C278" s="358" t="s">
        <v>741</v>
      </c>
      <c r="D278" s="358" t="s">
        <v>742</v>
      </c>
      <c r="E278" s="358" t="s">
        <v>420</v>
      </c>
      <c r="F278" s="358" t="s">
        <v>1205</v>
      </c>
      <c r="G278" s="358" t="s">
        <v>972</v>
      </c>
      <c r="H278" s="358" t="s">
        <v>119</v>
      </c>
      <c r="I278" s="359" t="s">
        <v>973</v>
      </c>
      <c r="K278" s="159"/>
      <c r="L278" s="155"/>
      <c r="N278" s="159"/>
      <c r="O278" s="155"/>
    </row>
    <row r="279" spans="2:15" x14ac:dyDescent="0.3">
      <c r="B279" s="357" t="s">
        <v>1206</v>
      </c>
      <c r="C279" s="358" t="s">
        <v>1207</v>
      </c>
      <c r="D279" s="358" t="s">
        <v>1208</v>
      </c>
      <c r="E279" s="358" t="s">
        <v>420</v>
      </c>
      <c r="F279" s="358" t="s">
        <v>1209</v>
      </c>
      <c r="G279" s="358" t="s">
        <v>422</v>
      </c>
      <c r="H279" s="358" t="s">
        <v>119</v>
      </c>
      <c r="I279" s="359" t="s">
        <v>433</v>
      </c>
      <c r="K279" s="159"/>
      <c r="L279" s="155"/>
      <c r="N279" s="159"/>
      <c r="O279" s="155"/>
    </row>
    <row r="280" spans="2:15" x14ac:dyDescent="0.3">
      <c r="B280" s="357" t="s">
        <v>1206</v>
      </c>
      <c r="C280" s="358" t="s">
        <v>1210</v>
      </c>
      <c r="D280" s="358" t="s">
        <v>1211</v>
      </c>
      <c r="E280" s="358" t="s">
        <v>420</v>
      </c>
      <c r="F280" s="358" t="s">
        <v>1209</v>
      </c>
      <c r="G280" s="358" t="s">
        <v>422</v>
      </c>
      <c r="H280" s="358" t="s">
        <v>119</v>
      </c>
      <c r="I280" s="359" t="s">
        <v>433</v>
      </c>
      <c r="K280" s="159"/>
      <c r="L280" s="155"/>
      <c r="N280" s="159"/>
      <c r="O280" s="155"/>
    </row>
    <row r="281" spans="2:15" x14ac:dyDescent="0.3">
      <c r="B281" s="357" t="s">
        <v>974</v>
      </c>
      <c r="C281" s="358" t="s">
        <v>1212</v>
      </c>
      <c r="D281" s="358" t="s">
        <v>1213</v>
      </c>
      <c r="E281" s="358" t="s">
        <v>420</v>
      </c>
      <c r="F281" s="358" t="s">
        <v>1214</v>
      </c>
      <c r="G281" s="358" t="s">
        <v>978</v>
      </c>
      <c r="H281" s="358" t="s">
        <v>119</v>
      </c>
      <c r="I281" s="359" t="s">
        <v>979</v>
      </c>
      <c r="K281" s="159"/>
      <c r="L281" s="155"/>
      <c r="N281" s="159"/>
      <c r="O281" s="155"/>
    </row>
    <row r="282" spans="2:15" x14ac:dyDescent="0.3">
      <c r="B282" s="357" t="s">
        <v>1215</v>
      </c>
      <c r="C282" s="358" t="s">
        <v>1216</v>
      </c>
      <c r="D282" s="358" t="s">
        <v>1217</v>
      </c>
      <c r="E282" s="358" t="s">
        <v>420</v>
      </c>
      <c r="F282" s="358" t="s">
        <v>1218</v>
      </c>
      <c r="G282" s="358" t="s">
        <v>1219</v>
      </c>
      <c r="H282" s="358" t="s">
        <v>1220</v>
      </c>
      <c r="I282" s="359" t="s">
        <v>1221</v>
      </c>
      <c r="K282" s="159"/>
      <c r="L282" s="155"/>
      <c r="N282" s="159"/>
      <c r="O282" s="155"/>
    </row>
    <row r="283" spans="2:15" x14ac:dyDescent="0.3">
      <c r="B283" s="357" t="s">
        <v>688</v>
      </c>
      <c r="C283" s="358" t="s">
        <v>689</v>
      </c>
      <c r="D283" s="358" t="s">
        <v>690</v>
      </c>
      <c r="E283" s="358" t="s">
        <v>420</v>
      </c>
      <c r="F283" s="358" t="s">
        <v>1222</v>
      </c>
      <c r="G283" s="358" t="s">
        <v>422</v>
      </c>
      <c r="H283" s="358" t="s">
        <v>119</v>
      </c>
      <c r="I283" s="359" t="s">
        <v>433</v>
      </c>
      <c r="K283" s="159"/>
      <c r="L283" s="155"/>
      <c r="N283" s="159"/>
      <c r="O283" s="155"/>
    </row>
    <row r="284" spans="2:15" x14ac:dyDescent="0.3">
      <c r="B284" s="357" t="s">
        <v>424</v>
      </c>
      <c r="C284" s="358" t="s">
        <v>1223</v>
      </c>
      <c r="D284" s="358" t="s">
        <v>1224</v>
      </c>
      <c r="E284" s="358" t="s">
        <v>420</v>
      </c>
      <c r="F284" s="358" t="s">
        <v>766</v>
      </c>
      <c r="G284" s="358" t="s">
        <v>422</v>
      </c>
      <c r="H284" s="358" t="s">
        <v>119</v>
      </c>
      <c r="I284" s="359" t="s">
        <v>478</v>
      </c>
      <c r="K284" s="159"/>
      <c r="L284" s="155"/>
      <c r="N284" s="159"/>
      <c r="O284" s="155"/>
    </row>
    <row r="285" spans="2:15" x14ac:dyDescent="0.3">
      <c r="B285" s="357" t="s">
        <v>1225</v>
      </c>
      <c r="C285" s="358" t="s">
        <v>1226</v>
      </c>
      <c r="D285" s="358" t="s">
        <v>1227</v>
      </c>
      <c r="E285" s="358" t="s">
        <v>420</v>
      </c>
      <c r="F285" s="358" t="s">
        <v>1228</v>
      </c>
      <c r="G285" s="358" t="s">
        <v>614</v>
      </c>
      <c r="H285" s="358" t="s">
        <v>119</v>
      </c>
      <c r="I285" s="359" t="s">
        <v>615</v>
      </c>
      <c r="K285" s="159"/>
      <c r="L285" s="155"/>
      <c r="N285" s="159"/>
      <c r="O285" s="155"/>
    </row>
    <row r="286" spans="2:15" x14ac:dyDescent="0.3">
      <c r="B286" s="357" t="s">
        <v>1229</v>
      </c>
      <c r="C286" s="358" t="s">
        <v>1230</v>
      </c>
      <c r="D286" s="358" t="s">
        <v>1231</v>
      </c>
      <c r="E286" s="358" t="s">
        <v>420</v>
      </c>
      <c r="F286" s="358" t="s">
        <v>1232</v>
      </c>
      <c r="G286" s="358" t="s">
        <v>752</v>
      </c>
      <c r="H286" s="358" t="s">
        <v>119</v>
      </c>
      <c r="I286" s="359" t="s">
        <v>1172</v>
      </c>
      <c r="K286" s="159"/>
      <c r="L286" s="155"/>
      <c r="N286" s="159"/>
      <c r="O286" s="155"/>
    </row>
    <row r="287" spans="2:15" x14ac:dyDescent="0.3">
      <c r="B287" s="357" t="s">
        <v>792</v>
      </c>
      <c r="C287" s="358" t="s">
        <v>1233</v>
      </c>
      <c r="D287" s="358" t="s">
        <v>1234</v>
      </c>
      <c r="E287" s="358" t="s">
        <v>420</v>
      </c>
      <c r="F287" s="358" t="s">
        <v>795</v>
      </c>
      <c r="G287" s="358" t="s">
        <v>796</v>
      </c>
      <c r="H287" s="358" t="s">
        <v>119</v>
      </c>
      <c r="I287" s="359" t="s">
        <v>797</v>
      </c>
      <c r="K287" s="159"/>
      <c r="L287" s="155"/>
      <c r="N287" s="159"/>
      <c r="O287" s="155"/>
    </row>
    <row r="288" spans="2:15" x14ac:dyDescent="0.3">
      <c r="B288" s="357" t="s">
        <v>1235</v>
      </c>
      <c r="C288" s="358" t="s">
        <v>1236</v>
      </c>
      <c r="D288" s="358" t="s">
        <v>1237</v>
      </c>
      <c r="E288" s="358" t="s">
        <v>420</v>
      </c>
      <c r="F288" s="358" t="s">
        <v>1238</v>
      </c>
      <c r="G288" s="358" t="s">
        <v>752</v>
      </c>
      <c r="H288" s="358" t="s">
        <v>119</v>
      </c>
      <c r="I288" s="359" t="s">
        <v>1172</v>
      </c>
      <c r="K288" s="159"/>
      <c r="L288" s="155"/>
      <c r="N288" s="159"/>
      <c r="O288" s="155"/>
    </row>
    <row r="289" spans="2:15" x14ac:dyDescent="0.3">
      <c r="B289" s="357" t="s">
        <v>596</v>
      </c>
      <c r="C289" s="358" t="s">
        <v>1239</v>
      </c>
      <c r="D289" s="358" t="s">
        <v>1240</v>
      </c>
      <c r="E289" s="358" t="s">
        <v>420</v>
      </c>
      <c r="F289" s="358" t="s">
        <v>599</v>
      </c>
      <c r="G289" s="358" t="s">
        <v>600</v>
      </c>
      <c r="H289" s="358" t="s">
        <v>119</v>
      </c>
      <c r="I289" s="359" t="s">
        <v>601</v>
      </c>
      <c r="K289" s="159"/>
      <c r="L289" s="155"/>
      <c r="N289" s="159"/>
      <c r="O289" s="155"/>
    </row>
    <row r="290" spans="2:15" x14ac:dyDescent="0.3">
      <c r="B290" s="357" t="s">
        <v>1241</v>
      </c>
      <c r="C290" s="358" t="s">
        <v>1242</v>
      </c>
      <c r="D290" s="358" t="s">
        <v>1243</v>
      </c>
      <c r="E290" s="358" t="s">
        <v>490</v>
      </c>
      <c r="F290" s="358" t="s">
        <v>1244</v>
      </c>
      <c r="G290" s="358" t="s">
        <v>1160</v>
      </c>
      <c r="H290" s="358" t="s">
        <v>119</v>
      </c>
      <c r="I290" s="359" t="s">
        <v>1161</v>
      </c>
      <c r="K290" s="159"/>
      <c r="L290" s="155"/>
      <c r="N290" s="159"/>
      <c r="O290" s="155"/>
    </row>
    <row r="291" spans="2:15" x14ac:dyDescent="0.3">
      <c r="B291" s="357" t="s">
        <v>692</v>
      </c>
      <c r="C291" s="358" t="s">
        <v>760</v>
      </c>
      <c r="D291" s="358" t="s">
        <v>761</v>
      </c>
      <c r="E291" s="358" t="s">
        <v>490</v>
      </c>
      <c r="F291" s="358" t="s">
        <v>1245</v>
      </c>
      <c r="G291" s="358" t="s">
        <v>972</v>
      </c>
      <c r="H291" s="358" t="s">
        <v>119</v>
      </c>
      <c r="I291" s="359" t="s">
        <v>973</v>
      </c>
      <c r="K291" s="159"/>
      <c r="L291" s="155"/>
      <c r="N291" s="159"/>
      <c r="O291" s="155"/>
    </row>
    <row r="292" spans="2:15" x14ac:dyDescent="0.3">
      <c r="B292" s="357" t="s">
        <v>1246</v>
      </c>
      <c r="C292" s="358" t="s">
        <v>1247</v>
      </c>
      <c r="D292" s="358" t="s">
        <v>1248</v>
      </c>
      <c r="E292" s="358" t="s">
        <v>420</v>
      </c>
      <c r="F292" s="358" t="s">
        <v>1249</v>
      </c>
      <c r="G292" s="358" t="s">
        <v>614</v>
      </c>
      <c r="H292" s="358" t="s">
        <v>119</v>
      </c>
      <c r="I292" s="359" t="s">
        <v>615</v>
      </c>
      <c r="K292" s="159"/>
      <c r="L292" s="155"/>
      <c r="N292" s="159"/>
      <c r="O292" s="155"/>
    </row>
    <row r="293" spans="2:15" x14ac:dyDescent="0.3">
      <c r="B293" s="357" t="s">
        <v>684</v>
      </c>
      <c r="C293" s="358" t="s">
        <v>859</v>
      </c>
      <c r="D293" s="358" t="s">
        <v>860</v>
      </c>
      <c r="E293" s="358" t="s">
        <v>437</v>
      </c>
      <c r="F293" s="358" t="s">
        <v>687</v>
      </c>
      <c r="G293" s="358" t="s">
        <v>422</v>
      </c>
      <c r="H293" s="358" t="s">
        <v>119</v>
      </c>
      <c r="I293" s="359" t="s">
        <v>478</v>
      </c>
      <c r="K293" s="159"/>
      <c r="L293" s="155"/>
      <c r="N293" s="159"/>
      <c r="O293" s="155"/>
    </row>
    <row r="294" spans="2:15" x14ac:dyDescent="0.3">
      <c r="B294" s="357" t="s">
        <v>624</v>
      </c>
      <c r="C294" s="358" t="s">
        <v>625</v>
      </c>
      <c r="D294" s="358" t="s">
        <v>626</v>
      </c>
      <c r="E294" s="358" t="s">
        <v>420</v>
      </c>
      <c r="F294" s="358" t="s">
        <v>809</v>
      </c>
      <c r="G294" s="358" t="s">
        <v>422</v>
      </c>
      <c r="H294" s="358" t="s">
        <v>119</v>
      </c>
      <c r="I294" s="359" t="s">
        <v>478</v>
      </c>
      <c r="K294" s="159"/>
      <c r="L294" s="155"/>
      <c r="N294" s="159"/>
      <c r="O294" s="155"/>
    </row>
    <row r="295" spans="2:15" x14ac:dyDescent="0.3">
      <c r="B295" s="357" t="s">
        <v>892</v>
      </c>
      <c r="C295" s="358" t="s">
        <v>893</v>
      </c>
      <c r="D295" s="358" t="s">
        <v>894</v>
      </c>
      <c r="E295" s="358" t="s">
        <v>420</v>
      </c>
      <c r="F295" s="358" t="s">
        <v>1250</v>
      </c>
      <c r="G295" s="358" t="s">
        <v>422</v>
      </c>
      <c r="H295" s="358" t="s">
        <v>119</v>
      </c>
      <c r="I295" s="359" t="s">
        <v>433</v>
      </c>
      <c r="K295" s="159"/>
      <c r="L295" s="155"/>
      <c r="N295" s="159"/>
      <c r="O295" s="155"/>
    </row>
    <row r="296" spans="2:15" x14ac:dyDescent="0.3">
      <c r="B296" s="357" t="s">
        <v>1251</v>
      </c>
      <c r="C296" s="358" t="s">
        <v>1252</v>
      </c>
      <c r="D296" s="358" t="s">
        <v>1253</v>
      </c>
      <c r="E296" s="358" t="s">
        <v>490</v>
      </c>
      <c r="F296" s="358" t="s">
        <v>1254</v>
      </c>
      <c r="G296" s="358" t="s">
        <v>1255</v>
      </c>
      <c r="H296" s="358" t="s">
        <v>1256</v>
      </c>
      <c r="I296" s="359" t="s">
        <v>1257</v>
      </c>
      <c r="K296" s="159"/>
      <c r="L296" s="155"/>
      <c r="N296" s="159"/>
      <c r="O296" s="155"/>
    </row>
    <row r="297" spans="2:15" x14ac:dyDescent="0.3">
      <c r="B297" s="357" t="s">
        <v>1258</v>
      </c>
      <c r="C297" s="358" t="s">
        <v>1259</v>
      </c>
      <c r="D297" s="358" t="s">
        <v>1260</v>
      </c>
      <c r="E297" s="358" t="s">
        <v>420</v>
      </c>
      <c r="F297" s="358" t="s">
        <v>1261</v>
      </c>
      <c r="G297" s="358" t="s">
        <v>1262</v>
      </c>
      <c r="H297" s="358" t="s">
        <v>119</v>
      </c>
      <c r="I297" s="359" t="s">
        <v>1263</v>
      </c>
      <c r="K297" s="159"/>
      <c r="L297" s="155"/>
      <c r="N297" s="159"/>
      <c r="O297" s="155"/>
    </row>
    <row r="298" spans="2:15" x14ac:dyDescent="0.3">
      <c r="B298" s="357" t="s">
        <v>1264</v>
      </c>
      <c r="C298" s="358" t="s">
        <v>1265</v>
      </c>
      <c r="D298" s="358" t="s">
        <v>1266</v>
      </c>
      <c r="E298" s="358" t="s">
        <v>420</v>
      </c>
      <c r="F298" s="358" t="s">
        <v>1267</v>
      </c>
      <c r="G298" s="358" t="s">
        <v>1268</v>
      </c>
      <c r="H298" s="358" t="s">
        <v>119</v>
      </c>
      <c r="I298" s="359" t="s">
        <v>1269</v>
      </c>
      <c r="K298" s="159"/>
      <c r="L298" s="155"/>
      <c r="N298" s="159"/>
      <c r="O298" s="155"/>
    </row>
    <row r="299" spans="2:15" x14ac:dyDescent="0.3">
      <c r="B299" s="357" t="s">
        <v>1270</v>
      </c>
      <c r="C299" s="358" t="s">
        <v>1271</v>
      </c>
      <c r="D299" s="358" t="s">
        <v>1272</v>
      </c>
      <c r="E299" s="358" t="s">
        <v>420</v>
      </c>
      <c r="F299" s="358" t="s">
        <v>1273</v>
      </c>
      <c r="G299" s="358" t="s">
        <v>1274</v>
      </c>
      <c r="H299" s="358" t="s">
        <v>119</v>
      </c>
      <c r="I299" s="359" t="s">
        <v>1275</v>
      </c>
      <c r="K299" s="159"/>
      <c r="L299" s="155"/>
      <c r="N299" s="159"/>
      <c r="O299" s="155"/>
    </row>
    <row r="300" spans="2:15" x14ac:dyDescent="0.3">
      <c r="B300" s="357" t="s">
        <v>1276</v>
      </c>
      <c r="C300" s="358" t="s">
        <v>1277</v>
      </c>
      <c r="D300" s="358" t="s">
        <v>1278</v>
      </c>
      <c r="E300" s="358" t="s">
        <v>420</v>
      </c>
      <c r="F300" s="358" t="s">
        <v>1279</v>
      </c>
      <c r="G300" s="358" t="s">
        <v>752</v>
      </c>
      <c r="H300" s="358" t="s">
        <v>119</v>
      </c>
      <c r="I300" s="359" t="s">
        <v>1280</v>
      </c>
      <c r="K300" s="159"/>
      <c r="L300" s="155"/>
      <c r="N300" s="159"/>
      <c r="O300" s="155"/>
    </row>
    <row r="301" spans="2:15" x14ac:dyDescent="0.3">
      <c r="B301" s="357" t="s">
        <v>527</v>
      </c>
      <c r="C301" s="358" t="s">
        <v>528</v>
      </c>
      <c r="D301" s="358" t="s">
        <v>529</v>
      </c>
      <c r="E301" s="358" t="s">
        <v>420</v>
      </c>
      <c r="F301" s="358" t="s">
        <v>1281</v>
      </c>
      <c r="G301" s="358" t="s">
        <v>1163</v>
      </c>
      <c r="H301" s="358" t="s">
        <v>1164</v>
      </c>
      <c r="I301" s="359" t="s">
        <v>1165</v>
      </c>
      <c r="K301" s="159"/>
      <c r="L301" s="155"/>
      <c r="N301" s="159"/>
      <c r="O301" s="155"/>
    </row>
    <row r="302" spans="2:15" x14ac:dyDescent="0.3">
      <c r="B302" s="357" t="s">
        <v>1140</v>
      </c>
      <c r="C302" s="358" t="s">
        <v>1282</v>
      </c>
      <c r="D302" s="358" t="s">
        <v>1283</v>
      </c>
      <c r="E302" s="358" t="s">
        <v>420</v>
      </c>
      <c r="F302" s="358" t="s">
        <v>1143</v>
      </c>
      <c r="G302" s="358" t="s">
        <v>978</v>
      </c>
      <c r="H302" s="358" t="s">
        <v>119</v>
      </c>
      <c r="I302" s="359" t="s">
        <v>979</v>
      </c>
      <c r="K302" s="159"/>
      <c r="L302" s="155"/>
      <c r="N302" s="159"/>
      <c r="O302" s="155"/>
    </row>
    <row r="303" spans="2:15" x14ac:dyDescent="0.3">
      <c r="B303" s="357" t="s">
        <v>1284</v>
      </c>
      <c r="C303" s="358" t="s">
        <v>1285</v>
      </c>
      <c r="D303" s="358" t="s">
        <v>1286</v>
      </c>
      <c r="E303" s="358" t="s">
        <v>420</v>
      </c>
      <c r="F303" s="358" t="s">
        <v>1287</v>
      </c>
      <c r="G303" s="358" t="s">
        <v>108</v>
      </c>
      <c r="H303" s="358" t="s">
        <v>119</v>
      </c>
      <c r="I303" s="359" t="s">
        <v>659</v>
      </c>
      <c r="K303" s="159"/>
      <c r="L303" s="155"/>
      <c r="N303" s="159"/>
      <c r="O303" s="155"/>
    </row>
    <row r="304" spans="2:15" x14ac:dyDescent="0.3">
      <c r="B304" s="357" t="s">
        <v>1288</v>
      </c>
      <c r="C304" s="358" t="s">
        <v>1289</v>
      </c>
      <c r="D304" s="358" t="s">
        <v>1290</v>
      </c>
      <c r="E304" s="358" t="s">
        <v>420</v>
      </c>
      <c r="F304" s="358" t="s">
        <v>1291</v>
      </c>
      <c r="G304" s="358" t="s">
        <v>1292</v>
      </c>
      <c r="H304" s="358" t="s">
        <v>119</v>
      </c>
      <c r="I304" s="359" t="s">
        <v>1293</v>
      </c>
      <c r="K304" s="159"/>
      <c r="L304" s="155"/>
      <c r="N304" s="159"/>
      <c r="O304" s="155"/>
    </row>
    <row r="305" spans="2:15" x14ac:dyDescent="0.3">
      <c r="B305" s="357" t="s">
        <v>1294</v>
      </c>
      <c r="C305" s="358" t="s">
        <v>1295</v>
      </c>
      <c r="D305" s="358" t="s">
        <v>1296</v>
      </c>
      <c r="E305" s="358" t="s">
        <v>420</v>
      </c>
      <c r="F305" s="358" t="s">
        <v>1297</v>
      </c>
      <c r="G305" s="358" t="s">
        <v>1298</v>
      </c>
      <c r="H305" s="358" t="s">
        <v>119</v>
      </c>
      <c r="I305" s="359" t="s">
        <v>1299</v>
      </c>
      <c r="K305" s="159"/>
      <c r="L305" s="155"/>
      <c r="N305" s="159"/>
      <c r="O305" s="155"/>
    </row>
    <row r="306" spans="2:15" x14ac:dyDescent="0.3">
      <c r="B306" s="357" t="s">
        <v>424</v>
      </c>
      <c r="C306" s="358" t="s">
        <v>1223</v>
      </c>
      <c r="D306" s="358" t="s">
        <v>1224</v>
      </c>
      <c r="E306" s="358" t="s">
        <v>420</v>
      </c>
      <c r="F306" s="358" t="s">
        <v>554</v>
      </c>
      <c r="G306" s="358" t="s">
        <v>113</v>
      </c>
      <c r="H306" s="358" t="s">
        <v>119</v>
      </c>
      <c r="I306" s="359" t="s">
        <v>555</v>
      </c>
      <c r="K306" s="159"/>
      <c r="L306" s="155"/>
      <c r="N306" s="159"/>
      <c r="O306" s="155"/>
    </row>
    <row r="307" spans="2:15" x14ac:dyDescent="0.3">
      <c r="B307" s="357" t="s">
        <v>913</v>
      </c>
      <c r="C307" s="358" t="s">
        <v>1300</v>
      </c>
      <c r="D307" s="358" t="s">
        <v>1301</v>
      </c>
      <c r="E307" s="358" t="s">
        <v>437</v>
      </c>
      <c r="F307" s="358" t="s">
        <v>1302</v>
      </c>
      <c r="G307" s="358" t="s">
        <v>1303</v>
      </c>
      <c r="H307" s="358" t="s">
        <v>119</v>
      </c>
      <c r="I307" s="359" t="s">
        <v>1304</v>
      </c>
      <c r="K307" s="159"/>
      <c r="L307" s="155"/>
      <c r="N307" s="159"/>
      <c r="O307" s="155"/>
    </row>
    <row r="308" spans="2:15" x14ac:dyDescent="0.3">
      <c r="B308" s="357" t="s">
        <v>1305</v>
      </c>
      <c r="C308" s="358" t="s">
        <v>1306</v>
      </c>
      <c r="D308" s="358" t="s">
        <v>1307</v>
      </c>
      <c r="E308" s="358" t="s">
        <v>420</v>
      </c>
      <c r="F308" s="358" t="s">
        <v>1308</v>
      </c>
      <c r="G308" s="358" t="s">
        <v>1309</v>
      </c>
      <c r="H308" s="358" t="s">
        <v>119</v>
      </c>
      <c r="I308" s="359" t="s">
        <v>1310</v>
      </c>
      <c r="K308" s="159"/>
      <c r="L308" s="155"/>
      <c r="N308" s="159"/>
      <c r="O308" s="155"/>
    </row>
    <row r="309" spans="2:15" x14ac:dyDescent="0.3">
      <c r="B309" s="357" t="s">
        <v>487</v>
      </c>
      <c r="C309" s="358" t="s">
        <v>488</v>
      </c>
      <c r="D309" s="358" t="s">
        <v>489</v>
      </c>
      <c r="E309" s="358" t="s">
        <v>420</v>
      </c>
      <c r="F309" s="358" t="s">
        <v>506</v>
      </c>
      <c r="G309" s="358" t="s">
        <v>422</v>
      </c>
      <c r="H309" s="358" t="s">
        <v>119</v>
      </c>
      <c r="I309" s="359" t="s">
        <v>478</v>
      </c>
      <c r="K309" s="159"/>
      <c r="L309" s="155"/>
      <c r="N309" s="159"/>
      <c r="O309" s="155"/>
    </row>
    <row r="310" spans="2:15" x14ac:dyDescent="0.3">
      <c r="B310" s="357" t="s">
        <v>994</v>
      </c>
      <c r="C310" s="358" t="s">
        <v>995</v>
      </c>
      <c r="D310" s="358" t="s">
        <v>996</v>
      </c>
      <c r="E310" s="358" t="s">
        <v>420</v>
      </c>
      <c r="F310" s="358" t="s">
        <v>1311</v>
      </c>
      <c r="G310" s="358" t="s">
        <v>853</v>
      </c>
      <c r="H310" s="358" t="s">
        <v>119</v>
      </c>
      <c r="I310" s="359" t="s">
        <v>854</v>
      </c>
      <c r="K310" s="159"/>
      <c r="L310" s="155"/>
      <c r="N310" s="159"/>
      <c r="O310" s="155"/>
    </row>
    <row r="311" spans="2:15" x14ac:dyDescent="0.3">
      <c r="B311" s="357" t="s">
        <v>846</v>
      </c>
      <c r="C311" s="358" t="s">
        <v>1312</v>
      </c>
      <c r="D311" s="358" t="s">
        <v>1313</v>
      </c>
      <c r="E311" s="358" t="s">
        <v>420</v>
      </c>
      <c r="F311" s="358" t="s">
        <v>713</v>
      </c>
      <c r="G311" s="358" t="s">
        <v>113</v>
      </c>
      <c r="H311" s="358" t="s">
        <v>119</v>
      </c>
      <c r="I311" s="359" t="s">
        <v>555</v>
      </c>
      <c r="K311" s="159"/>
      <c r="L311" s="155"/>
      <c r="N311" s="159"/>
      <c r="O311" s="155"/>
    </row>
    <row r="312" spans="2:15" x14ac:dyDescent="0.3">
      <c r="B312" s="357" t="s">
        <v>602</v>
      </c>
      <c r="C312" s="358" t="s">
        <v>603</v>
      </c>
      <c r="D312" s="358" t="s">
        <v>604</v>
      </c>
      <c r="E312" s="358" t="s">
        <v>420</v>
      </c>
      <c r="F312" s="358" t="s">
        <v>1314</v>
      </c>
      <c r="G312" s="358" t="s">
        <v>422</v>
      </c>
      <c r="H312" s="358" t="s">
        <v>119</v>
      </c>
      <c r="I312" s="359" t="s">
        <v>478</v>
      </c>
      <c r="K312" s="159"/>
      <c r="L312" s="155"/>
      <c r="N312" s="159"/>
      <c r="O312" s="155"/>
    </row>
    <row r="313" spans="2:15" x14ac:dyDescent="0.3">
      <c r="B313" s="357" t="s">
        <v>889</v>
      </c>
      <c r="C313" s="358" t="s">
        <v>990</v>
      </c>
      <c r="D313" s="358" t="s">
        <v>991</v>
      </c>
      <c r="E313" s="358" t="s">
        <v>420</v>
      </c>
      <c r="F313" s="358" t="s">
        <v>922</v>
      </c>
      <c r="G313" s="358" t="s">
        <v>422</v>
      </c>
      <c r="H313" s="358" t="s">
        <v>119</v>
      </c>
      <c r="I313" s="359" t="s">
        <v>433</v>
      </c>
      <c r="K313" s="159"/>
      <c r="L313" s="155"/>
      <c r="N313" s="159"/>
      <c r="O313" s="155"/>
    </row>
    <row r="314" spans="2:15" x14ac:dyDescent="0.3">
      <c r="B314" s="357" t="s">
        <v>1315</v>
      </c>
      <c r="C314" s="358" t="s">
        <v>1316</v>
      </c>
      <c r="D314" s="358" t="s">
        <v>1317</v>
      </c>
      <c r="E314" s="358" t="s">
        <v>420</v>
      </c>
      <c r="F314" s="358" t="s">
        <v>1318</v>
      </c>
      <c r="G314" s="358" t="s">
        <v>422</v>
      </c>
      <c r="H314" s="358" t="s">
        <v>119</v>
      </c>
      <c r="I314" s="359" t="s">
        <v>433</v>
      </c>
      <c r="K314" s="159"/>
      <c r="L314" s="155"/>
      <c r="N314" s="159"/>
      <c r="O314" s="155"/>
    </row>
    <row r="315" spans="2:15" x14ac:dyDescent="0.3">
      <c r="B315" s="357" t="s">
        <v>1319</v>
      </c>
      <c r="C315" s="358" t="s">
        <v>1320</v>
      </c>
      <c r="D315" s="358" t="s">
        <v>1321</v>
      </c>
      <c r="E315" s="358" t="s">
        <v>420</v>
      </c>
      <c r="F315" s="358" t="s">
        <v>1322</v>
      </c>
      <c r="G315" s="358" t="s">
        <v>1323</v>
      </c>
      <c r="H315" s="358" t="s">
        <v>119</v>
      </c>
      <c r="I315" s="359" t="s">
        <v>1324</v>
      </c>
      <c r="K315" s="159"/>
      <c r="L315" s="155"/>
      <c r="N315" s="159"/>
      <c r="O315" s="155"/>
    </row>
    <row r="316" spans="2:15" x14ac:dyDescent="0.3">
      <c r="B316" s="357" t="s">
        <v>1325</v>
      </c>
      <c r="C316" s="358" t="s">
        <v>1326</v>
      </c>
      <c r="D316" s="358" t="s">
        <v>1327</v>
      </c>
      <c r="E316" s="358" t="s">
        <v>420</v>
      </c>
      <c r="F316" s="358" t="s">
        <v>1328</v>
      </c>
      <c r="G316" s="358" t="s">
        <v>1040</v>
      </c>
      <c r="H316" s="358" t="s">
        <v>119</v>
      </c>
      <c r="I316" s="359" t="s">
        <v>1329</v>
      </c>
      <c r="K316" s="159"/>
      <c r="L316" s="155"/>
      <c r="N316" s="159"/>
      <c r="O316" s="155"/>
    </row>
    <row r="317" spans="2:15" x14ac:dyDescent="0.3">
      <c r="B317" s="357" t="s">
        <v>1330</v>
      </c>
      <c r="C317" s="358" t="s">
        <v>1331</v>
      </c>
      <c r="D317" s="358" t="s">
        <v>1332</v>
      </c>
      <c r="E317" s="358" t="s">
        <v>420</v>
      </c>
      <c r="F317" s="358" t="s">
        <v>1333</v>
      </c>
      <c r="G317" s="358" t="s">
        <v>1334</v>
      </c>
      <c r="H317" s="358" t="s">
        <v>119</v>
      </c>
      <c r="I317" s="359" t="s">
        <v>1335</v>
      </c>
      <c r="K317" s="159"/>
      <c r="L317" s="155"/>
      <c r="N317" s="159"/>
      <c r="O317" s="155"/>
    </row>
    <row r="318" spans="2:15" x14ac:dyDescent="0.3">
      <c r="B318" s="357" t="s">
        <v>487</v>
      </c>
      <c r="C318" s="358" t="s">
        <v>488</v>
      </c>
      <c r="D318" s="358" t="s">
        <v>489</v>
      </c>
      <c r="E318" s="358" t="s">
        <v>490</v>
      </c>
      <c r="F318" s="358" t="s">
        <v>1336</v>
      </c>
      <c r="G318" s="358" t="s">
        <v>447</v>
      </c>
      <c r="H318" s="358" t="s">
        <v>119</v>
      </c>
      <c r="I318" s="359" t="s">
        <v>448</v>
      </c>
      <c r="K318" s="159"/>
      <c r="L318" s="155"/>
      <c r="N318" s="159"/>
      <c r="O318" s="155"/>
    </row>
    <row r="319" spans="2:15" x14ac:dyDescent="0.3">
      <c r="B319" s="357" t="s">
        <v>1337</v>
      </c>
      <c r="C319" s="358" t="s">
        <v>1338</v>
      </c>
      <c r="D319" s="358" t="s">
        <v>1339</v>
      </c>
      <c r="E319" s="358" t="s">
        <v>420</v>
      </c>
      <c r="F319" s="358" t="s">
        <v>1097</v>
      </c>
      <c r="G319" s="358" t="s">
        <v>853</v>
      </c>
      <c r="H319" s="358" t="s">
        <v>119</v>
      </c>
      <c r="I319" s="359" t="s">
        <v>854</v>
      </c>
      <c r="K319" s="159"/>
      <c r="L319" s="155"/>
      <c r="N319" s="159"/>
      <c r="O319" s="155"/>
    </row>
    <row r="320" spans="2:15" x14ac:dyDescent="0.3">
      <c r="B320" s="357" t="s">
        <v>1155</v>
      </c>
      <c r="C320" s="358" t="s">
        <v>1340</v>
      </c>
      <c r="D320" s="358" t="s">
        <v>1341</v>
      </c>
      <c r="E320" s="358" t="s">
        <v>420</v>
      </c>
      <c r="F320" s="358" t="s">
        <v>1159</v>
      </c>
      <c r="G320" s="358" t="s">
        <v>1160</v>
      </c>
      <c r="H320" s="358" t="s">
        <v>119</v>
      </c>
      <c r="I320" s="359" t="s">
        <v>1161</v>
      </c>
      <c r="K320" s="159"/>
      <c r="L320" s="155"/>
      <c r="N320" s="159"/>
      <c r="O320" s="155"/>
    </row>
    <row r="321" spans="2:15" x14ac:dyDescent="0.3">
      <c r="B321" s="357" t="s">
        <v>1342</v>
      </c>
      <c r="C321" s="358" t="s">
        <v>1343</v>
      </c>
      <c r="D321" s="358" t="s">
        <v>1344</v>
      </c>
      <c r="E321" s="358" t="s">
        <v>490</v>
      </c>
      <c r="F321" s="358" t="s">
        <v>1345</v>
      </c>
      <c r="G321" s="358" t="s">
        <v>1040</v>
      </c>
      <c r="H321" s="358" t="s">
        <v>119</v>
      </c>
      <c r="I321" s="359" t="s">
        <v>1041</v>
      </c>
      <c r="K321" s="159"/>
      <c r="L321" s="155"/>
      <c r="N321" s="159"/>
      <c r="O321" s="155"/>
    </row>
    <row r="322" spans="2:15" x14ac:dyDescent="0.3">
      <c r="B322" s="357" t="s">
        <v>1346</v>
      </c>
      <c r="C322" s="358" t="s">
        <v>1347</v>
      </c>
      <c r="D322" s="358" t="s">
        <v>1348</v>
      </c>
      <c r="E322" s="358" t="s">
        <v>1158</v>
      </c>
      <c r="F322" s="358" t="s">
        <v>1349</v>
      </c>
      <c r="G322" s="358" t="s">
        <v>1350</v>
      </c>
      <c r="H322" s="358" t="s">
        <v>119</v>
      </c>
      <c r="I322" s="359" t="s">
        <v>1351</v>
      </c>
      <c r="K322" s="159"/>
      <c r="L322" s="155"/>
      <c r="N322" s="159"/>
      <c r="O322" s="155"/>
    </row>
    <row r="323" spans="2:15" x14ac:dyDescent="0.3">
      <c r="B323" s="357" t="s">
        <v>1352</v>
      </c>
      <c r="C323" s="358" t="s">
        <v>1353</v>
      </c>
      <c r="D323" s="358" t="s">
        <v>1354</v>
      </c>
      <c r="E323" s="358" t="s">
        <v>420</v>
      </c>
      <c r="F323" s="358" t="s">
        <v>1355</v>
      </c>
      <c r="G323" s="358" t="s">
        <v>614</v>
      </c>
      <c r="H323" s="358" t="s">
        <v>119</v>
      </c>
      <c r="I323" s="359" t="s">
        <v>615</v>
      </c>
      <c r="K323" s="159"/>
      <c r="L323" s="155"/>
      <c r="N323" s="159"/>
      <c r="O323" s="155"/>
    </row>
    <row r="324" spans="2:15" x14ac:dyDescent="0.3">
      <c r="B324" s="357" t="s">
        <v>1356</v>
      </c>
      <c r="C324" s="358" t="s">
        <v>1357</v>
      </c>
      <c r="D324" s="358" t="s">
        <v>1358</v>
      </c>
      <c r="E324" s="358" t="s">
        <v>420</v>
      </c>
      <c r="F324" s="358" t="s">
        <v>1359</v>
      </c>
      <c r="G324" s="358" t="s">
        <v>1323</v>
      </c>
      <c r="H324" s="358" t="s">
        <v>119</v>
      </c>
      <c r="I324" s="359" t="s">
        <v>1324</v>
      </c>
      <c r="K324" s="159"/>
      <c r="L324" s="155"/>
      <c r="N324" s="159"/>
      <c r="O324" s="155"/>
    </row>
    <row r="325" spans="2:15" x14ac:dyDescent="0.3">
      <c r="B325" s="357" t="s">
        <v>1360</v>
      </c>
      <c r="C325" s="358" t="s">
        <v>1361</v>
      </c>
      <c r="D325" s="358" t="s">
        <v>1362</v>
      </c>
      <c r="E325" s="358" t="s">
        <v>420</v>
      </c>
      <c r="F325" s="358" t="s">
        <v>1363</v>
      </c>
      <c r="G325" s="358" t="s">
        <v>422</v>
      </c>
      <c r="H325" s="358" t="s">
        <v>119</v>
      </c>
      <c r="I325" s="359" t="s">
        <v>433</v>
      </c>
      <c r="K325" s="159"/>
      <c r="L325" s="155"/>
      <c r="N325" s="159"/>
      <c r="O325" s="155"/>
    </row>
    <row r="326" spans="2:15" x14ac:dyDescent="0.3">
      <c r="B326" s="357" t="s">
        <v>1364</v>
      </c>
      <c r="C326" s="358" t="s">
        <v>1365</v>
      </c>
      <c r="D326" s="358" t="s">
        <v>1366</v>
      </c>
      <c r="E326" s="358" t="s">
        <v>490</v>
      </c>
      <c r="F326" s="358" t="s">
        <v>1367</v>
      </c>
      <c r="G326" s="358" t="s">
        <v>752</v>
      </c>
      <c r="H326" s="358" t="s">
        <v>119</v>
      </c>
      <c r="I326" s="359" t="s">
        <v>1368</v>
      </c>
      <c r="K326" s="159"/>
      <c r="L326" s="155"/>
      <c r="N326" s="159"/>
      <c r="O326" s="155"/>
    </row>
    <row r="327" spans="2:15" x14ac:dyDescent="0.3">
      <c r="B327" s="357" t="s">
        <v>692</v>
      </c>
      <c r="C327" s="358" t="s">
        <v>1369</v>
      </c>
      <c r="D327" s="358" t="s">
        <v>1370</v>
      </c>
      <c r="E327" s="358" t="s">
        <v>420</v>
      </c>
      <c r="F327" s="358" t="s">
        <v>695</v>
      </c>
      <c r="G327" s="358" t="s">
        <v>422</v>
      </c>
      <c r="H327" s="358" t="s">
        <v>119</v>
      </c>
      <c r="I327" s="359" t="s">
        <v>433</v>
      </c>
      <c r="K327" s="159"/>
      <c r="L327" s="155"/>
      <c r="N327" s="159"/>
      <c r="O327" s="155"/>
    </row>
    <row r="328" spans="2:15" x14ac:dyDescent="0.3">
      <c r="B328" s="357" t="s">
        <v>721</v>
      </c>
      <c r="C328" s="358" t="s">
        <v>732</v>
      </c>
      <c r="D328" s="358" t="s">
        <v>733</v>
      </c>
      <c r="E328" s="358" t="s">
        <v>420</v>
      </c>
      <c r="F328" s="358" t="s">
        <v>1371</v>
      </c>
      <c r="G328" s="358" t="s">
        <v>422</v>
      </c>
      <c r="H328" s="358" t="s">
        <v>119</v>
      </c>
      <c r="I328" s="359" t="s">
        <v>433</v>
      </c>
      <c r="K328" s="159"/>
      <c r="L328" s="155"/>
      <c r="N328" s="159"/>
      <c r="O328" s="155"/>
    </row>
    <row r="329" spans="2:15" x14ac:dyDescent="0.3">
      <c r="B329" s="357" t="s">
        <v>725</v>
      </c>
      <c r="C329" s="358" t="s">
        <v>767</v>
      </c>
      <c r="D329" s="358" t="s">
        <v>768</v>
      </c>
      <c r="E329" s="358" t="s">
        <v>420</v>
      </c>
      <c r="F329" s="358" t="s">
        <v>728</v>
      </c>
      <c r="G329" s="358" t="s">
        <v>422</v>
      </c>
      <c r="H329" s="358" t="s">
        <v>119</v>
      </c>
      <c r="I329" s="359" t="s">
        <v>478</v>
      </c>
      <c r="K329" s="159"/>
      <c r="L329" s="155"/>
      <c r="N329" s="159"/>
      <c r="O329" s="155"/>
    </row>
    <row r="330" spans="2:15" x14ac:dyDescent="0.3">
      <c r="B330" s="357" t="s">
        <v>1372</v>
      </c>
      <c r="C330" s="358" t="s">
        <v>1373</v>
      </c>
      <c r="D330" s="358" t="s">
        <v>1374</v>
      </c>
      <c r="E330" s="358" t="s">
        <v>420</v>
      </c>
      <c r="F330" s="358" t="s">
        <v>1375</v>
      </c>
      <c r="G330" s="358" t="s">
        <v>1376</v>
      </c>
      <c r="H330" s="358" t="s">
        <v>119</v>
      </c>
      <c r="I330" s="359" t="s">
        <v>1377</v>
      </c>
      <c r="K330" s="159"/>
      <c r="L330" s="155"/>
      <c r="N330" s="159"/>
      <c r="O330" s="155"/>
    </row>
    <row r="331" spans="2:15" x14ac:dyDescent="0.3">
      <c r="B331" s="357" t="s">
        <v>1378</v>
      </c>
      <c r="C331" s="358" t="s">
        <v>1379</v>
      </c>
      <c r="D331" s="358" t="s">
        <v>1380</v>
      </c>
      <c r="E331" s="358" t="s">
        <v>420</v>
      </c>
      <c r="F331" s="358" t="s">
        <v>1381</v>
      </c>
      <c r="G331" s="358" t="s">
        <v>1382</v>
      </c>
      <c r="H331" s="358" t="s">
        <v>1383</v>
      </c>
      <c r="I331" s="359" t="s">
        <v>1384</v>
      </c>
      <c r="K331" s="159"/>
      <c r="L331" s="155"/>
      <c r="N331" s="159"/>
      <c r="O331" s="155"/>
    </row>
    <row r="332" spans="2:15" x14ac:dyDescent="0.3">
      <c r="B332" s="357" t="s">
        <v>884</v>
      </c>
      <c r="C332" s="358" t="s">
        <v>1385</v>
      </c>
      <c r="D332" s="358" t="s">
        <v>1386</v>
      </c>
      <c r="E332" s="358" t="s">
        <v>420</v>
      </c>
      <c r="F332" s="358" t="s">
        <v>1387</v>
      </c>
      <c r="G332" s="358" t="s">
        <v>422</v>
      </c>
      <c r="H332" s="358" t="s">
        <v>119</v>
      </c>
      <c r="I332" s="359" t="s">
        <v>433</v>
      </c>
      <c r="K332" s="159"/>
      <c r="L332" s="155"/>
      <c r="N332" s="159"/>
      <c r="O332" s="155"/>
    </row>
    <row r="333" spans="2:15" x14ac:dyDescent="0.3">
      <c r="B333" s="357" t="s">
        <v>1388</v>
      </c>
      <c r="C333" s="358" t="s">
        <v>1389</v>
      </c>
      <c r="D333" s="358" t="s">
        <v>1390</v>
      </c>
      <c r="E333" s="358" t="s">
        <v>420</v>
      </c>
      <c r="F333" s="358" t="s">
        <v>1391</v>
      </c>
      <c r="G333" s="358" t="s">
        <v>1092</v>
      </c>
      <c r="H333" s="358" t="s">
        <v>119</v>
      </c>
      <c r="I333" s="359" t="s">
        <v>1093</v>
      </c>
      <c r="K333" s="159"/>
      <c r="L333" s="155"/>
      <c r="N333" s="159"/>
      <c r="O333" s="155"/>
    </row>
    <row r="334" spans="2:15" x14ac:dyDescent="0.3">
      <c r="B334" s="357" t="s">
        <v>1392</v>
      </c>
      <c r="C334" s="358" t="s">
        <v>1393</v>
      </c>
      <c r="D334" s="358" t="s">
        <v>1394</v>
      </c>
      <c r="E334" s="358" t="s">
        <v>420</v>
      </c>
      <c r="F334" s="358" t="s">
        <v>1395</v>
      </c>
      <c r="G334" s="358" t="s">
        <v>1396</v>
      </c>
      <c r="H334" s="358" t="s">
        <v>119</v>
      </c>
      <c r="I334" s="359" t="s">
        <v>1397</v>
      </c>
      <c r="K334" s="159"/>
      <c r="L334" s="155"/>
      <c r="N334" s="159"/>
      <c r="O334" s="155"/>
    </row>
    <row r="335" spans="2:15" x14ac:dyDescent="0.3">
      <c r="B335" s="357" t="s">
        <v>1398</v>
      </c>
      <c r="C335" s="358" t="s">
        <v>1399</v>
      </c>
      <c r="D335" s="358" t="s">
        <v>1400</v>
      </c>
      <c r="E335" s="358" t="s">
        <v>420</v>
      </c>
      <c r="F335" s="358" t="s">
        <v>1401</v>
      </c>
      <c r="G335" s="358" t="s">
        <v>107</v>
      </c>
      <c r="H335" s="358" t="s">
        <v>119</v>
      </c>
      <c r="I335" s="359" t="s">
        <v>1402</v>
      </c>
      <c r="K335" s="159"/>
      <c r="L335" s="155"/>
      <c r="N335" s="159"/>
      <c r="O335" s="155"/>
    </row>
    <row r="336" spans="2:15" x14ac:dyDescent="0.3">
      <c r="B336" s="357" t="s">
        <v>1403</v>
      </c>
      <c r="C336" s="358" t="s">
        <v>1404</v>
      </c>
      <c r="D336" s="358" t="s">
        <v>1405</v>
      </c>
      <c r="E336" s="358" t="s">
        <v>887</v>
      </c>
      <c r="F336" s="358" t="s">
        <v>1406</v>
      </c>
      <c r="G336" s="358" t="s">
        <v>422</v>
      </c>
      <c r="H336" s="358" t="s">
        <v>119</v>
      </c>
      <c r="I336" s="359" t="s">
        <v>478</v>
      </c>
      <c r="K336" s="159"/>
      <c r="L336" s="155"/>
      <c r="N336" s="159"/>
      <c r="O336" s="155"/>
    </row>
    <row r="337" spans="2:15" x14ac:dyDescent="0.3">
      <c r="B337" s="357" t="s">
        <v>1088</v>
      </c>
      <c r="C337" s="358" t="s">
        <v>1407</v>
      </c>
      <c r="D337" s="358" t="s">
        <v>1408</v>
      </c>
      <c r="E337" s="358" t="s">
        <v>420</v>
      </c>
      <c r="F337" s="358" t="s">
        <v>1409</v>
      </c>
      <c r="G337" s="358" t="s">
        <v>1092</v>
      </c>
      <c r="H337" s="358" t="s">
        <v>119</v>
      </c>
      <c r="I337" s="359" t="s">
        <v>1093</v>
      </c>
      <c r="K337" s="159"/>
      <c r="L337" s="155"/>
      <c r="N337" s="159"/>
      <c r="O337" s="155"/>
    </row>
    <row r="338" spans="2:15" x14ac:dyDescent="0.3">
      <c r="B338" s="357" t="s">
        <v>1410</v>
      </c>
      <c r="C338" s="358" t="s">
        <v>1411</v>
      </c>
      <c r="D338" s="358" t="s">
        <v>1412</v>
      </c>
      <c r="E338" s="358" t="s">
        <v>420</v>
      </c>
      <c r="F338" s="358" t="s">
        <v>1413</v>
      </c>
      <c r="G338" s="358" t="s">
        <v>773</v>
      </c>
      <c r="H338" s="358" t="s">
        <v>119</v>
      </c>
      <c r="I338" s="359" t="s">
        <v>774</v>
      </c>
      <c r="K338" s="159"/>
      <c r="L338" s="155"/>
      <c r="N338" s="159"/>
      <c r="O338" s="155"/>
    </row>
    <row r="339" spans="2:15" x14ac:dyDescent="0.3">
      <c r="B339" s="357" t="s">
        <v>1392</v>
      </c>
      <c r="C339" s="358" t="s">
        <v>1414</v>
      </c>
      <c r="D339" s="358" t="s">
        <v>1415</v>
      </c>
      <c r="E339" s="358" t="s">
        <v>420</v>
      </c>
      <c r="F339" s="358" t="s">
        <v>1395</v>
      </c>
      <c r="G339" s="358" t="s">
        <v>1396</v>
      </c>
      <c r="H339" s="358" t="s">
        <v>119</v>
      </c>
      <c r="I339" s="359" t="s">
        <v>1397</v>
      </c>
      <c r="K339" s="159"/>
      <c r="L339" s="155"/>
      <c r="N339" s="159"/>
      <c r="O339" s="155"/>
    </row>
    <row r="340" spans="2:15" x14ac:dyDescent="0.3">
      <c r="B340" s="357" t="s">
        <v>637</v>
      </c>
      <c r="C340" s="358" t="s">
        <v>638</v>
      </c>
      <c r="D340" s="358" t="s">
        <v>639</v>
      </c>
      <c r="E340" s="358" t="s">
        <v>420</v>
      </c>
      <c r="F340" s="358" t="s">
        <v>1416</v>
      </c>
      <c r="G340" s="358" t="s">
        <v>422</v>
      </c>
      <c r="H340" s="358" t="s">
        <v>119</v>
      </c>
      <c r="I340" s="359" t="s">
        <v>433</v>
      </c>
      <c r="K340" s="159"/>
      <c r="L340" s="155"/>
      <c r="N340" s="159"/>
      <c r="O340" s="155"/>
    </row>
    <row r="341" spans="2:15" x14ac:dyDescent="0.3">
      <c r="B341" s="357" t="s">
        <v>1130</v>
      </c>
      <c r="C341" s="358" t="s">
        <v>1131</v>
      </c>
      <c r="D341" s="358" t="s">
        <v>1132</v>
      </c>
      <c r="E341" s="358" t="s">
        <v>420</v>
      </c>
      <c r="F341" s="358" t="s">
        <v>1417</v>
      </c>
      <c r="G341" s="358" t="s">
        <v>1040</v>
      </c>
      <c r="H341" s="358" t="s">
        <v>119</v>
      </c>
      <c r="I341" s="359" t="s">
        <v>1041</v>
      </c>
      <c r="K341" s="159"/>
      <c r="L341" s="155"/>
      <c r="N341" s="159"/>
      <c r="O341" s="155"/>
    </row>
    <row r="342" spans="2:15" x14ac:dyDescent="0.3">
      <c r="B342" s="357" t="s">
        <v>1155</v>
      </c>
      <c r="C342" s="358" t="s">
        <v>1418</v>
      </c>
      <c r="D342" s="358" t="s">
        <v>1419</v>
      </c>
      <c r="E342" s="358" t="s">
        <v>420</v>
      </c>
      <c r="F342" s="358" t="s">
        <v>1420</v>
      </c>
      <c r="G342" s="358" t="s">
        <v>1079</v>
      </c>
      <c r="H342" s="358" t="s">
        <v>119</v>
      </c>
      <c r="I342" s="359" t="s">
        <v>1421</v>
      </c>
      <c r="K342" s="159"/>
      <c r="L342" s="155"/>
      <c r="N342" s="159"/>
      <c r="O342" s="155"/>
    </row>
    <row r="343" spans="2:15" x14ac:dyDescent="0.3">
      <c r="B343" s="357" t="s">
        <v>487</v>
      </c>
      <c r="C343" s="358" t="s">
        <v>488</v>
      </c>
      <c r="D343" s="358" t="s">
        <v>489</v>
      </c>
      <c r="E343" s="358" t="s">
        <v>490</v>
      </c>
      <c r="F343" s="358" t="s">
        <v>506</v>
      </c>
      <c r="G343" s="358" t="s">
        <v>422</v>
      </c>
      <c r="H343" s="358" t="s">
        <v>119</v>
      </c>
      <c r="I343" s="359" t="s">
        <v>478</v>
      </c>
      <c r="K343" s="159"/>
      <c r="L343" s="155"/>
      <c r="N343" s="159"/>
      <c r="O343" s="155"/>
    </row>
    <row r="344" spans="2:15" x14ac:dyDescent="0.3">
      <c r="B344" s="357" t="s">
        <v>479</v>
      </c>
      <c r="C344" s="358" t="s">
        <v>1422</v>
      </c>
      <c r="D344" s="358" t="s">
        <v>1423</v>
      </c>
      <c r="E344" s="358" t="s">
        <v>420</v>
      </c>
      <c r="F344" s="358" t="s">
        <v>1424</v>
      </c>
      <c r="G344" s="358" t="s">
        <v>483</v>
      </c>
      <c r="H344" s="358" t="s">
        <v>119</v>
      </c>
      <c r="I344" s="359" t="s">
        <v>484</v>
      </c>
      <c r="K344" s="159"/>
      <c r="L344" s="155"/>
      <c r="N344" s="159"/>
      <c r="O344" s="155"/>
    </row>
    <row r="345" spans="2:15" x14ac:dyDescent="0.3">
      <c r="B345" s="357" t="s">
        <v>1425</v>
      </c>
      <c r="C345" s="358" t="s">
        <v>1426</v>
      </c>
      <c r="D345" s="358" t="s">
        <v>1427</v>
      </c>
      <c r="E345" s="358" t="s">
        <v>490</v>
      </c>
      <c r="F345" s="358" t="s">
        <v>1428</v>
      </c>
      <c r="G345" s="358" t="s">
        <v>1396</v>
      </c>
      <c r="H345" s="358" t="s">
        <v>119</v>
      </c>
      <c r="I345" s="359" t="s">
        <v>1429</v>
      </c>
      <c r="K345" s="159"/>
      <c r="L345" s="155"/>
      <c r="N345" s="159"/>
      <c r="O345" s="155"/>
    </row>
    <row r="346" spans="2:15" x14ac:dyDescent="0.3">
      <c r="B346" s="357" t="s">
        <v>974</v>
      </c>
      <c r="C346" s="358" t="s">
        <v>1212</v>
      </c>
      <c r="D346" s="358" t="s">
        <v>1213</v>
      </c>
      <c r="E346" s="358" t="s">
        <v>420</v>
      </c>
      <c r="F346" s="358" t="s">
        <v>977</v>
      </c>
      <c r="G346" s="358" t="s">
        <v>978</v>
      </c>
      <c r="H346" s="358" t="s">
        <v>119</v>
      </c>
      <c r="I346" s="359" t="s">
        <v>979</v>
      </c>
      <c r="K346" s="159"/>
      <c r="L346" s="155"/>
      <c r="N346" s="159"/>
      <c r="O346" s="155"/>
    </row>
    <row r="347" spans="2:15" x14ac:dyDescent="0.3">
      <c r="B347" s="357" t="s">
        <v>1430</v>
      </c>
      <c r="C347" s="358" t="s">
        <v>1431</v>
      </c>
      <c r="D347" s="358" t="s">
        <v>1432</v>
      </c>
      <c r="E347" s="358" t="s">
        <v>420</v>
      </c>
      <c r="F347" s="358" t="s">
        <v>1433</v>
      </c>
      <c r="G347" s="358" t="s">
        <v>1350</v>
      </c>
      <c r="H347" s="358" t="s">
        <v>119</v>
      </c>
      <c r="I347" s="359" t="s">
        <v>1351</v>
      </c>
      <c r="K347" s="159"/>
      <c r="L347" s="155"/>
      <c r="N347" s="159"/>
      <c r="O347" s="155"/>
    </row>
    <row r="348" spans="2:15" x14ac:dyDescent="0.3">
      <c r="B348" s="357" t="s">
        <v>439</v>
      </c>
      <c r="C348" s="358" t="s">
        <v>1434</v>
      </c>
      <c r="D348" s="358" t="s">
        <v>1435</v>
      </c>
      <c r="E348" s="358" t="s">
        <v>420</v>
      </c>
      <c r="F348" s="358" t="s">
        <v>1436</v>
      </c>
      <c r="G348" s="358" t="s">
        <v>1061</v>
      </c>
      <c r="H348" s="358" t="s">
        <v>119</v>
      </c>
      <c r="I348" s="359" t="s">
        <v>1062</v>
      </c>
      <c r="K348" s="159"/>
      <c r="L348" s="155"/>
      <c r="N348" s="159"/>
      <c r="O348" s="155"/>
    </row>
    <row r="349" spans="2:15" x14ac:dyDescent="0.3">
      <c r="B349" s="357" t="s">
        <v>515</v>
      </c>
      <c r="C349" s="358" t="s">
        <v>1437</v>
      </c>
      <c r="D349" s="358" t="s">
        <v>1438</v>
      </c>
      <c r="E349" s="358" t="s">
        <v>420</v>
      </c>
      <c r="F349" s="358" t="s">
        <v>518</v>
      </c>
      <c r="G349" s="358" t="s">
        <v>422</v>
      </c>
      <c r="H349" s="358" t="s">
        <v>119</v>
      </c>
      <c r="I349" s="359" t="s">
        <v>433</v>
      </c>
      <c r="K349" s="159"/>
      <c r="L349" s="155"/>
      <c r="N349" s="159"/>
      <c r="O349" s="155"/>
    </row>
    <row r="350" spans="2:15" x14ac:dyDescent="0.3">
      <c r="B350" s="357" t="s">
        <v>743</v>
      </c>
      <c r="C350" s="358" t="s">
        <v>744</v>
      </c>
      <c r="D350" s="358" t="s">
        <v>745</v>
      </c>
      <c r="E350" s="358" t="s">
        <v>420</v>
      </c>
      <c r="F350" s="358" t="s">
        <v>963</v>
      </c>
      <c r="G350" s="358" t="s">
        <v>422</v>
      </c>
      <c r="H350" s="358" t="s">
        <v>119</v>
      </c>
      <c r="I350" s="359" t="s">
        <v>428</v>
      </c>
      <c r="K350" s="159"/>
      <c r="L350" s="155"/>
      <c r="N350" s="159"/>
      <c r="O350" s="155"/>
    </row>
    <row r="351" spans="2:15" x14ac:dyDescent="0.3">
      <c r="B351" s="357" t="s">
        <v>523</v>
      </c>
      <c r="C351" s="358" t="s">
        <v>524</v>
      </c>
      <c r="D351" s="358" t="s">
        <v>525</v>
      </c>
      <c r="E351" s="358" t="s">
        <v>420</v>
      </c>
      <c r="F351" s="358" t="s">
        <v>1439</v>
      </c>
      <c r="G351" s="358" t="s">
        <v>422</v>
      </c>
      <c r="H351" s="358" t="s">
        <v>119</v>
      </c>
      <c r="I351" s="359" t="s">
        <v>1440</v>
      </c>
      <c r="K351" s="159"/>
      <c r="L351" s="155"/>
      <c r="N351" s="159"/>
      <c r="O351" s="155"/>
    </row>
    <row r="352" spans="2:15" x14ac:dyDescent="0.3">
      <c r="B352" s="357" t="s">
        <v>737</v>
      </c>
      <c r="C352" s="358" t="s">
        <v>738</v>
      </c>
      <c r="D352" s="358" t="s">
        <v>739</v>
      </c>
      <c r="E352" s="358" t="s">
        <v>420</v>
      </c>
      <c r="F352" s="358" t="s">
        <v>1441</v>
      </c>
      <c r="G352" s="358" t="s">
        <v>422</v>
      </c>
      <c r="H352" s="358" t="s">
        <v>119</v>
      </c>
      <c r="I352" s="359" t="s">
        <v>433</v>
      </c>
      <c r="K352" s="159"/>
      <c r="L352" s="155"/>
      <c r="N352" s="159"/>
      <c r="O352" s="155"/>
    </row>
    <row r="353" spans="2:15" x14ac:dyDescent="0.3">
      <c r="B353" s="357" t="s">
        <v>913</v>
      </c>
      <c r="C353" s="358" t="s">
        <v>1442</v>
      </c>
      <c r="D353" s="358" t="s">
        <v>1443</v>
      </c>
      <c r="E353" s="358" t="s">
        <v>568</v>
      </c>
      <c r="F353" s="358" t="s">
        <v>766</v>
      </c>
      <c r="G353" s="358" t="s">
        <v>422</v>
      </c>
      <c r="H353" s="358" t="s">
        <v>119</v>
      </c>
      <c r="I353" s="359" t="s">
        <v>478</v>
      </c>
      <c r="K353" s="159"/>
      <c r="L353" s="155"/>
      <c r="N353" s="159"/>
      <c r="O353" s="155"/>
    </row>
    <row r="354" spans="2:15" x14ac:dyDescent="0.3">
      <c r="B354" s="357" t="s">
        <v>889</v>
      </c>
      <c r="C354" s="358" t="s">
        <v>1444</v>
      </c>
      <c r="D354" s="358" t="s">
        <v>1445</v>
      </c>
      <c r="E354" s="358" t="s">
        <v>568</v>
      </c>
      <c r="F354" s="358" t="s">
        <v>922</v>
      </c>
      <c r="G354" s="358" t="s">
        <v>422</v>
      </c>
      <c r="H354" s="358" t="s">
        <v>119</v>
      </c>
      <c r="I354" s="359" t="s">
        <v>428</v>
      </c>
      <c r="K354" s="159"/>
      <c r="L354" s="155"/>
      <c r="N354" s="159"/>
      <c r="O354" s="155"/>
    </row>
    <row r="355" spans="2:15" x14ac:dyDescent="0.3">
      <c r="B355" s="357" t="s">
        <v>1178</v>
      </c>
      <c r="C355" s="358" t="s">
        <v>1446</v>
      </c>
      <c r="D355" s="358" t="s">
        <v>1447</v>
      </c>
      <c r="E355" s="358" t="s">
        <v>420</v>
      </c>
      <c r="F355" s="358" t="s">
        <v>1448</v>
      </c>
      <c r="G355" s="358" t="s">
        <v>1182</v>
      </c>
      <c r="H355" s="358" t="s">
        <v>119</v>
      </c>
      <c r="I355" s="359" t="s">
        <v>1183</v>
      </c>
      <c r="K355" s="159"/>
      <c r="L355" s="155"/>
      <c r="N355" s="159"/>
      <c r="O355" s="155"/>
    </row>
    <row r="356" spans="2:15" x14ac:dyDescent="0.3">
      <c r="B356" s="357" t="s">
        <v>1449</v>
      </c>
      <c r="C356" s="358" t="s">
        <v>1450</v>
      </c>
      <c r="D356" s="358" t="s">
        <v>1451</v>
      </c>
      <c r="E356" s="358" t="s">
        <v>420</v>
      </c>
      <c r="F356" s="358" t="s">
        <v>1452</v>
      </c>
      <c r="G356" s="358" t="s">
        <v>1160</v>
      </c>
      <c r="H356" s="358" t="s">
        <v>119</v>
      </c>
      <c r="I356" s="359" t="s">
        <v>1161</v>
      </c>
      <c r="K356" s="159"/>
      <c r="L356" s="155"/>
      <c r="N356" s="159"/>
      <c r="O356" s="155"/>
    </row>
    <row r="357" spans="2:15" x14ac:dyDescent="0.3">
      <c r="B357" s="357" t="s">
        <v>721</v>
      </c>
      <c r="C357" s="358" t="s">
        <v>722</v>
      </c>
      <c r="D357" s="358" t="s">
        <v>723</v>
      </c>
      <c r="E357" s="358" t="s">
        <v>420</v>
      </c>
      <c r="F357" s="358" t="s">
        <v>1453</v>
      </c>
      <c r="G357" s="358" t="s">
        <v>422</v>
      </c>
      <c r="H357" s="358" t="s">
        <v>119</v>
      </c>
      <c r="I357" s="359" t="s">
        <v>433</v>
      </c>
      <c r="K357" s="159"/>
      <c r="L357" s="155"/>
      <c r="N357" s="159"/>
      <c r="O357" s="155"/>
    </row>
    <row r="358" spans="2:15" x14ac:dyDescent="0.3">
      <c r="B358" s="357" t="s">
        <v>565</v>
      </c>
      <c r="C358" s="358" t="s">
        <v>1454</v>
      </c>
      <c r="D358" s="358" t="s">
        <v>1455</v>
      </c>
      <c r="E358" s="358" t="s">
        <v>568</v>
      </c>
      <c r="F358" s="358" t="s">
        <v>751</v>
      </c>
      <c r="G358" s="358" t="s">
        <v>752</v>
      </c>
      <c r="H358" s="358" t="s">
        <v>119</v>
      </c>
      <c r="I358" s="359" t="s">
        <v>753</v>
      </c>
      <c r="K358" s="159"/>
      <c r="L358" s="155"/>
      <c r="N358" s="159"/>
      <c r="O358" s="155"/>
    </row>
    <row r="359" spans="2:15" x14ac:dyDescent="0.3">
      <c r="B359" s="357" t="s">
        <v>1456</v>
      </c>
      <c r="C359" s="358" t="s">
        <v>1457</v>
      </c>
      <c r="D359" s="358" t="s">
        <v>1458</v>
      </c>
      <c r="E359" s="358" t="s">
        <v>420</v>
      </c>
      <c r="F359" s="358" t="s">
        <v>1459</v>
      </c>
      <c r="G359" s="358" t="s">
        <v>1460</v>
      </c>
      <c r="H359" s="358" t="s">
        <v>119</v>
      </c>
      <c r="I359" s="359" t="s">
        <v>1461</v>
      </c>
      <c r="K359" s="159"/>
      <c r="L359" s="155"/>
      <c r="N359" s="159"/>
      <c r="O359" s="155"/>
    </row>
    <row r="360" spans="2:15" x14ac:dyDescent="0.3">
      <c r="B360" s="357" t="s">
        <v>1462</v>
      </c>
      <c r="C360" s="358" t="s">
        <v>1463</v>
      </c>
      <c r="D360" s="358" t="s">
        <v>1464</v>
      </c>
      <c r="E360" s="358" t="s">
        <v>568</v>
      </c>
      <c r="F360" s="358" t="s">
        <v>1465</v>
      </c>
      <c r="G360" s="358" t="s">
        <v>1466</v>
      </c>
      <c r="H360" s="358" t="s">
        <v>119</v>
      </c>
      <c r="I360" s="359" t="s">
        <v>1467</v>
      </c>
      <c r="K360" s="159"/>
      <c r="L360" s="155"/>
      <c r="N360" s="159"/>
      <c r="O360" s="155"/>
    </row>
    <row r="361" spans="2:15" x14ac:dyDescent="0.3">
      <c r="B361" s="357" t="s">
        <v>1468</v>
      </c>
      <c r="C361" s="358" t="s">
        <v>1469</v>
      </c>
      <c r="D361" s="358" t="s">
        <v>1470</v>
      </c>
      <c r="E361" s="358" t="s">
        <v>420</v>
      </c>
      <c r="F361" s="358" t="s">
        <v>1471</v>
      </c>
      <c r="G361" s="358" t="s">
        <v>799</v>
      </c>
      <c r="H361" s="358" t="s">
        <v>119</v>
      </c>
      <c r="I361" s="359" t="s">
        <v>484</v>
      </c>
      <c r="K361" s="159"/>
      <c r="L361" s="155"/>
      <c r="N361" s="159"/>
      <c r="O361" s="155"/>
    </row>
    <row r="362" spans="2:15" x14ac:dyDescent="0.3">
      <c r="B362" s="357" t="s">
        <v>805</v>
      </c>
      <c r="C362" s="358" t="s">
        <v>806</v>
      </c>
      <c r="D362" s="358" t="s">
        <v>807</v>
      </c>
      <c r="E362" s="358" t="s">
        <v>420</v>
      </c>
      <c r="F362" s="358" t="s">
        <v>1472</v>
      </c>
      <c r="G362" s="358" t="s">
        <v>108</v>
      </c>
      <c r="H362" s="358" t="s">
        <v>119</v>
      </c>
      <c r="I362" s="359" t="s">
        <v>659</v>
      </c>
      <c r="K362" s="159"/>
      <c r="L362" s="155"/>
      <c r="N362" s="159"/>
      <c r="O362" s="155"/>
    </row>
    <row r="363" spans="2:15" x14ac:dyDescent="0.3">
      <c r="B363" s="357" t="s">
        <v>1276</v>
      </c>
      <c r="C363" s="358" t="s">
        <v>1473</v>
      </c>
      <c r="D363" s="358" t="s">
        <v>1474</v>
      </c>
      <c r="E363" s="358" t="s">
        <v>420</v>
      </c>
      <c r="F363" s="358" t="s">
        <v>1475</v>
      </c>
      <c r="G363" s="358" t="s">
        <v>837</v>
      </c>
      <c r="H363" s="358" t="s">
        <v>119</v>
      </c>
      <c r="I363" s="359" t="s">
        <v>838</v>
      </c>
      <c r="K363" s="159"/>
      <c r="L363" s="155"/>
      <c r="N363" s="159"/>
      <c r="O363" s="155"/>
    </row>
    <row r="364" spans="2:15" x14ac:dyDescent="0.3">
      <c r="B364" s="357" t="s">
        <v>424</v>
      </c>
      <c r="C364" s="358" t="s">
        <v>1476</v>
      </c>
      <c r="D364" s="358" t="s">
        <v>1477</v>
      </c>
      <c r="E364" s="358" t="s">
        <v>420</v>
      </c>
      <c r="F364" s="358" t="s">
        <v>766</v>
      </c>
      <c r="G364" s="358" t="s">
        <v>422</v>
      </c>
      <c r="H364" s="358" t="s">
        <v>119</v>
      </c>
      <c r="I364" s="359" t="s">
        <v>478</v>
      </c>
      <c r="K364" s="159"/>
      <c r="L364" s="155"/>
      <c r="N364" s="159"/>
      <c r="O364" s="155"/>
    </row>
    <row r="365" spans="2:15" x14ac:dyDescent="0.3">
      <c r="B365" s="357" t="s">
        <v>1346</v>
      </c>
      <c r="C365" s="358" t="s">
        <v>1478</v>
      </c>
      <c r="D365" s="358" t="s">
        <v>1479</v>
      </c>
      <c r="E365" s="358" t="s">
        <v>420</v>
      </c>
      <c r="F365" s="358" t="s">
        <v>1480</v>
      </c>
      <c r="G365" s="358" t="s">
        <v>1350</v>
      </c>
      <c r="H365" s="358" t="s">
        <v>119</v>
      </c>
      <c r="I365" s="359" t="s">
        <v>1481</v>
      </c>
      <c r="K365" s="159"/>
      <c r="L365" s="155"/>
      <c r="N365" s="159"/>
      <c r="O365" s="155"/>
    </row>
    <row r="366" spans="2:15" x14ac:dyDescent="0.3">
      <c r="B366" s="357" t="s">
        <v>1094</v>
      </c>
      <c r="C366" s="358" t="s">
        <v>1095</v>
      </c>
      <c r="D366" s="358" t="s">
        <v>1096</v>
      </c>
      <c r="E366" s="358" t="s">
        <v>420</v>
      </c>
      <c r="F366" s="358" t="s">
        <v>1482</v>
      </c>
      <c r="G366" s="358" t="s">
        <v>853</v>
      </c>
      <c r="H366" s="358" t="s">
        <v>119</v>
      </c>
      <c r="I366" s="359" t="s">
        <v>854</v>
      </c>
      <c r="K366" s="159"/>
      <c r="L366" s="155"/>
      <c r="N366" s="159"/>
      <c r="O366" s="155"/>
    </row>
    <row r="367" spans="2:15" x14ac:dyDescent="0.3">
      <c r="B367" s="357" t="s">
        <v>889</v>
      </c>
      <c r="C367" s="358" t="s">
        <v>1483</v>
      </c>
      <c r="D367" s="358" t="s">
        <v>1484</v>
      </c>
      <c r="E367" s="358" t="s">
        <v>420</v>
      </c>
      <c r="F367" s="358" t="s">
        <v>922</v>
      </c>
      <c r="G367" s="358" t="s">
        <v>422</v>
      </c>
      <c r="H367" s="358" t="s">
        <v>119</v>
      </c>
      <c r="I367" s="359" t="s">
        <v>428</v>
      </c>
      <c r="K367" s="159"/>
      <c r="L367" s="155"/>
      <c r="N367" s="159"/>
      <c r="O367" s="155"/>
    </row>
    <row r="368" spans="2:15" x14ac:dyDescent="0.3">
      <c r="B368" s="357" t="s">
        <v>1485</v>
      </c>
      <c r="C368" s="358" t="s">
        <v>1486</v>
      </c>
      <c r="D368" s="358" t="s">
        <v>1487</v>
      </c>
      <c r="E368" s="358" t="s">
        <v>420</v>
      </c>
      <c r="F368" s="358" t="s">
        <v>1488</v>
      </c>
      <c r="G368" s="358" t="s">
        <v>1489</v>
      </c>
      <c r="H368" s="358" t="s">
        <v>1490</v>
      </c>
      <c r="I368" s="359" t="s">
        <v>1491</v>
      </c>
      <c r="K368" s="159"/>
      <c r="L368" s="155"/>
      <c r="N368" s="159"/>
      <c r="O368" s="155"/>
    </row>
    <row r="369" spans="2:15" x14ac:dyDescent="0.3">
      <c r="B369" s="357" t="s">
        <v>1492</v>
      </c>
      <c r="C369" s="358" t="s">
        <v>1493</v>
      </c>
      <c r="D369" s="358" t="s">
        <v>1494</v>
      </c>
      <c r="E369" s="358" t="s">
        <v>420</v>
      </c>
      <c r="F369" s="358" t="s">
        <v>1495</v>
      </c>
      <c r="G369" s="358" t="s">
        <v>1092</v>
      </c>
      <c r="H369" s="358" t="s">
        <v>119</v>
      </c>
      <c r="I369" s="359" t="s">
        <v>1496</v>
      </c>
      <c r="K369" s="159"/>
      <c r="L369" s="155"/>
      <c r="N369" s="159"/>
      <c r="O369" s="155"/>
    </row>
    <row r="370" spans="2:15" x14ac:dyDescent="0.3">
      <c r="B370" s="357" t="s">
        <v>1497</v>
      </c>
      <c r="C370" s="358" t="s">
        <v>1498</v>
      </c>
      <c r="D370" s="358" t="s">
        <v>1499</v>
      </c>
      <c r="E370" s="358" t="s">
        <v>420</v>
      </c>
      <c r="F370" s="358" t="s">
        <v>1500</v>
      </c>
      <c r="G370" s="358" t="s">
        <v>108</v>
      </c>
      <c r="H370" s="358" t="s">
        <v>119</v>
      </c>
      <c r="I370" s="359" t="s">
        <v>659</v>
      </c>
      <c r="K370" s="159"/>
      <c r="L370" s="155"/>
      <c r="N370" s="159"/>
      <c r="O370" s="155"/>
    </row>
    <row r="371" spans="2:15" x14ac:dyDescent="0.3">
      <c r="B371" s="357" t="s">
        <v>1276</v>
      </c>
      <c r="C371" s="358" t="s">
        <v>1501</v>
      </c>
      <c r="D371" s="358" t="s">
        <v>1502</v>
      </c>
      <c r="E371" s="358" t="s">
        <v>420</v>
      </c>
      <c r="F371" s="358" t="s">
        <v>1503</v>
      </c>
      <c r="G371" s="358" t="s">
        <v>752</v>
      </c>
      <c r="H371" s="358" t="s">
        <v>119</v>
      </c>
      <c r="I371" s="359" t="s">
        <v>1161</v>
      </c>
      <c r="K371" s="159"/>
      <c r="L371" s="155"/>
      <c r="N371" s="159"/>
      <c r="O371" s="155"/>
    </row>
    <row r="372" spans="2:15" x14ac:dyDescent="0.3">
      <c r="B372" s="357" t="s">
        <v>1276</v>
      </c>
      <c r="C372" s="358" t="s">
        <v>1504</v>
      </c>
      <c r="D372" s="358" t="s">
        <v>1505</v>
      </c>
      <c r="E372" s="358" t="s">
        <v>420</v>
      </c>
      <c r="F372" s="358" t="s">
        <v>1506</v>
      </c>
      <c r="G372" s="358" t="s">
        <v>752</v>
      </c>
      <c r="H372" s="358" t="s">
        <v>119</v>
      </c>
      <c r="I372" s="359" t="s">
        <v>1172</v>
      </c>
      <c r="K372" s="159"/>
      <c r="L372" s="155"/>
      <c r="N372" s="159"/>
      <c r="O372" s="155"/>
    </row>
    <row r="373" spans="2:15" x14ac:dyDescent="0.3">
      <c r="B373" s="357" t="s">
        <v>889</v>
      </c>
      <c r="C373" s="358" t="s">
        <v>1507</v>
      </c>
      <c r="D373" s="358" t="s">
        <v>1508</v>
      </c>
      <c r="E373" s="358" t="s">
        <v>420</v>
      </c>
      <c r="F373" s="358" t="s">
        <v>1509</v>
      </c>
      <c r="G373" s="358" t="s">
        <v>1040</v>
      </c>
      <c r="H373" s="358" t="s">
        <v>119</v>
      </c>
      <c r="I373" s="359" t="s">
        <v>1041</v>
      </c>
      <c r="K373" s="159"/>
      <c r="L373" s="155"/>
      <c r="N373" s="159"/>
      <c r="O373" s="155"/>
    </row>
    <row r="374" spans="2:15" x14ac:dyDescent="0.3">
      <c r="B374" s="357" t="s">
        <v>1276</v>
      </c>
      <c r="C374" s="358" t="s">
        <v>1510</v>
      </c>
      <c r="D374" s="358" t="s">
        <v>1511</v>
      </c>
      <c r="E374" s="358" t="s">
        <v>420</v>
      </c>
      <c r="F374" s="358" t="s">
        <v>1506</v>
      </c>
      <c r="G374" s="358" t="s">
        <v>752</v>
      </c>
      <c r="H374" s="358" t="s">
        <v>119</v>
      </c>
      <c r="I374" s="359" t="s">
        <v>1172</v>
      </c>
      <c r="K374" s="159"/>
      <c r="L374" s="155"/>
      <c r="N374" s="159"/>
      <c r="O374" s="155"/>
    </row>
    <row r="375" spans="2:15" x14ac:dyDescent="0.3">
      <c r="B375" s="357" t="s">
        <v>1512</v>
      </c>
      <c r="C375" s="358" t="s">
        <v>1513</v>
      </c>
      <c r="D375" s="358" t="s">
        <v>1514</v>
      </c>
      <c r="E375" s="358" t="s">
        <v>1158</v>
      </c>
      <c r="F375" s="358" t="s">
        <v>1515</v>
      </c>
      <c r="G375" s="358" t="s">
        <v>1085</v>
      </c>
      <c r="H375" s="358" t="s">
        <v>1086</v>
      </c>
      <c r="I375" s="359" t="s">
        <v>1516</v>
      </c>
      <c r="K375" s="159"/>
      <c r="L375" s="155"/>
      <c r="N375" s="159"/>
      <c r="O375" s="155"/>
    </row>
    <row r="376" spans="2:15" x14ac:dyDescent="0.3">
      <c r="B376" s="357" t="s">
        <v>842</v>
      </c>
      <c r="C376" s="358" t="s">
        <v>1517</v>
      </c>
      <c r="D376" s="358" t="s">
        <v>1518</v>
      </c>
      <c r="E376" s="358" t="s">
        <v>490</v>
      </c>
      <c r="F376" s="358" t="s">
        <v>936</v>
      </c>
      <c r="G376" s="358" t="s">
        <v>422</v>
      </c>
      <c r="H376" s="358" t="s">
        <v>119</v>
      </c>
      <c r="I376" s="359" t="s">
        <v>428</v>
      </c>
      <c r="K376" s="159"/>
      <c r="L376" s="155"/>
      <c r="N376" s="159"/>
      <c r="O376" s="155"/>
    </row>
    <row r="377" spans="2:15" x14ac:dyDescent="0.3">
      <c r="B377" s="357" t="s">
        <v>565</v>
      </c>
      <c r="C377" s="358" t="s">
        <v>1519</v>
      </c>
      <c r="D377" s="358" t="s">
        <v>1520</v>
      </c>
      <c r="E377" s="358" t="s">
        <v>568</v>
      </c>
      <c r="F377" s="358" t="s">
        <v>751</v>
      </c>
      <c r="G377" s="358" t="s">
        <v>752</v>
      </c>
      <c r="H377" s="358" t="s">
        <v>119</v>
      </c>
      <c r="I377" s="359" t="s">
        <v>753</v>
      </c>
      <c r="K377" s="159"/>
      <c r="L377" s="155"/>
      <c r="N377" s="159"/>
      <c r="O377" s="155"/>
    </row>
    <row r="378" spans="2:15" x14ac:dyDescent="0.3">
      <c r="B378" s="357" t="s">
        <v>1521</v>
      </c>
      <c r="C378" s="358" t="s">
        <v>1522</v>
      </c>
      <c r="D378" s="358" t="s">
        <v>1523</v>
      </c>
      <c r="E378" s="358" t="s">
        <v>420</v>
      </c>
      <c r="F378" s="358" t="s">
        <v>1524</v>
      </c>
      <c r="G378" s="358" t="s">
        <v>1525</v>
      </c>
      <c r="H378" s="358" t="s">
        <v>119</v>
      </c>
      <c r="I378" s="359" t="s">
        <v>1526</v>
      </c>
      <c r="K378" s="159"/>
      <c r="L378" s="155"/>
      <c r="N378" s="159"/>
      <c r="O378" s="155"/>
    </row>
    <row r="379" spans="2:15" x14ac:dyDescent="0.3">
      <c r="B379" s="357" t="s">
        <v>743</v>
      </c>
      <c r="C379" s="358" t="s">
        <v>744</v>
      </c>
      <c r="D379" s="358" t="s">
        <v>745</v>
      </c>
      <c r="E379" s="358" t="s">
        <v>420</v>
      </c>
      <c r="F379" s="358" t="s">
        <v>1527</v>
      </c>
      <c r="G379" s="358" t="s">
        <v>422</v>
      </c>
      <c r="H379" s="358" t="s">
        <v>119</v>
      </c>
      <c r="I379" s="359" t="s">
        <v>428</v>
      </c>
      <c r="K379" s="159"/>
      <c r="L379" s="155"/>
      <c r="N379" s="159"/>
      <c r="O379" s="155"/>
    </row>
    <row r="380" spans="2:15" x14ac:dyDescent="0.3">
      <c r="B380" s="357" t="s">
        <v>1528</v>
      </c>
      <c r="C380" s="358" t="s">
        <v>1529</v>
      </c>
      <c r="D380" s="358" t="s">
        <v>1530</v>
      </c>
      <c r="E380" s="358" t="s">
        <v>420</v>
      </c>
      <c r="F380" s="358" t="s">
        <v>1531</v>
      </c>
      <c r="G380" s="358" t="s">
        <v>1532</v>
      </c>
      <c r="H380" s="358" t="s">
        <v>119</v>
      </c>
      <c r="I380" s="359" t="s">
        <v>1533</v>
      </c>
      <c r="K380" s="159"/>
      <c r="L380" s="155"/>
      <c r="N380" s="159"/>
      <c r="O380" s="155"/>
    </row>
    <row r="381" spans="2:15" x14ac:dyDescent="0.3">
      <c r="B381" s="357" t="s">
        <v>721</v>
      </c>
      <c r="C381" s="358" t="s">
        <v>732</v>
      </c>
      <c r="D381" s="358" t="s">
        <v>733</v>
      </c>
      <c r="E381" s="358" t="s">
        <v>420</v>
      </c>
      <c r="F381" s="358" t="s">
        <v>1534</v>
      </c>
      <c r="G381" s="358" t="s">
        <v>422</v>
      </c>
      <c r="H381" s="358" t="s">
        <v>119</v>
      </c>
      <c r="I381" s="359" t="s">
        <v>433</v>
      </c>
      <c r="K381" s="159"/>
      <c r="L381" s="155"/>
      <c r="N381" s="159"/>
      <c r="O381" s="155"/>
    </row>
    <row r="382" spans="2:15" x14ac:dyDescent="0.3">
      <c r="B382" s="357" t="s">
        <v>830</v>
      </c>
      <c r="C382" s="358" t="s">
        <v>831</v>
      </c>
      <c r="D382" s="358" t="s">
        <v>832</v>
      </c>
      <c r="E382" s="358" t="s">
        <v>420</v>
      </c>
      <c r="F382" s="358" t="s">
        <v>903</v>
      </c>
      <c r="G382" s="358" t="s">
        <v>108</v>
      </c>
      <c r="H382" s="358" t="s">
        <v>119</v>
      </c>
      <c r="I382" s="359" t="s">
        <v>659</v>
      </c>
      <c r="K382" s="159"/>
      <c r="L382" s="155"/>
      <c r="N382" s="159"/>
      <c r="O382" s="155"/>
    </row>
    <row r="383" spans="2:15" x14ac:dyDescent="0.3">
      <c r="B383" s="357" t="s">
        <v>986</v>
      </c>
      <c r="C383" s="358" t="s">
        <v>1535</v>
      </c>
      <c r="D383" s="358" t="s">
        <v>1536</v>
      </c>
      <c r="E383" s="358" t="s">
        <v>420</v>
      </c>
      <c r="F383" s="358" t="s">
        <v>989</v>
      </c>
      <c r="G383" s="358" t="s">
        <v>796</v>
      </c>
      <c r="H383" s="358" t="s">
        <v>119</v>
      </c>
      <c r="I383" s="359" t="s">
        <v>797</v>
      </c>
      <c r="K383" s="159"/>
      <c r="L383" s="155"/>
      <c r="N383" s="159"/>
      <c r="O383" s="155"/>
    </row>
    <row r="384" spans="2:15" x14ac:dyDescent="0.3">
      <c r="B384" s="357" t="s">
        <v>1537</v>
      </c>
      <c r="C384" s="358" t="s">
        <v>1538</v>
      </c>
      <c r="D384" s="358" t="s">
        <v>1539</v>
      </c>
      <c r="E384" s="358" t="s">
        <v>420</v>
      </c>
      <c r="F384" s="358" t="s">
        <v>1540</v>
      </c>
      <c r="G384" s="358" t="s">
        <v>108</v>
      </c>
      <c r="H384" s="358" t="s">
        <v>119</v>
      </c>
      <c r="I384" s="359" t="s">
        <v>659</v>
      </c>
      <c r="K384" s="159"/>
      <c r="L384" s="155"/>
      <c r="N384" s="159"/>
      <c r="O384" s="155"/>
    </row>
    <row r="385" spans="2:15" x14ac:dyDescent="0.3">
      <c r="B385" s="357" t="s">
        <v>688</v>
      </c>
      <c r="C385" s="358" t="s">
        <v>689</v>
      </c>
      <c r="D385" s="358" t="s">
        <v>690</v>
      </c>
      <c r="E385" s="358" t="s">
        <v>420</v>
      </c>
      <c r="F385" s="358" t="s">
        <v>1541</v>
      </c>
      <c r="G385" s="358" t="s">
        <v>1542</v>
      </c>
      <c r="H385" s="358" t="s">
        <v>119</v>
      </c>
      <c r="I385" s="359" t="s">
        <v>433</v>
      </c>
      <c r="K385" s="159"/>
      <c r="L385" s="155"/>
      <c r="N385" s="159"/>
      <c r="O385" s="155"/>
    </row>
    <row r="386" spans="2:15" x14ac:dyDescent="0.3">
      <c r="B386" s="357" t="s">
        <v>1543</v>
      </c>
      <c r="C386" s="358" t="s">
        <v>1544</v>
      </c>
      <c r="D386" s="358" t="s">
        <v>1545</v>
      </c>
      <c r="E386" s="358" t="s">
        <v>420</v>
      </c>
      <c r="F386" s="358" t="s">
        <v>1546</v>
      </c>
      <c r="G386" s="358" t="s">
        <v>1115</v>
      </c>
      <c r="H386" s="358" t="s">
        <v>119</v>
      </c>
      <c r="I386" s="359" t="s">
        <v>1041</v>
      </c>
      <c r="K386" s="159"/>
      <c r="L386" s="155"/>
      <c r="N386" s="159"/>
      <c r="O386" s="155"/>
    </row>
    <row r="387" spans="2:15" x14ac:dyDescent="0.3">
      <c r="B387" s="357" t="s">
        <v>1547</v>
      </c>
      <c r="C387" s="358" t="s">
        <v>1548</v>
      </c>
      <c r="D387" s="358" t="s">
        <v>1549</v>
      </c>
      <c r="E387" s="358" t="s">
        <v>420</v>
      </c>
      <c r="F387" s="358" t="s">
        <v>1550</v>
      </c>
      <c r="G387" s="358" t="s">
        <v>1551</v>
      </c>
      <c r="H387" s="358" t="s">
        <v>119</v>
      </c>
      <c r="I387" s="359" t="s">
        <v>1552</v>
      </c>
      <c r="K387" s="159"/>
      <c r="L387" s="155"/>
      <c r="N387" s="159"/>
      <c r="O387" s="155"/>
    </row>
    <row r="388" spans="2:15" x14ac:dyDescent="0.3">
      <c r="B388" s="357" t="s">
        <v>1553</v>
      </c>
      <c r="C388" s="358" t="s">
        <v>1554</v>
      </c>
      <c r="D388" s="358" t="s">
        <v>1555</v>
      </c>
      <c r="E388" s="358" t="s">
        <v>420</v>
      </c>
      <c r="F388" s="358" t="s">
        <v>1556</v>
      </c>
      <c r="G388" s="358" t="s">
        <v>1557</v>
      </c>
      <c r="H388" s="358" t="s">
        <v>119</v>
      </c>
      <c r="I388" s="359" t="s">
        <v>1558</v>
      </c>
      <c r="K388" s="159"/>
      <c r="L388" s="155"/>
      <c r="N388" s="159"/>
      <c r="O388" s="155"/>
    </row>
    <row r="389" spans="2:15" x14ac:dyDescent="0.3">
      <c r="B389" s="357" t="s">
        <v>565</v>
      </c>
      <c r="C389" s="358" t="s">
        <v>1559</v>
      </c>
      <c r="D389" s="358" t="s">
        <v>1560</v>
      </c>
      <c r="E389" s="358" t="s">
        <v>568</v>
      </c>
      <c r="F389" s="358" t="s">
        <v>751</v>
      </c>
      <c r="G389" s="358" t="s">
        <v>752</v>
      </c>
      <c r="H389" s="358" t="s">
        <v>119</v>
      </c>
      <c r="I389" s="359" t="s">
        <v>753</v>
      </c>
      <c r="K389" s="159"/>
      <c r="L389" s="155"/>
      <c r="N389" s="159"/>
      <c r="O389" s="155"/>
    </row>
    <row r="390" spans="2:15" x14ac:dyDescent="0.3">
      <c r="B390" s="357" t="s">
        <v>1430</v>
      </c>
      <c r="C390" s="358" t="s">
        <v>1561</v>
      </c>
      <c r="D390" s="358" t="s">
        <v>1562</v>
      </c>
      <c r="E390" s="358" t="s">
        <v>420</v>
      </c>
      <c r="F390" s="358" t="s">
        <v>1563</v>
      </c>
      <c r="G390" s="358" t="s">
        <v>972</v>
      </c>
      <c r="H390" s="358" t="s">
        <v>119</v>
      </c>
      <c r="I390" s="359" t="s">
        <v>973</v>
      </c>
      <c r="K390" s="159"/>
      <c r="L390" s="155"/>
      <c r="N390" s="159"/>
      <c r="O390" s="155"/>
    </row>
    <row r="391" spans="2:15" x14ac:dyDescent="0.3">
      <c r="B391" s="357" t="s">
        <v>596</v>
      </c>
      <c r="C391" s="358" t="s">
        <v>762</v>
      </c>
      <c r="D391" s="358" t="s">
        <v>763</v>
      </c>
      <c r="E391" s="358" t="s">
        <v>420</v>
      </c>
      <c r="F391" s="358" t="s">
        <v>599</v>
      </c>
      <c r="G391" s="358" t="s">
        <v>600</v>
      </c>
      <c r="H391" s="358" t="s">
        <v>119</v>
      </c>
      <c r="I391" s="359" t="s">
        <v>601</v>
      </c>
      <c r="K391" s="159"/>
      <c r="L391" s="155"/>
      <c r="N391" s="159"/>
      <c r="O391" s="155"/>
    </row>
    <row r="392" spans="2:15" x14ac:dyDescent="0.3">
      <c r="B392" s="357" t="s">
        <v>680</v>
      </c>
      <c r="C392" s="358" t="s">
        <v>681</v>
      </c>
      <c r="D392" s="358" t="s">
        <v>682</v>
      </c>
      <c r="E392" s="358" t="s">
        <v>420</v>
      </c>
      <c r="F392" s="358" t="s">
        <v>1564</v>
      </c>
      <c r="G392" s="358" t="s">
        <v>422</v>
      </c>
      <c r="H392" s="358" t="s">
        <v>119</v>
      </c>
      <c r="I392" s="359" t="s">
        <v>478</v>
      </c>
      <c r="K392" s="159"/>
      <c r="L392" s="155"/>
      <c r="N392" s="159"/>
      <c r="O392" s="155"/>
    </row>
    <row r="393" spans="2:15" x14ac:dyDescent="0.3">
      <c r="B393" s="357" t="s">
        <v>1565</v>
      </c>
      <c r="C393" s="358" t="s">
        <v>1566</v>
      </c>
      <c r="D393" s="358" t="s">
        <v>1567</v>
      </c>
      <c r="E393" s="358" t="s">
        <v>420</v>
      </c>
      <c r="F393" s="358" t="s">
        <v>1568</v>
      </c>
      <c r="G393" s="358" t="s">
        <v>972</v>
      </c>
      <c r="H393" s="358" t="s">
        <v>119</v>
      </c>
      <c r="I393" s="359" t="s">
        <v>973</v>
      </c>
      <c r="K393" s="159"/>
      <c r="L393" s="155"/>
      <c r="N393" s="159"/>
      <c r="O393" s="155"/>
    </row>
    <row r="394" spans="2:15" x14ac:dyDescent="0.3">
      <c r="B394" s="357" t="s">
        <v>942</v>
      </c>
      <c r="C394" s="358" t="s">
        <v>943</v>
      </c>
      <c r="D394" s="358" t="s">
        <v>944</v>
      </c>
      <c r="E394" s="358" t="s">
        <v>420</v>
      </c>
      <c r="F394" s="358" t="s">
        <v>1569</v>
      </c>
      <c r="G394" s="358" t="s">
        <v>1570</v>
      </c>
      <c r="H394" s="358" t="s">
        <v>1256</v>
      </c>
      <c r="I394" s="359" t="s">
        <v>1571</v>
      </c>
      <c r="K394" s="159"/>
      <c r="L394" s="155"/>
      <c r="N394" s="159"/>
      <c r="O394" s="155"/>
    </row>
    <row r="395" spans="2:15" x14ac:dyDescent="0.3">
      <c r="B395" s="357" t="s">
        <v>884</v>
      </c>
      <c r="C395" s="358" t="s">
        <v>885</v>
      </c>
      <c r="D395" s="358" t="s">
        <v>886</v>
      </c>
      <c r="E395" s="358" t="s">
        <v>887</v>
      </c>
      <c r="F395" s="358" t="s">
        <v>1387</v>
      </c>
      <c r="G395" s="358" t="s">
        <v>422</v>
      </c>
      <c r="H395" s="358" t="s">
        <v>119</v>
      </c>
      <c r="I395" s="359" t="s">
        <v>433</v>
      </c>
      <c r="K395" s="159"/>
      <c r="L395" s="155"/>
      <c r="N395" s="159"/>
      <c r="O395" s="155"/>
    </row>
    <row r="396" spans="2:15" x14ac:dyDescent="0.3">
      <c r="B396" s="357" t="s">
        <v>1572</v>
      </c>
      <c r="C396" s="358" t="s">
        <v>1573</v>
      </c>
      <c r="D396" s="358" t="s">
        <v>1574</v>
      </c>
      <c r="E396" s="358" t="s">
        <v>420</v>
      </c>
      <c r="F396" s="358" t="s">
        <v>1575</v>
      </c>
      <c r="G396" s="358" t="s">
        <v>1160</v>
      </c>
      <c r="H396" s="358" t="s">
        <v>119</v>
      </c>
      <c r="I396" s="359" t="s">
        <v>1161</v>
      </c>
      <c r="K396" s="159"/>
      <c r="L396" s="155"/>
      <c r="N396" s="159"/>
      <c r="O396" s="155"/>
    </row>
    <row r="397" spans="2:15" x14ac:dyDescent="0.3">
      <c r="B397" s="357" t="s">
        <v>1572</v>
      </c>
      <c r="C397" s="358" t="s">
        <v>1573</v>
      </c>
      <c r="D397" s="358" t="s">
        <v>1574</v>
      </c>
      <c r="E397" s="358" t="s">
        <v>887</v>
      </c>
      <c r="F397" s="358" t="s">
        <v>1575</v>
      </c>
      <c r="G397" s="358" t="s">
        <v>1160</v>
      </c>
      <c r="H397" s="358" t="s">
        <v>119</v>
      </c>
      <c r="I397" s="359" t="s">
        <v>1161</v>
      </c>
      <c r="K397" s="159"/>
      <c r="L397" s="155"/>
      <c r="N397" s="159"/>
      <c r="O397" s="155"/>
    </row>
    <row r="398" spans="2:15" x14ac:dyDescent="0.3">
      <c r="B398" s="357" t="s">
        <v>1576</v>
      </c>
      <c r="C398" s="358" t="s">
        <v>1577</v>
      </c>
      <c r="D398" s="358" t="s">
        <v>1578</v>
      </c>
      <c r="E398" s="358" t="s">
        <v>887</v>
      </c>
      <c r="F398" s="358" t="s">
        <v>1579</v>
      </c>
      <c r="G398" s="358" t="s">
        <v>1580</v>
      </c>
      <c r="H398" s="358" t="s">
        <v>119</v>
      </c>
      <c r="I398" s="359" t="s">
        <v>1581</v>
      </c>
      <c r="K398" s="159"/>
      <c r="L398" s="155"/>
      <c r="N398" s="159"/>
      <c r="O398" s="155"/>
    </row>
    <row r="399" spans="2:15" x14ac:dyDescent="0.3">
      <c r="B399" s="357" t="s">
        <v>1582</v>
      </c>
      <c r="C399" s="358" t="s">
        <v>1583</v>
      </c>
      <c r="D399" s="358" t="s">
        <v>1584</v>
      </c>
      <c r="E399" s="358" t="s">
        <v>420</v>
      </c>
      <c r="F399" s="358" t="s">
        <v>1585</v>
      </c>
      <c r="G399" s="358" t="s">
        <v>1570</v>
      </c>
      <c r="H399" s="358" t="s">
        <v>1256</v>
      </c>
      <c r="I399" s="359" t="s">
        <v>1586</v>
      </c>
      <c r="K399" s="159"/>
      <c r="L399" s="155"/>
      <c r="N399" s="159"/>
      <c r="O399" s="155"/>
    </row>
    <row r="400" spans="2:15" x14ac:dyDescent="0.3">
      <c r="B400" s="357" t="s">
        <v>1587</v>
      </c>
      <c r="C400" s="358" t="s">
        <v>1422</v>
      </c>
      <c r="D400" s="358" t="s">
        <v>1423</v>
      </c>
      <c r="E400" s="358" t="s">
        <v>420</v>
      </c>
      <c r="F400" s="358" t="s">
        <v>1588</v>
      </c>
      <c r="G400" s="358" t="s">
        <v>107</v>
      </c>
      <c r="H400" s="358" t="s">
        <v>119</v>
      </c>
      <c r="I400" s="359" t="s">
        <v>1402</v>
      </c>
      <c r="K400" s="159"/>
      <c r="L400" s="155"/>
      <c r="N400" s="159"/>
      <c r="O400" s="155"/>
    </row>
    <row r="401" spans="2:15" x14ac:dyDescent="0.3">
      <c r="B401" s="357" t="s">
        <v>565</v>
      </c>
      <c r="C401" s="358" t="s">
        <v>1589</v>
      </c>
      <c r="D401" s="358" t="s">
        <v>1590</v>
      </c>
      <c r="E401" s="358" t="s">
        <v>568</v>
      </c>
      <c r="F401" s="358" t="s">
        <v>569</v>
      </c>
      <c r="G401" s="358" t="s">
        <v>422</v>
      </c>
      <c r="H401" s="358" t="s">
        <v>119</v>
      </c>
      <c r="I401" s="359" t="s">
        <v>433</v>
      </c>
      <c r="K401" s="159"/>
      <c r="L401" s="155"/>
      <c r="N401" s="159"/>
      <c r="O401" s="155"/>
    </row>
    <row r="402" spans="2:15" x14ac:dyDescent="0.3">
      <c r="B402" s="357" t="s">
        <v>1591</v>
      </c>
      <c r="C402" s="358" t="s">
        <v>1592</v>
      </c>
      <c r="D402" s="358" t="s">
        <v>1593</v>
      </c>
      <c r="E402" s="358" t="s">
        <v>420</v>
      </c>
      <c r="F402" s="358" t="s">
        <v>1594</v>
      </c>
      <c r="G402" s="358" t="s">
        <v>1595</v>
      </c>
      <c r="H402" s="358" t="s">
        <v>119</v>
      </c>
      <c r="I402" s="359" t="s">
        <v>1596</v>
      </c>
      <c r="K402" s="159"/>
      <c r="L402" s="155"/>
      <c r="N402" s="159"/>
      <c r="O402" s="155"/>
    </row>
    <row r="403" spans="2:15" x14ac:dyDescent="0.3">
      <c r="B403" s="357" t="s">
        <v>1597</v>
      </c>
      <c r="C403" s="358" t="s">
        <v>1598</v>
      </c>
      <c r="D403" s="358" t="s">
        <v>1599</v>
      </c>
      <c r="E403" s="358" t="s">
        <v>420</v>
      </c>
      <c r="F403" s="358" t="s">
        <v>1600</v>
      </c>
      <c r="G403" s="358" t="s">
        <v>422</v>
      </c>
      <c r="H403" s="358" t="s">
        <v>119</v>
      </c>
      <c r="I403" s="359" t="s">
        <v>423</v>
      </c>
      <c r="K403" s="159"/>
      <c r="L403" s="155"/>
      <c r="N403" s="159"/>
      <c r="O403" s="155"/>
    </row>
    <row r="404" spans="2:15" x14ac:dyDescent="0.3">
      <c r="B404" s="357" t="s">
        <v>842</v>
      </c>
      <c r="C404" s="358" t="s">
        <v>1601</v>
      </c>
      <c r="D404" s="358" t="s">
        <v>1602</v>
      </c>
      <c r="E404" s="358" t="s">
        <v>420</v>
      </c>
      <c r="F404" s="358" t="s">
        <v>936</v>
      </c>
      <c r="G404" s="358" t="s">
        <v>422</v>
      </c>
      <c r="H404" s="358" t="s">
        <v>119</v>
      </c>
      <c r="I404" s="359" t="s">
        <v>428</v>
      </c>
      <c r="K404" s="159"/>
      <c r="L404" s="155"/>
      <c r="N404" s="159"/>
      <c r="O404" s="155"/>
    </row>
    <row r="405" spans="2:15" x14ac:dyDescent="0.3">
      <c r="B405" s="357" t="s">
        <v>1603</v>
      </c>
      <c r="C405" s="358" t="s">
        <v>1604</v>
      </c>
      <c r="D405" s="358" t="s">
        <v>1605</v>
      </c>
      <c r="E405" s="358" t="s">
        <v>437</v>
      </c>
      <c r="F405" s="358" t="s">
        <v>1606</v>
      </c>
      <c r="G405" s="358" t="s">
        <v>1079</v>
      </c>
      <c r="H405" s="358" t="s">
        <v>119</v>
      </c>
      <c r="I405" s="359" t="s">
        <v>1080</v>
      </c>
      <c r="K405" s="159"/>
      <c r="L405" s="155"/>
      <c r="N405" s="159"/>
      <c r="O405" s="155"/>
    </row>
    <row r="406" spans="2:15" x14ac:dyDescent="0.3">
      <c r="B406" s="357" t="s">
        <v>1607</v>
      </c>
      <c r="C406" s="358" t="s">
        <v>1608</v>
      </c>
      <c r="D406" s="358" t="s">
        <v>1609</v>
      </c>
      <c r="E406" s="358" t="s">
        <v>420</v>
      </c>
      <c r="F406" s="358" t="s">
        <v>1610</v>
      </c>
      <c r="G406" s="358" t="s">
        <v>1611</v>
      </c>
      <c r="H406" s="358" t="s">
        <v>119</v>
      </c>
      <c r="I406" s="359" t="s">
        <v>1612</v>
      </c>
      <c r="K406" s="159"/>
      <c r="L406" s="155"/>
      <c r="N406" s="159"/>
      <c r="O406" s="155"/>
    </row>
    <row r="407" spans="2:15" x14ac:dyDescent="0.3">
      <c r="B407" s="357" t="s">
        <v>1613</v>
      </c>
      <c r="C407" s="358" t="s">
        <v>1614</v>
      </c>
      <c r="D407" s="358" t="s">
        <v>1615</v>
      </c>
      <c r="E407" s="358" t="s">
        <v>420</v>
      </c>
      <c r="F407" s="358" t="s">
        <v>1616</v>
      </c>
      <c r="G407" s="358" t="s">
        <v>1040</v>
      </c>
      <c r="H407" s="358" t="s">
        <v>119</v>
      </c>
      <c r="I407" s="359" t="s">
        <v>1041</v>
      </c>
      <c r="K407" s="159"/>
      <c r="L407" s="155"/>
      <c r="N407" s="159"/>
      <c r="O407" s="155"/>
    </row>
    <row r="408" spans="2:15" x14ac:dyDescent="0.3">
      <c r="B408" s="357" t="s">
        <v>439</v>
      </c>
      <c r="C408" s="358" t="s">
        <v>1617</v>
      </c>
      <c r="D408" s="358" t="s">
        <v>1618</v>
      </c>
      <c r="E408" s="358" t="s">
        <v>420</v>
      </c>
      <c r="F408" s="358" t="s">
        <v>1619</v>
      </c>
      <c r="G408" s="358" t="s">
        <v>1040</v>
      </c>
      <c r="H408" s="358" t="s">
        <v>119</v>
      </c>
      <c r="I408" s="359" t="s">
        <v>1041</v>
      </c>
      <c r="K408" s="159"/>
      <c r="L408" s="155"/>
      <c r="N408" s="159"/>
      <c r="O408" s="155"/>
    </row>
    <row r="409" spans="2:15" x14ac:dyDescent="0.3">
      <c r="B409" s="357" t="s">
        <v>692</v>
      </c>
      <c r="C409" s="358" t="s">
        <v>699</v>
      </c>
      <c r="D409" s="358" t="s">
        <v>700</v>
      </c>
      <c r="E409" s="358" t="s">
        <v>490</v>
      </c>
      <c r="F409" s="358" t="s">
        <v>1205</v>
      </c>
      <c r="G409" s="358" t="s">
        <v>972</v>
      </c>
      <c r="H409" s="358" t="s">
        <v>119</v>
      </c>
      <c r="I409" s="359" t="s">
        <v>973</v>
      </c>
      <c r="K409" s="159"/>
      <c r="L409" s="155"/>
      <c r="N409" s="159"/>
      <c r="O409" s="155"/>
    </row>
    <row r="410" spans="2:15" x14ac:dyDescent="0.3">
      <c r="B410" s="357" t="s">
        <v>937</v>
      </c>
      <c r="C410" s="358" t="s">
        <v>1620</v>
      </c>
      <c r="D410" s="358" t="s">
        <v>1621</v>
      </c>
      <c r="E410" s="358" t="s">
        <v>420</v>
      </c>
      <c r="F410" s="358" t="s">
        <v>1003</v>
      </c>
      <c r="G410" s="358" t="s">
        <v>853</v>
      </c>
      <c r="H410" s="358" t="s">
        <v>119</v>
      </c>
      <c r="I410" s="359" t="s">
        <v>854</v>
      </c>
      <c r="K410" s="159"/>
      <c r="L410" s="155"/>
      <c r="N410" s="159"/>
      <c r="O410" s="155"/>
    </row>
    <row r="411" spans="2:15" x14ac:dyDescent="0.3">
      <c r="B411" s="357" t="s">
        <v>1147</v>
      </c>
      <c r="C411" s="358" t="s">
        <v>1622</v>
      </c>
      <c r="D411" s="358" t="s">
        <v>1623</v>
      </c>
      <c r="E411" s="358" t="s">
        <v>420</v>
      </c>
      <c r="F411" s="358" t="s">
        <v>1150</v>
      </c>
      <c r="G411" s="358" t="s">
        <v>1115</v>
      </c>
      <c r="H411" s="358" t="s">
        <v>119</v>
      </c>
      <c r="I411" s="359" t="s">
        <v>1041</v>
      </c>
      <c r="K411" s="159"/>
      <c r="L411" s="155"/>
      <c r="N411" s="159"/>
      <c r="O411" s="155"/>
    </row>
    <row r="412" spans="2:15" x14ac:dyDescent="0.3">
      <c r="B412" s="357" t="s">
        <v>1624</v>
      </c>
      <c r="C412" s="358" t="s">
        <v>1625</v>
      </c>
      <c r="D412" s="358" t="s">
        <v>1626</v>
      </c>
      <c r="E412" s="358" t="s">
        <v>420</v>
      </c>
      <c r="F412" s="358" t="s">
        <v>1627</v>
      </c>
      <c r="G412" s="358" t="s">
        <v>1382</v>
      </c>
      <c r="H412" s="358" t="s">
        <v>1383</v>
      </c>
      <c r="I412" s="359" t="s">
        <v>1384</v>
      </c>
      <c r="K412" s="159"/>
      <c r="L412" s="155"/>
      <c r="N412" s="159"/>
      <c r="O412" s="155"/>
    </row>
    <row r="413" spans="2:15" x14ac:dyDescent="0.3">
      <c r="B413" s="357" t="s">
        <v>980</v>
      </c>
      <c r="C413" s="358" t="s">
        <v>1628</v>
      </c>
      <c r="D413" s="358" t="s">
        <v>1629</v>
      </c>
      <c r="E413" s="358" t="s">
        <v>420</v>
      </c>
      <c r="F413" s="358" t="s">
        <v>983</v>
      </c>
      <c r="G413" s="358" t="s">
        <v>108</v>
      </c>
      <c r="H413" s="358" t="s">
        <v>119</v>
      </c>
      <c r="I413" s="359" t="s">
        <v>659</v>
      </c>
      <c r="K413" s="159"/>
      <c r="L413" s="155"/>
      <c r="N413" s="159"/>
      <c r="O413" s="155"/>
    </row>
    <row r="414" spans="2:15" x14ac:dyDescent="0.3">
      <c r="B414" s="357" t="s">
        <v>1630</v>
      </c>
      <c r="C414" s="358" t="s">
        <v>1631</v>
      </c>
      <c r="D414" s="358" t="s">
        <v>1632</v>
      </c>
      <c r="E414" s="358" t="s">
        <v>420</v>
      </c>
      <c r="F414" s="358" t="s">
        <v>1633</v>
      </c>
      <c r="G414" s="358" t="s">
        <v>1085</v>
      </c>
      <c r="H414" s="358" t="s">
        <v>1086</v>
      </c>
      <c r="I414" s="359" t="s">
        <v>1634</v>
      </c>
      <c r="K414" s="159"/>
      <c r="L414" s="155"/>
      <c r="N414" s="159"/>
      <c r="O414" s="155"/>
    </row>
    <row r="415" spans="2:15" x14ac:dyDescent="0.3">
      <c r="B415" s="357" t="s">
        <v>1635</v>
      </c>
      <c r="C415" s="358" t="s">
        <v>1636</v>
      </c>
      <c r="D415" s="358" t="s">
        <v>1637</v>
      </c>
      <c r="E415" s="358" t="s">
        <v>420</v>
      </c>
      <c r="F415" s="358" t="s">
        <v>1638</v>
      </c>
      <c r="G415" s="358" t="s">
        <v>1639</v>
      </c>
      <c r="H415" s="358" t="s">
        <v>1086</v>
      </c>
      <c r="I415" s="359" t="s">
        <v>1640</v>
      </c>
      <c r="K415" s="159"/>
      <c r="L415" s="155"/>
      <c r="N415" s="159"/>
      <c r="O415" s="155"/>
    </row>
    <row r="416" spans="2:15" x14ac:dyDescent="0.3">
      <c r="B416" s="357" t="s">
        <v>913</v>
      </c>
      <c r="C416" s="358" t="s">
        <v>1442</v>
      </c>
      <c r="D416" s="358" t="s">
        <v>1443</v>
      </c>
      <c r="E416" s="358" t="s">
        <v>568</v>
      </c>
      <c r="F416" s="358" t="s">
        <v>1641</v>
      </c>
      <c r="G416" s="358" t="s">
        <v>752</v>
      </c>
      <c r="H416" s="358" t="s">
        <v>119</v>
      </c>
      <c r="I416" s="359" t="s">
        <v>917</v>
      </c>
      <c r="K416" s="159"/>
      <c r="L416" s="155"/>
      <c r="N416" s="159"/>
      <c r="O416" s="155"/>
    </row>
    <row r="417" spans="2:15" x14ac:dyDescent="0.3">
      <c r="B417" s="357" t="s">
        <v>519</v>
      </c>
      <c r="C417" s="358" t="s">
        <v>520</v>
      </c>
      <c r="D417" s="358" t="s">
        <v>521</v>
      </c>
      <c r="E417" s="358" t="s">
        <v>420</v>
      </c>
      <c r="F417" s="358" t="s">
        <v>583</v>
      </c>
      <c r="G417" s="358" t="s">
        <v>422</v>
      </c>
      <c r="H417" s="358" t="s">
        <v>119</v>
      </c>
      <c r="I417" s="359" t="s">
        <v>478</v>
      </c>
      <c r="K417" s="159"/>
      <c r="L417" s="155"/>
      <c r="N417" s="159"/>
      <c r="O417" s="155"/>
    </row>
    <row r="418" spans="2:15" x14ac:dyDescent="0.3">
      <c r="B418" s="357" t="s">
        <v>1642</v>
      </c>
      <c r="C418" s="358" t="s">
        <v>1643</v>
      </c>
      <c r="D418" s="358" t="s">
        <v>1644</v>
      </c>
      <c r="E418" s="358" t="s">
        <v>420</v>
      </c>
      <c r="F418" s="358" t="s">
        <v>1645</v>
      </c>
      <c r="G418" s="358" t="s">
        <v>1646</v>
      </c>
      <c r="H418" s="358" t="s">
        <v>119</v>
      </c>
      <c r="I418" s="359" t="s">
        <v>1647</v>
      </c>
      <c r="K418" s="159"/>
      <c r="L418" s="155"/>
      <c r="N418" s="159"/>
      <c r="O418" s="155"/>
    </row>
    <row r="419" spans="2:15" x14ac:dyDescent="0.3">
      <c r="B419" s="357" t="s">
        <v>492</v>
      </c>
      <c r="C419" s="358" t="s">
        <v>493</v>
      </c>
      <c r="D419" s="358" t="s">
        <v>494</v>
      </c>
      <c r="E419" s="358" t="s">
        <v>420</v>
      </c>
      <c r="F419" s="358" t="s">
        <v>1648</v>
      </c>
      <c r="G419" s="358" t="s">
        <v>422</v>
      </c>
      <c r="H419" s="358" t="s">
        <v>119</v>
      </c>
      <c r="I419" s="359" t="s">
        <v>433</v>
      </c>
      <c r="K419" s="159"/>
      <c r="L419" s="155"/>
      <c r="N419" s="159"/>
      <c r="O419" s="155"/>
    </row>
    <row r="420" spans="2:15" x14ac:dyDescent="0.3">
      <c r="B420" s="357" t="s">
        <v>1649</v>
      </c>
      <c r="C420" s="358" t="s">
        <v>1650</v>
      </c>
      <c r="D420" s="358" t="s">
        <v>1651</v>
      </c>
      <c r="E420" s="358" t="s">
        <v>420</v>
      </c>
      <c r="F420" s="358" t="s">
        <v>1652</v>
      </c>
      <c r="G420" s="358" t="s">
        <v>1557</v>
      </c>
      <c r="H420" s="358" t="s">
        <v>119</v>
      </c>
      <c r="I420" s="359" t="s">
        <v>1558</v>
      </c>
      <c r="K420" s="159"/>
      <c r="L420" s="155"/>
      <c r="N420" s="159"/>
      <c r="O420" s="155"/>
    </row>
    <row r="421" spans="2:15" x14ac:dyDescent="0.3">
      <c r="B421" s="357" t="s">
        <v>1098</v>
      </c>
      <c r="C421" s="358" t="s">
        <v>1653</v>
      </c>
      <c r="D421" s="358" t="s">
        <v>1654</v>
      </c>
      <c r="E421" s="358" t="s">
        <v>420</v>
      </c>
      <c r="F421" s="358" t="s">
        <v>1101</v>
      </c>
      <c r="G421" s="358" t="s">
        <v>1102</v>
      </c>
      <c r="H421" s="358" t="s">
        <v>119</v>
      </c>
      <c r="I421" s="359" t="s">
        <v>1103</v>
      </c>
      <c r="K421" s="159"/>
      <c r="L421" s="155"/>
      <c r="N421" s="159"/>
      <c r="O421" s="155"/>
    </row>
    <row r="422" spans="2:15" x14ac:dyDescent="0.3">
      <c r="B422" s="357" t="s">
        <v>842</v>
      </c>
      <c r="C422" s="358" t="s">
        <v>1655</v>
      </c>
      <c r="D422" s="358" t="s">
        <v>1656</v>
      </c>
      <c r="E422" s="358" t="s">
        <v>437</v>
      </c>
      <c r="F422" s="358" t="s">
        <v>1657</v>
      </c>
      <c r="G422" s="358" t="s">
        <v>422</v>
      </c>
      <c r="H422" s="358" t="s">
        <v>119</v>
      </c>
      <c r="I422" s="359" t="s">
        <v>428</v>
      </c>
      <c r="K422" s="159"/>
      <c r="L422" s="155"/>
      <c r="N422" s="159"/>
      <c r="O422" s="155"/>
    </row>
    <row r="423" spans="2:15" x14ac:dyDescent="0.3">
      <c r="B423" s="357" t="s">
        <v>602</v>
      </c>
      <c r="C423" s="358" t="s">
        <v>747</v>
      </c>
      <c r="D423" s="358" t="s">
        <v>748</v>
      </c>
      <c r="E423" s="358" t="s">
        <v>420</v>
      </c>
      <c r="F423" s="358" t="s">
        <v>1658</v>
      </c>
      <c r="G423" s="358" t="s">
        <v>422</v>
      </c>
      <c r="H423" s="358" t="s">
        <v>119</v>
      </c>
      <c r="I423" s="359" t="s">
        <v>478</v>
      </c>
      <c r="K423" s="159"/>
      <c r="L423" s="155"/>
      <c r="N423" s="159"/>
      <c r="O423" s="155"/>
    </row>
    <row r="424" spans="2:15" x14ac:dyDescent="0.3">
      <c r="B424" s="357" t="s">
        <v>1276</v>
      </c>
      <c r="C424" s="358" t="s">
        <v>1659</v>
      </c>
      <c r="D424" s="358" t="s">
        <v>1660</v>
      </c>
      <c r="E424" s="358" t="s">
        <v>437</v>
      </c>
      <c r="F424" s="358" t="s">
        <v>1661</v>
      </c>
      <c r="G424" s="358" t="s">
        <v>1160</v>
      </c>
      <c r="H424" s="358" t="s">
        <v>119</v>
      </c>
      <c r="I424" s="359" t="s">
        <v>1161</v>
      </c>
      <c r="K424" s="159"/>
      <c r="L424" s="155"/>
      <c r="N424" s="159"/>
      <c r="O424" s="155"/>
    </row>
    <row r="425" spans="2:15" x14ac:dyDescent="0.3">
      <c r="B425" s="357" t="s">
        <v>1662</v>
      </c>
      <c r="C425" s="358" t="s">
        <v>1663</v>
      </c>
      <c r="D425" s="358" t="s">
        <v>1664</v>
      </c>
      <c r="E425" s="358" t="s">
        <v>420</v>
      </c>
      <c r="F425" s="358" t="s">
        <v>1665</v>
      </c>
      <c r="G425" s="358" t="s">
        <v>1666</v>
      </c>
      <c r="H425" s="358" t="s">
        <v>119</v>
      </c>
      <c r="I425" s="359" t="s">
        <v>1667</v>
      </c>
      <c r="K425" s="159"/>
      <c r="L425" s="155"/>
      <c r="N425" s="159"/>
      <c r="O425" s="155"/>
    </row>
    <row r="426" spans="2:15" x14ac:dyDescent="0.3">
      <c r="B426" s="357" t="s">
        <v>1668</v>
      </c>
      <c r="C426" s="358" t="s">
        <v>1669</v>
      </c>
      <c r="D426" s="358" t="s">
        <v>1670</v>
      </c>
      <c r="E426" s="358" t="s">
        <v>420</v>
      </c>
      <c r="F426" s="358" t="s">
        <v>1671</v>
      </c>
      <c r="G426" s="358" t="s">
        <v>1350</v>
      </c>
      <c r="H426" s="358" t="s">
        <v>119</v>
      </c>
      <c r="I426" s="359" t="s">
        <v>1351</v>
      </c>
      <c r="K426" s="159"/>
      <c r="L426" s="155"/>
      <c r="N426" s="159"/>
      <c r="O426" s="155"/>
    </row>
    <row r="427" spans="2:15" x14ac:dyDescent="0.3">
      <c r="B427" s="357" t="s">
        <v>677</v>
      </c>
      <c r="C427" s="358" t="s">
        <v>678</v>
      </c>
      <c r="D427" s="358" t="s">
        <v>679</v>
      </c>
      <c r="E427" s="358" t="s">
        <v>420</v>
      </c>
      <c r="F427" s="358" t="s">
        <v>1672</v>
      </c>
      <c r="G427" s="358" t="s">
        <v>422</v>
      </c>
      <c r="H427" s="358" t="s">
        <v>119</v>
      </c>
      <c r="I427" s="359" t="s">
        <v>433</v>
      </c>
      <c r="K427" s="159"/>
      <c r="L427" s="155"/>
      <c r="N427" s="159"/>
      <c r="O427" s="155"/>
    </row>
    <row r="428" spans="2:15" x14ac:dyDescent="0.3">
      <c r="B428" s="357" t="s">
        <v>1673</v>
      </c>
      <c r="C428" s="358" t="s">
        <v>1674</v>
      </c>
      <c r="D428" s="358" t="s">
        <v>1675</v>
      </c>
      <c r="E428" s="358" t="s">
        <v>420</v>
      </c>
      <c r="F428" s="358" t="s">
        <v>1676</v>
      </c>
      <c r="G428" s="358" t="s">
        <v>1040</v>
      </c>
      <c r="H428" s="358" t="s">
        <v>119</v>
      </c>
      <c r="I428" s="359" t="s">
        <v>1041</v>
      </c>
      <c r="K428" s="159"/>
      <c r="L428" s="155"/>
      <c r="N428" s="159"/>
      <c r="O428" s="155"/>
    </row>
    <row r="429" spans="2:15" x14ac:dyDescent="0.3">
      <c r="B429" s="357" t="s">
        <v>1364</v>
      </c>
      <c r="C429" s="358" t="s">
        <v>1677</v>
      </c>
      <c r="D429" s="358" t="s">
        <v>1678</v>
      </c>
      <c r="E429" s="358" t="s">
        <v>490</v>
      </c>
      <c r="F429" s="358" t="s">
        <v>1679</v>
      </c>
      <c r="G429" s="358" t="s">
        <v>1079</v>
      </c>
      <c r="H429" s="358" t="s">
        <v>119</v>
      </c>
      <c r="I429" s="359" t="s">
        <v>1201</v>
      </c>
      <c r="K429" s="159"/>
      <c r="L429" s="155"/>
      <c r="N429" s="159"/>
      <c r="O429" s="155"/>
    </row>
    <row r="430" spans="2:15" x14ac:dyDescent="0.3">
      <c r="B430" s="357" t="s">
        <v>507</v>
      </c>
      <c r="C430" s="358" t="s">
        <v>1680</v>
      </c>
      <c r="D430" s="358" t="s">
        <v>1681</v>
      </c>
      <c r="E430" s="358" t="s">
        <v>420</v>
      </c>
      <c r="F430" s="358" t="s">
        <v>510</v>
      </c>
      <c r="G430" s="358" t="s">
        <v>422</v>
      </c>
      <c r="H430" s="358" t="s">
        <v>119</v>
      </c>
      <c r="I430" s="359" t="s">
        <v>428</v>
      </c>
      <c r="K430" s="159"/>
      <c r="L430" s="155"/>
      <c r="N430" s="159"/>
      <c r="O430" s="155"/>
    </row>
    <row r="431" spans="2:15" x14ac:dyDescent="0.3">
      <c r="B431" s="357" t="s">
        <v>1682</v>
      </c>
      <c r="C431" s="358" t="s">
        <v>1683</v>
      </c>
      <c r="D431" s="358" t="s">
        <v>1684</v>
      </c>
      <c r="E431" s="358" t="s">
        <v>420</v>
      </c>
      <c r="F431" s="358" t="s">
        <v>1685</v>
      </c>
      <c r="G431" s="358" t="s">
        <v>1686</v>
      </c>
      <c r="H431" s="358" t="s">
        <v>119</v>
      </c>
      <c r="I431" s="359" t="s">
        <v>1687</v>
      </c>
      <c r="K431" s="159"/>
      <c r="L431" s="155"/>
      <c r="N431" s="159"/>
      <c r="O431" s="155"/>
    </row>
    <row r="432" spans="2:15" x14ac:dyDescent="0.3">
      <c r="B432" s="357" t="s">
        <v>1688</v>
      </c>
      <c r="C432" s="358" t="s">
        <v>1689</v>
      </c>
      <c r="D432" s="358" t="s">
        <v>1690</v>
      </c>
      <c r="E432" s="358" t="s">
        <v>420</v>
      </c>
      <c r="F432" s="358" t="s">
        <v>1691</v>
      </c>
      <c r="G432" s="358" t="s">
        <v>752</v>
      </c>
      <c r="H432" s="358" t="s">
        <v>119</v>
      </c>
      <c r="I432" s="359" t="s">
        <v>1692</v>
      </c>
      <c r="K432" s="159"/>
      <c r="L432" s="155"/>
      <c r="N432" s="159"/>
      <c r="O432" s="155"/>
    </row>
    <row r="433" spans="2:15" x14ac:dyDescent="0.3">
      <c r="B433" s="357" t="s">
        <v>1693</v>
      </c>
      <c r="C433" s="358" t="s">
        <v>1694</v>
      </c>
      <c r="D433" s="358" t="s">
        <v>1695</v>
      </c>
      <c r="E433" s="358" t="s">
        <v>420</v>
      </c>
      <c r="F433" s="358" t="s">
        <v>1696</v>
      </c>
      <c r="G433" s="358" t="s">
        <v>1611</v>
      </c>
      <c r="H433" s="358" t="s">
        <v>119</v>
      </c>
      <c r="I433" s="359" t="s">
        <v>1697</v>
      </c>
      <c r="K433" s="159"/>
      <c r="L433" s="155"/>
      <c r="N433" s="159"/>
      <c r="O433" s="155"/>
    </row>
    <row r="434" spans="2:15" x14ac:dyDescent="0.3">
      <c r="B434" s="357" t="s">
        <v>1698</v>
      </c>
      <c r="C434" s="358" t="s">
        <v>1699</v>
      </c>
      <c r="D434" s="358" t="s">
        <v>1700</v>
      </c>
      <c r="E434" s="358" t="s">
        <v>420</v>
      </c>
      <c r="F434" s="358" t="s">
        <v>1701</v>
      </c>
      <c r="G434" s="358" t="s">
        <v>614</v>
      </c>
      <c r="H434" s="358" t="s">
        <v>119</v>
      </c>
      <c r="I434" s="359" t="s">
        <v>615</v>
      </c>
      <c r="K434" s="159"/>
      <c r="L434" s="155"/>
      <c r="N434" s="159"/>
      <c r="O434" s="155"/>
    </row>
    <row r="435" spans="2:15" x14ac:dyDescent="0.3">
      <c r="B435" s="357" t="s">
        <v>1346</v>
      </c>
      <c r="C435" s="358" t="s">
        <v>1702</v>
      </c>
      <c r="D435" s="358" t="s">
        <v>1703</v>
      </c>
      <c r="E435" s="358" t="s">
        <v>1158</v>
      </c>
      <c r="F435" s="358" t="s">
        <v>1349</v>
      </c>
      <c r="G435" s="358" t="s">
        <v>1350</v>
      </c>
      <c r="H435" s="358" t="s">
        <v>119</v>
      </c>
      <c r="I435" s="359" t="s">
        <v>1351</v>
      </c>
      <c r="K435" s="159"/>
      <c r="L435" s="155"/>
      <c r="N435" s="159"/>
      <c r="O435" s="155"/>
    </row>
    <row r="436" spans="2:15" x14ac:dyDescent="0.3">
      <c r="B436" s="357" t="s">
        <v>1704</v>
      </c>
      <c r="C436" s="358" t="s">
        <v>1407</v>
      </c>
      <c r="D436" s="358" t="s">
        <v>1705</v>
      </c>
      <c r="E436" s="358" t="s">
        <v>420</v>
      </c>
      <c r="F436" s="358" t="s">
        <v>1706</v>
      </c>
      <c r="G436" s="358" t="s">
        <v>1707</v>
      </c>
      <c r="H436" s="358" t="s">
        <v>119</v>
      </c>
      <c r="I436" s="359" t="s">
        <v>1708</v>
      </c>
      <c r="K436" s="159"/>
      <c r="L436" s="155"/>
      <c r="N436" s="159"/>
      <c r="O436" s="155"/>
    </row>
    <row r="437" spans="2:15" x14ac:dyDescent="0.3">
      <c r="B437" s="357" t="s">
        <v>1709</v>
      </c>
      <c r="C437" s="358" t="s">
        <v>1710</v>
      </c>
      <c r="D437" s="358" t="s">
        <v>1711</v>
      </c>
      <c r="E437" s="358" t="s">
        <v>420</v>
      </c>
      <c r="F437" s="358" t="s">
        <v>1712</v>
      </c>
      <c r="G437" s="358" t="s">
        <v>1262</v>
      </c>
      <c r="H437" s="358" t="s">
        <v>119</v>
      </c>
      <c r="I437" s="359" t="s">
        <v>1263</v>
      </c>
      <c r="K437" s="159"/>
      <c r="L437" s="155"/>
      <c r="N437" s="159"/>
      <c r="O437" s="155"/>
    </row>
    <row r="438" spans="2:15" x14ac:dyDescent="0.3">
      <c r="B438" s="357" t="s">
        <v>1688</v>
      </c>
      <c r="C438" s="358" t="s">
        <v>1713</v>
      </c>
      <c r="D438" s="358" t="s">
        <v>1714</v>
      </c>
      <c r="E438" s="358" t="s">
        <v>568</v>
      </c>
      <c r="F438" s="358" t="s">
        <v>1715</v>
      </c>
      <c r="G438" s="358" t="s">
        <v>752</v>
      </c>
      <c r="H438" s="358" t="s">
        <v>119</v>
      </c>
      <c r="I438" s="359" t="s">
        <v>1692</v>
      </c>
      <c r="K438" s="159"/>
      <c r="L438" s="155"/>
      <c r="N438" s="159"/>
      <c r="O438" s="155"/>
    </row>
    <row r="439" spans="2:15" x14ac:dyDescent="0.3">
      <c r="B439" s="357" t="s">
        <v>1716</v>
      </c>
      <c r="C439" s="358" t="s">
        <v>1717</v>
      </c>
      <c r="D439" s="358" t="s">
        <v>1718</v>
      </c>
      <c r="E439" s="358" t="s">
        <v>420</v>
      </c>
      <c r="F439" s="358" t="s">
        <v>1719</v>
      </c>
      <c r="G439" s="358" t="s">
        <v>1138</v>
      </c>
      <c r="H439" s="358" t="s">
        <v>119</v>
      </c>
      <c r="I439" s="359" t="s">
        <v>1139</v>
      </c>
      <c r="K439" s="159"/>
      <c r="L439" s="155"/>
      <c r="N439" s="159"/>
      <c r="O439" s="155"/>
    </row>
    <row r="440" spans="2:15" x14ac:dyDescent="0.3">
      <c r="B440" s="357" t="s">
        <v>899</v>
      </c>
      <c r="C440" s="358" t="s">
        <v>900</v>
      </c>
      <c r="D440" s="358" t="s">
        <v>901</v>
      </c>
      <c r="E440" s="358" t="s">
        <v>420</v>
      </c>
      <c r="F440" s="358" t="s">
        <v>1209</v>
      </c>
      <c r="G440" s="358" t="s">
        <v>422</v>
      </c>
      <c r="H440" s="358" t="s">
        <v>119</v>
      </c>
      <c r="I440" s="359" t="s">
        <v>433</v>
      </c>
      <c r="K440" s="159"/>
      <c r="L440" s="155"/>
      <c r="N440" s="159"/>
      <c r="O440" s="155"/>
    </row>
    <row r="441" spans="2:15" x14ac:dyDescent="0.3">
      <c r="B441" s="357" t="s">
        <v>1720</v>
      </c>
      <c r="C441" s="358" t="s">
        <v>1721</v>
      </c>
      <c r="D441" s="358" t="s">
        <v>1722</v>
      </c>
      <c r="E441" s="358" t="s">
        <v>420</v>
      </c>
      <c r="F441" s="358" t="s">
        <v>1723</v>
      </c>
      <c r="G441" s="358" t="s">
        <v>1724</v>
      </c>
      <c r="H441" s="358" t="s">
        <v>1164</v>
      </c>
      <c r="I441" s="359" t="s">
        <v>1725</v>
      </c>
      <c r="K441" s="159"/>
      <c r="L441" s="155"/>
      <c r="N441" s="159"/>
      <c r="O441" s="155"/>
    </row>
    <row r="442" spans="2:15" x14ac:dyDescent="0.3">
      <c r="B442" s="357" t="s">
        <v>1726</v>
      </c>
      <c r="C442" s="358" t="s">
        <v>1727</v>
      </c>
      <c r="D442" s="358" t="s">
        <v>1728</v>
      </c>
      <c r="E442" s="358" t="s">
        <v>420</v>
      </c>
      <c r="F442" s="358" t="s">
        <v>1729</v>
      </c>
      <c r="G442" s="358" t="s">
        <v>1730</v>
      </c>
      <c r="H442" s="358" t="s">
        <v>1731</v>
      </c>
      <c r="I442" s="359" t="s">
        <v>1732</v>
      </c>
      <c r="K442" s="159"/>
      <c r="L442" s="155"/>
      <c r="N442" s="159"/>
      <c r="O442" s="155"/>
    </row>
    <row r="443" spans="2:15" x14ac:dyDescent="0.3">
      <c r="B443" s="357" t="s">
        <v>596</v>
      </c>
      <c r="C443" s="358" t="s">
        <v>1733</v>
      </c>
      <c r="D443" s="358" t="s">
        <v>1734</v>
      </c>
      <c r="E443" s="358" t="s">
        <v>420</v>
      </c>
      <c r="F443" s="358" t="s">
        <v>599</v>
      </c>
      <c r="G443" s="358" t="s">
        <v>600</v>
      </c>
      <c r="H443" s="358" t="s">
        <v>119</v>
      </c>
      <c r="I443" s="359" t="s">
        <v>601</v>
      </c>
      <c r="K443" s="159"/>
      <c r="L443" s="155"/>
      <c r="N443" s="159"/>
      <c r="O443" s="155"/>
    </row>
    <row r="444" spans="2:15" x14ac:dyDescent="0.3">
      <c r="B444" s="357" t="s">
        <v>1155</v>
      </c>
      <c r="C444" s="358" t="s">
        <v>1735</v>
      </c>
      <c r="D444" s="358" t="s">
        <v>1736</v>
      </c>
      <c r="E444" s="358" t="s">
        <v>568</v>
      </c>
      <c r="F444" s="358" t="s">
        <v>1159</v>
      </c>
      <c r="G444" s="358" t="s">
        <v>1160</v>
      </c>
      <c r="H444" s="358" t="s">
        <v>119</v>
      </c>
      <c r="I444" s="359" t="s">
        <v>1161</v>
      </c>
      <c r="K444" s="159"/>
      <c r="L444" s="155"/>
      <c r="N444" s="159"/>
      <c r="O444" s="155"/>
    </row>
    <row r="445" spans="2:15" x14ac:dyDescent="0.3">
      <c r="B445" s="357" t="s">
        <v>1737</v>
      </c>
      <c r="C445" s="358" t="s">
        <v>1738</v>
      </c>
      <c r="D445" s="358" t="s">
        <v>1739</v>
      </c>
      <c r="E445" s="358" t="s">
        <v>420</v>
      </c>
      <c r="F445" s="358" t="s">
        <v>1740</v>
      </c>
      <c r="G445" s="358" t="s">
        <v>1741</v>
      </c>
      <c r="H445" s="358" t="s">
        <v>119</v>
      </c>
      <c r="I445" s="359" t="s">
        <v>1742</v>
      </c>
      <c r="K445" s="159"/>
      <c r="L445" s="155"/>
      <c r="N445" s="159"/>
      <c r="O445" s="155"/>
    </row>
    <row r="446" spans="2:15" x14ac:dyDescent="0.3">
      <c r="B446" s="357" t="s">
        <v>1743</v>
      </c>
      <c r="C446" s="358" t="s">
        <v>1744</v>
      </c>
      <c r="D446" s="358" t="s">
        <v>1745</v>
      </c>
      <c r="E446" s="358" t="s">
        <v>568</v>
      </c>
      <c r="F446" s="358" t="s">
        <v>1746</v>
      </c>
      <c r="G446" s="358" t="s">
        <v>752</v>
      </c>
      <c r="H446" s="358" t="s">
        <v>119</v>
      </c>
      <c r="I446" s="359" t="s">
        <v>1172</v>
      </c>
      <c r="K446" s="159"/>
      <c r="L446" s="155"/>
      <c r="N446" s="159"/>
      <c r="O446" s="155"/>
    </row>
    <row r="447" spans="2:15" x14ac:dyDescent="0.3">
      <c r="B447" s="357" t="s">
        <v>1747</v>
      </c>
      <c r="C447" s="358" t="s">
        <v>1748</v>
      </c>
      <c r="D447" s="358" t="s">
        <v>1749</v>
      </c>
      <c r="E447" s="358" t="s">
        <v>420</v>
      </c>
      <c r="F447" s="358" t="s">
        <v>1750</v>
      </c>
      <c r="G447" s="358" t="s">
        <v>1751</v>
      </c>
      <c r="H447" s="358" t="s">
        <v>119</v>
      </c>
      <c r="I447" s="359" t="s">
        <v>1752</v>
      </c>
      <c r="K447" s="159"/>
      <c r="L447" s="155"/>
      <c r="N447" s="159"/>
      <c r="O447" s="155"/>
    </row>
    <row r="448" spans="2:15" x14ac:dyDescent="0.3">
      <c r="B448" s="357" t="s">
        <v>1276</v>
      </c>
      <c r="C448" s="358" t="s">
        <v>1753</v>
      </c>
      <c r="D448" s="358" t="s">
        <v>1754</v>
      </c>
      <c r="E448" s="358" t="s">
        <v>420</v>
      </c>
      <c r="F448" s="358" t="s">
        <v>1755</v>
      </c>
      <c r="G448" s="358" t="s">
        <v>1079</v>
      </c>
      <c r="H448" s="358" t="s">
        <v>119</v>
      </c>
      <c r="I448" s="359" t="s">
        <v>1080</v>
      </c>
      <c r="K448" s="159"/>
      <c r="L448" s="155"/>
      <c r="N448" s="159"/>
      <c r="O448" s="155"/>
    </row>
    <row r="449" spans="2:15" x14ac:dyDescent="0.3">
      <c r="B449" s="357" t="s">
        <v>1756</v>
      </c>
      <c r="C449" s="358" t="s">
        <v>1757</v>
      </c>
      <c r="D449" s="358" t="s">
        <v>1758</v>
      </c>
      <c r="E449" s="358" t="s">
        <v>420</v>
      </c>
      <c r="F449" s="358" t="s">
        <v>1759</v>
      </c>
      <c r="G449" s="358" t="s">
        <v>1751</v>
      </c>
      <c r="H449" s="358" t="s">
        <v>119</v>
      </c>
      <c r="I449" s="359" t="s">
        <v>1752</v>
      </c>
      <c r="K449" s="159"/>
      <c r="L449" s="155"/>
      <c r="N449" s="159"/>
      <c r="O449" s="155"/>
    </row>
    <row r="450" spans="2:15" x14ac:dyDescent="0.3">
      <c r="B450" s="357" t="s">
        <v>1760</v>
      </c>
      <c r="C450" s="358" t="s">
        <v>1761</v>
      </c>
      <c r="D450" s="358" t="s">
        <v>1762</v>
      </c>
      <c r="E450" s="358" t="s">
        <v>420</v>
      </c>
      <c r="F450" s="358" t="s">
        <v>1763</v>
      </c>
      <c r="G450" s="358" t="s">
        <v>1079</v>
      </c>
      <c r="H450" s="358" t="s">
        <v>119</v>
      </c>
      <c r="I450" s="359" t="s">
        <v>1080</v>
      </c>
      <c r="K450" s="159"/>
      <c r="L450" s="155"/>
      <c r="N450" s="159"/>
      <c r="O450" s="155"/>
    </row>
    <row r="451" spans="2:15" x14ac:dyDescent="0.3">
      <c r="B451" s="357" t="s">
        <v>1764</v>
      </c>
      <c r="C451" s="358" t="s">
        <v>1765</v>
      </c>
      <c r="D451" s="358" t="s">
        <v>1766</v>
      </c>
      <c r="E451" s="358" t="s">
        <v>490</v>
      </c>
      <c r="F451" s="358" t="s">
        <v>1767</v>
      </c>
      <c r="G451" s="358" t="s">
        <v>1092</v>
      </c>
      <c r="H451" s="358" t="s">
        <v>119</v>
      </c>
      <c r="I451" s="359" t="s">
        <v>1093</v>
      </c>
      <c r="K451" s="159"/>
      <c r="L451" s="155"/>
      <c r="N451" s="159"/>
      <c r="O451" s="155"/>
    </row>
    <row r="452" spans="2:15" x14ac:dyDescent="0.3">
      <c r="B452" s="357" t="s">
        <v>1768</v>
      </c>
      <c r="C452" s="358" t="s">
        <v>1769</v>
      </c>
      <c r="D452" s="358" t="s">
        <v>1770</v>
      </c>
      <c r="E452" s="358" t="s">
        <v>420</v>
      </c>
      <c r="F452" s="358" t="s">
        <v>1771</v>
      </c>
      <c r="G452" s="358" t="s">
        <v>1772</v>
      </c>
      <c r="H452" s="358" t="s">
        <v>1164</v>
      </c>
      <c r="I452" s="359" t="s">
        <v>1773</v>
      </c>
      <c r="K452" s="159"/>
      <c r="L452" s="155"/>
      <c r="N452" s="159"/>
      <c r="O452" s="155"/>
    </row>
    <row r="453" spans="2:15" x14ac:dyDescent="0.3">
      <c r="B453" s="357" t="s">
        <v>1774</v>
      </c>
      <c r="C453" s="358" t="s">
        <v>1775</v>
      </c>
      <c r="D453" s="358" t="s">
        <v>1776</v>
      </c>
      <c r="E453" s="358" t="s">
        <v>420</v>
      </c>
      <c r="F453" s="358" t="s">
        <v>1777</v>
      </c>
      <c r="G453" s="358" t="s">
        <v>752</v>
      </c>
      <c r="H453" s="358" t="s">
        <v>119</v>
      </c>
      <c r="I453" s="359" t="s">
        <v>917</v>
      </c>
      <c r="K453" s="159"/>
      <c r="L453" s="155"/>
      <c r="N453" s="159"/>
      <c r="O453" s="155"/>
    </row>
    <row r="454" spans="2:15" x14ac:dyDescent="0.3">
      <c r="B454" s="357" t="s">
        <v>507</v>
      </c>
      <c r="C454" s="358" t="s">
        <v>1680</v>
      </c>
      <c r="D454" s="358" t="s">
        <v>1778</v>
      </c>
      <c r="E454" s="358" t="s">
        <v>420</v>
      </c>
      <c r="F454" s="358" t="s">
        <v>510</v>
      </c>
      <c r="G454" s="358" t="s">
        <v>422</v>
      </c>
      <c r="H454" s="358" t="s">
        <v>119</v>
      </c>
      <c r="I454" s="359" t="s">
        <v>428</v>
      </c>
      <c r="K454" s="159"/>
      <c r="L454" s="155"/>
      <c r="N454" s="159"/>
      <c r="O454" s="155"/>
    </row>
    <row r="455" spans="2:15" x14ac:dyDescent="0.3">
      <c r="B455" s="357" t="s">
        <v>1587</v>
      </c>
      <c r="C455" s="358" t="s">
        <v>1779</v>
      </c>
      <c r="D455" s="358" t="s">
        <v>1780</v>
      </c>
      <c r="E455" s="358" t="s">
        <v>420</v>
      </c>
      <c r="F455" s="358" t="s">
        <v>1588</v>
      </c>
      <c r="G455" s="358" t="s">
        <v>107</v>
      </c>
      <c r="H455" s="358" t="s">
        <v>119</v>
      </c>
      <c r="I455" s="359" t="s">
        <v>1402</v>
      </c>
      <c r="K455" s="159"/>
      <c r="L455" s="155"/>
      <c r="N455" s="159"/>
      <c r="O455" s="155"/>
    </row>
    <row r="456" spans="2:15" x14ac:dyDescent="0.3">
      <c r="B456" s="357" t="s">
        <v>1781</v>
      </c>
      <c r="C456" s="358" t="s">
        <v>1782</v>
      </c>
      <c r="D456" s="358" t="s">
        <v>1783</v>
      </c>
      <c r="E456" s="358" t="s">
        <v>437</v>
      </c>
      <c r="F456" s="358" t="s">
        <v>1784</v>
      </c>
      <c r="G456" s="358" t="s">
        <v>1092</v>
      </c>
      <c r="H456" s="358" t="s">
        <v>119</v>
      </c>
      <c r="I456" s="359" t="s">
        <v>1093</v>
      </c>
      <c r="K456" s="159"/>
      <c r="L456" s="155"/>
      <c r="N456" s="159"/>
      <c r="O456" s="155"/>
    </row>
    <row r="457" spans="2:15" x14ac:dyDescent="0.3">
      <c r="B457" s="357" t="s">
        <v>954</v>
      </c>
      <c r="C457" s="358" t="s">
        <v>1785</v>
      </c>
      <c r="D457" s="358" t="s">
        <v>1786</v>
      </c>
      <c r="E457" s="358" t="s">
        <v>420</v>
      </c>
      <c r="F457" s="358" t="s">
        <v>957</v>
      </c>
      <c r="G457" s="358" t="s">
        <v>108</v>
      </c>
      <c r="H457" s="358" t="s">
        <v>119</v>
      </c>
      <c r="I457" s="359" t="s">
        <v>659</v>
      </c>
      <c r="K457" s="159"/>
      <c r="L457" s="155"/>
      <c r="N457" s="159"/>
      <c r="O457" s="155"/>
    </row>
    <row r="458" spans="2:15" x14ac:dyDescent="0.3">
      <c r="B458" s="357" t="s">
        <v>1787</v>
      </c>
      <c r="C458" s="358" t="s">
        <v>1788</v>
      </c>
      <c r="D458" s="358" t="s">
        <v>1789</v>
      </c>
      <c r="E458" s="358" t="s">
        <v>420</v>
      </c>
      <c r="F458" s="358" t="s">
        <v>1790</v>
      </c>
      <c r="G458" s="358" t="s">
        <v>752</v>
      </c>
      <c r="H458" s="358" t="s">
        <v>119</v>
      </c>
      <c r="I458" s="359" t="s">
        <v>1791</v>
      </c>
      <c r="K458" s="159"/>
      <c r="L458" s="155"/>
      <c r="N458" s="159"/>
      <c r="O458" s="155"/>
    </row>
    <row r="459" spans="2:15" x14ac:dyDescent="0.3">
      <c r="B459" s="357" t="s">
        <v>1792</v>
      </c>
      <c r="C459" s="358" t="s">
        <v>1793</v>
      </c>
      <c r="D459" s="358" t="s">
        <v>1794</v>
      </c>
      <c r="E459" s="358" t="s">
        <v>437</v>
      </c>
      <c r="F459" s="358" t="s">
        <v>1795</v>
      </c>
      <c r="G459" s="358" t="s">
        <v>1741</v>
      </c>
      <c r="H459" s="358" t="s">
        <v>119</v>
      </c>
      <c r="I459" s="359" t="s">
        <v>1742</v>
      </c>
      <c r="K459" s="159"/>
      <c r="L459" s="155"/>
      <c r="N459" s="159"/>
      <c r="O459" s="155"/>
    </row>
    <row r="460" spans="2:15" x14ac:dyDescent="0.3">
      <c r="B460" s="357" t="s">
        <v>889</v>
      </c>
      <c r="C460" s="358" t="s">
        <v>1796</v>
      </c>
      <c r="D460" s="358" t="s">
        <v>1797</v>
      </c>
      <c r="E460" s="358" t="s">
        <v>420</v>
      </c>
      <c r="F460" s="358" t="s">
        <v>864</v>
      </c>
      <c r="G460" s="358" t="s">
        <v>108</v>
      </c>
      <c r="H460" s="358" t="s">
        <v>119</v>
      </c>
      <c r="I460" s="359" t="s">
        <v>659</v>
      </c>
      <c r="K460" s="159"/>
      <c r="L460" s="155"/>
      <c r="N460" s="159"/>
      <c r="O460" s="155"/>
    </row>
    <row r="461" spans="2:15" x14ac:dyDescent="0.3">
      <c r="B461" s="357" t="s">
        <v>1088</v>
      </c>
      <c r="C461" s="358" t="s">
        <v>1407</v>
      </c>
      <c r="D461" s="358" t="s">
        <v>1408</v>
      </c>
      <c r="E461" s="358" t="s">
        <v>420</v>
      </c>
      <c r="F461" s="358" t="s">
        <v>1177</v>
      </c>
      <c r="G461" s="358" t="s">
        <v>1092</v>
      </c>
      <c r="H461" s="358" t="s">
        <v>119</v>
      </c>
      <c r="I461" s="359" t="s">
        <v>1093</v>
      </c>
      <c r="K461" s="159"/>
      <c r="L461" s="155"/>
      <c r="N461" s="159"/>
      <c r="O461" s="155"/>
    </row>
    <row r="462" spans="2:15" x14ac:dyDescent="0.3">
      <c r="B462" s="357" t="s">
        <v>805</v>
      </c>
      <c r="C462" s="358" t="s">
        <v>806</v>
      </c>
      <c r="D462" s="358" t="s">
        <v>807</v>
      </c>
      <c r="E462" s="358" t="s">
        <v>490</v>
      </c>
      <c r="F462" s="358" t="s">
        <v>1798</v>
      </c>
      <c r="G462" s="358" t="s">
        <v>108</v>
      </c>
      <c r="H462" s="358" t="s">
        <v>119</v>
      </c>
      <c r="I462" s="359" t="s">
        <v>659</v>
      </c>
      <c r="K462" s="159"/>
      <c r="L462" s="155"/>
      <c r="N462" s="159"/>
      <c r="O462" s="155"/>
    </row>
    <row r="463" spans="2:15" x14ac:dyDescent="0.3">
      <c r="B463" s="357" t="s">
        <v>1342</v>
      </c>
      <c r="C463" s="358" t="s">
        <v>1343</v>
      </c>
      <c r="D463" s="358" t="s">
        <v>1344</v>
      </c>
      <c r="E463" s="358" t="s">
        <v>490</v>
      </c>
      <c r="F463" s="358" t="s">
        <v>1799</v>
      </c>
      <c r="G463" s="358" t="s">
        <v>614</v>
      </c>
      <c r="H463" s="358" t="s">
        <v>119</v>
      </c>
      <c r="I463" s="359" t="s">
        <v>615</v>
      </c>
      <c r="K463" s="159"/>
      <c r="L463" s="155"/>
      <c r="N463" s="159"/>
      <c r="O463" s="155"/>
    </row>
    <row r="464" spans="2:15" x14ac:dyDescent="0.3">
      <c r="B464" s="357" t="s">
        <v>1800</v>
      </c>
      <c r="C464" s="358" t="s">
        <v>1801</v>
      </c>
      <c r="D464" s="358" t="s">
        <v>1802</v>
      </c>
      <c r="E464" s="358" t="s">
        <v>420</v>
      </c>
      <c r="F464" s="358" t="s">
        <v>1803</v>
      </c>
      <c r="G464" s="358" t="s">
        <v>1804</v>
      </c>
      <c r="H464" s="358" t="s">
        <v>119</v>
      </c>
      <c r="I464" s="359" t="s">
        <v>1805</v>
      </c>
      <c r="K464" s="159"/>
      <c r="L464" s="155"/>
      <c r="N464" s="159"/>
      <c r="O464" s="155"/>
    </row>
    <row r="465" spans="2:15" x14ac:dyDescent="0.3">
      <c r="B465" s="357" t="s">
        <v>889</v>
      </c>
      <c r="C465" s="358" t="s">
        <v>1806</v>
      </c>
      <c r="D465" s="358" t="s">
        <v>1807</v>
      </c>
      <c r="E465" s="358" t="s">
        <v>420</v>
      </c>
      <c r="F465" s="358" t="s">
        <v>922</v>
      </c>
      <c r="G465" s="358" t="s">
        <v>422</v>
      </c>
      <c r="H465" s="358" t="s">
        <v>119</v>
      </c>
      <c r="I465" s="359" t="s">
        <v>433</v>
      </c>
      <c r="K465" s="159"/>
      <c r="L465" s="155"/>
      <c r="N465" s="159"/>
      <c r="O465" s="155"/>
    </row>
    <row r="466" spans="2:15" x14ac:dyDescent="0.3">
      <c r="B466" s="357" t="s">
        <v>1808</v>
      </c>
      <c r="C466" s="358" t="s">
        <v>1809</v>
      </c>
      <c r="D466" s="358" t="s">
        <v>1810</v>
      </c>
      <c r="E466" s="358" t="s">
        <v>420</v>
      </c>
      <c r="F466" s="358" t="s">
        <v>1811</v>
      </c>
      <c r="G466" s="358" t="s">
        <v>752</v>
      </c>
      <c r="H466" s="358" t="s">
        <v>119</v>
      </c>
      <c r="I466" s="359" t="s">
        <v>917</v>
      </c>
      <c r="K466" s="159"/>
      <c r="L466" s="155"/>
      <c r="N466" s="159"/>
      <c r="O466" s="155"/>
    </row>
    <row r="467" spans="2:15" x14ac:dyDescent="0.3">
      <c r="B467" s="357" t="s">
        <v>1812</v>
      </c>
      <c r="C467" s="358" t="s">
        <v>1813</v>
      </c>
      <c r="D467" s="358" t="s">
        <v>1814</v>
      </c>
      <c r="E467" s="358" t="s">
        <v>420</v>
      </c>
      <c r="F467" s="358" t="s">
        <v>1815</v>
      </c>
      <c r="G467" s="358" t="s">
        <v>108</v>
      </c>
      <c r="H467" s="358" t="s">
        <v>119</v>
      </c>
      <c r="I467" s="359" t="s">
        <v>659</v>
      </c>
      <c r="K467" s="159"/>
      <c r="L467" s="155"/>
      <c r="N467" s="159"/>
      <c r="O467" s="155"/>
    </row>
    <row r="468" spans="2:15" x14ac:dyDescent="0.3">
      <c r="B468" s="357" t="s">
        <v>1816</v>
      </c>
      <c r="C468" s="358" t="s">
        <v>1817</v>
      </c>
      <c r="D468" s="358" t="s">
        <v>1818</v>
      </c>
      <c r="E468" s="358" t="s">
        <v>420</v>
      </c>
      <c r="F468" s="358" t="s">
        <v>1819</v>
      </c>
      <c r="G468" s="358" t="s">
        <v>1040</v>
      </c>
      <c r="H468" s="358" t="s">
        <v>119</v>
      </c>
      <c r="I468" s="359" t="s">
        <v>1041</v>
      </c>
      <c r="K468" s="159"/>
      <c r="L468" s="155"/>
      <c r="N468" s="159"/>
      <c r="O468" s="155"/>
    </row>
    <row r="469" spans="2:15" x14ac:dyDescent="0.3">
      <c r="B469" s="357" t="s">
        <v>1356</v>
      </c>
      <c r="C469" s="358" t="s">
        <v>1357</v>
      </c>
      <c r="D469" s="358" t="s">
        <v>1358</v>
      </c>
      <c r="E469" s="358" t="s">
        <v>420</v>
      </c>
      <c r="F469" s="358" t="s">
        <v>1820</v>
      </c>
      <c r="G469" s="358" t="s">
        <v>1323</v>
      </c>
      <c r="H469" s="358" t="s">
        <v>119</v>
      </c>
      <c r="I469" s="359" t="s">
        <v>1324</v>
      </c>
      <c r="K469" s="159"/>
      <c r="L469" s="155"/>
      <c r="N469" s="159"/>
      <c r="O469" s="155"/>
    </row>
    <row r="470" spans="2:15" x14ac:dyDescent="0.3">
      <c r="B470" s="357" t="s">
        <v>1155</v>
      </c>
      <c r="C470" s="358" t="s">
        <v>1821</v>
      </c>
      <c r="D470" s="358" t="s">
        <v>1822</v>
      </c>
      <c r="E470" s="358" t="s">
        <v>420</v>
      </c>
      <c r="F470" s="358" t="s">
        <v>1823</v>
      </c>
      <c r="G470" s="358" t="s">
        <v>1160</v>
      </c>
      <c r="H470" s="358" t="s">
        <v>119</v>
      </c>
      <c r="I470" s="359" t="s">
        <v>1368</v>
      </c>
      <c r="K470" s="159"/>
      <c r="L470" s="155"/>
      <c r="N470" s="159"/>
      <c r="O470" s="155"/>
    </row>
    <row r="471" spans="2:15" x14ac:dyDescent="0.3">
      <c r="B471" s="357" t="s">
        <v>1824</v>
      </c>
      <c r="C471" s="358" t="s">
        <v>1825</v>
      </c>
      <c r="D471" s="358" t="s">
        <v>1826</v>
      </c>
      <c r="E471" s="358" t="s">
        <v>420</v>
      </c>
      <c r="F471" s="358" t="s">
        <v>1827</v>
      </c>
      <c r="G471" s="358" t="s">
        <v>1040</v>
      </c>
      <c r="H471" s="358" t="s">
        <v>119</v>
      </c>
      <c r="I471" s="359" t="s">
        <v>1041</v>
      </c>
      <c r="K471" s="159"/>
      <c r="L471" s="155"/>
      <c r="N471" s="159"/>
      <c r="O471" s="155"/>
    </row>
    <row r="472" spans="2:15" x14ac:dyDescent="0.3">
      <c r="B472" s="357" t="s">
        <v>592</v>
      </c>
      <c r="C472" s="358" t="s">
        <v>814</v>
      </c>
      <c r="D472" s="358" t="s">
        <v>815</v>
      </c>
      <c r="E472" s="358" t="s">
        <v>420</v>
      </c>
      <c r="F472" s="358" t="s">
        <v>1828</v>
      </c>
      <c r="G472" s="358" t="s">
        <v>422</v>
      </c>
      <c r="H472" s="358" t="s">
        <v>119</v>
      </c>
      <c r="I472" s="359" t="s">
        <v>433</v>
      </c>
      <c r="K472" s="159"/>
      <c r="L472" s="155"/>
      <c r="N472" s="159"/>
      <c r="O472" s="155"/>
    </row>
    <row r="473" spans="2:15" x14ac:dyDescent="0.3">
      <c r="B473" s="357" t="s">
        <v>1829</v>
      </c>
      <c r="C473" s="358" t="s">
        <v>1830</v>
      </c>
      <c r="D473" s="358" t="s">
        <v>1831</v>
      </c>
      <c r="E473" s="358" t="s">
        <v>420</v>
      </c>
      <c r="F473" s="358" t="s">
        <v>1832</v>
      </c>
      <c r="G473" s="358" t="s">
        <v>1092</v>
      </c>
      <c r="H473" s="358" t="s">
        <v>119</v>
      </c>
      <c r="I473" s="359" t="s">
        <v>1496</v>
      </c>
      <c r="K473" s="159"/>
      <c r="L473" s="155"/>
      <c r="N473" s="159"/>
      <c r="O473" s="155"/>
    </row>
    <row r="474" spans="2:15" x14ac:dyDescent="0.3">
      <c r="B474" s="357" t="s">
        <v>592</v>
      </c>
      <c r="C474" s="358" t="s">
        <v>814</v>
      </c>
      <c r="D474" s="358" t="s">
        <v>815</v>
      </c>
      <c r="E474" s="358" t="s">
        <v>420</v>
      </c>
      <c r="F474" s="358" t="s">
        <v>1833</v>
      </c>
      <c r="G474" s="358" t="s">
        <v>422</v>
      </c>
      <c r="H474" s="358" t="s">
        <v>119</v>
      </c>
      <c r="I474" s="359" t="s">
        <v>433</v>
      </c>
      <c r="K474" s="159"/>
      <c r="L474" s="155"/>
      <c r="N474" s="159"/>
      <c r="O474" s="155"/>
    </row>
    <row r="475" spans="2:15" x14ac:dyDescent="0.3">
      <c r="B475" s="357" t="s">
        <v>1155</v>
      </c>
      <c r="C475" s="358" t="s">
        <v>1834</v>
      </c>
      <c r="D475" s="358" t="s">
        <v>1835</v>
      </c>
      <c r="E475" s="358" t="s">
        <v>420</v>
      </c>
      <c r="F475" s="358" t="s">
        <v>1159</v>
      </c>
      <c r="G475" s="358" t="s">
        <v>1160</v>
      </c>
      <c r="H475" s="358" t="s">
        <v>119</v>
      </c>
      <c r="I475" s="359" t="s">
        <v>1161</v>
      </c>
      <c r="K475" s="159"/>
      <c r="L475" s="155"/>
      <c r="N475" s="159"/>
      <c r="O475" s="155"/>
    </row>
    <row r="476" spans="2:15" x14ac:dyDescent="0.3">
      <c r="B476" s="357" t="s">
        <v>1836</v>
      </c>
      <c r="C476" s="358" t="s">
        <v>1837</v>
      </c>
      <c r="D476" s="358" t="s">
        <v>1838</v>
      </c>
      <c r="E476" s="358" t="s">
        <v>420</v>
      </c>
      <c r="F476" s="358" t="s">
        <v>1839</v>
      </c>
      <c r="G476" s="358" t="s">
        <v>1840</v>
      </c>
      <c r="H476" s="358" t="s">
        <v>1164</v>
      </c>
      <c r="I476" s="359" t="s">
        <v>1841</v>
      </c>
      <c r="K476" s="159"/>
      <c r="L476" s="155"/>
      <c r="N476" s="159"/>
      <c r="O476" s="155"/>
    </row>
    <row r="477" spans="2:15" x14ac:dyDescent="0.3">
      <c r="B477" s="357" t="s">
        <v>1842</v>
      </c>
      <c r="C477" s="358" t="s">
        <v>1843</v>
      </c>
      <c r="D477" s="358" t="s">
        <v>1844</v>
      </c>
      <c r="E477" s="358" t="s">
        <v>420</v>
      </c>
      <c r="F477" s="358" t="s">
        <v>1845</v>
      </c>
      <c r="G477" s="358" t="s">
        <v>1846</v>
      </c>
      <c r="H477" s="358" t="s">
        <v>119</v>
      </c>
      <c r="I477" s="359" t="s">
        <v>1847</v>
      </c>
      <c r="K477" s="159"/>
      <c r="L477" s="155"/>
      <c r="N477" s="159"/>
      <c r="O477" s="155"/>
    </row>
    <row r="478" spans="2:15" x14ac:dyDescent="0.3">
      <c r="B478" s="357" t="s">
        <v>1800</v>
      </c>
      <c r="C478" s="358" t="s">
        <v>1848</v>
      </c>
      <c r="D478" s="358" t="s">
        <v>1849</v>
      </c>
      <c r="E478" s="358" t="s">
        <v>420</v>
      </c>
      <c r="F478" s="358" t="s">
        <v>1850</v>
      </c>
      <c r="G478" s="358" t="s">
        <v>1092</v>
      </c>
      <c r="H478" s="358" t="s">
        <v>119</v>
      </c>
      <c r="I478" s="359" t="s">
        <v>1093</v>
      </c>
      <c r="K478" s="159"/>
      <c r="L478" s="155"/>
      <c r="N478" s="159"/>
      <c r="O478" s="155"/>
    </row>
    <row r="479" spans="2:15" x14ac:dyDescent="0.3">
      <c r="B479" s="357" t="s">
        <v>624</v>
      </c>
      <c r="C479" s="358" t="s">
        <v>625</v>
      </c>
      <c r="D479" s="358" t="s">
        <v>626</v>
      </c>
      <c r="E479" s="358" t="s">
        <v>420</v>
      </c>
      <c r="F479" s="358" t="s">
        <v>627</v>
      </c>
      <c r="G479" s="358" t="s">
        <v>422</v>
      </c>
      <c r="H479" s="358" t="s">
        <v>119</v>
      </c>
      <c r="I479" s="359" t="s">
        <v>478</v>
      </c>
      <c r="K479" s="159"/>
      <c r="L479" s="155"/>
      <c r="N479" s="159"/>
      <c r="O479" s="155"/>
    </row>
    <row r="480" spans="2:15" x14ac:dyDescent="0.3">
      <c r="B480" s="357" t="s">
        <v>725</v>
      </c>
      <c r="C480" s="358" t="s">
        <v>726</v>
      </c>
      <c r="D480" s="358" t="s">
        <v>727</v>
      </c>
      <c r="E480" s="358" t="s">
        <v>420</v>
      </c>
      <c r="F480" s="358" t="s">
        <v>728</v>
      </c>
      <c r="G480" s="358" t="s">
        <v>422</v>
      </c>
      <c r="H480" s="358" t="s">
        <v>119</v>
      </c>
      <c r="I480" s="359" t="s">
        <v>478</v>
      </c>
      <c r="K480" s="159"/>
      <c r="L480" s="155"/>
      <c r="N480" s="159"/>
      <c r="O480" s="155"/>
    </row>
    <row r="481" spans="2:15" x14ac:dyDescent="0.3">
      <c r="B481" s="357" t="s">
        <v>1276</v>
      </c>
      <c r="C481" s="358" t="s">
        <v>1851</v>
      </c>
      <c r="D481" s="358" t="s">
        <v>1852</v>
      </c>
      <c r="E481" s="358" t="s">
        <v>420</v>
      </c>
      <c r="F481" s="358" t="s">
        <v>1853</v>
      </c>
      <c r="G481" s="358" t="s">
        <v>1854</v>
      </c>
      <c r="H481" s="358" t="s">
        <v>119</v>
      </c>
      <c r="I481" s="359" t="s">
        <v>1855</v>
      </c>
      <c r="K481" s="159"/>
      <c r="L481" s="155"/>
      <c r="N481" s="159"/>
      <c r="O481" s="155"/>
    </row>
    <row r="482" spans="2:15" x14ac:dyDescent="0.3">
      <c r="B482" s="357" t="s">
        <v>592</v>
      </c>
      <c r="C482" s="358" t="s">
        <v>814</v>
      </c>
      <c r="D482" s="358" t="s">
        <v>815</v>
      </c>
      <c r="E482" s="358" t="s">
        <v>420</v>
      </c>
      <c r="F482" s="358" t="s">
        <v>1856</v>
      </c>
      <c r="G482" s="358" t="s">
        <v>422</v>
      </c>
      <c r="H482" s="358" t="s">
        <v>119</v>
      </c>
      <c r="I482" s="359" t="s">
        <v>433</v>
      </c>
      <c r="K482" s="159"/>
      <c r="L482" s="155"/>
      <c r="N482" s="159"/>
      <c r="O482" s="155"/>
    </row>
    <row r="483" spans="2:15" x14ac:dyDescent="0.3">
      <c r="B483" s="357" t="s">
        <v>1857</v>
      </c>
      <c r="C483" s="358" t="s">
        <v>1858</v>
      </c>
      <c r="D483" s="358" t="s">
        <v>1859</v>
      </c>
      <c r="E483" s="358" t="s">
        <v>420</v>
      </c>
      <c r="F483" s="358" t="s">
        <v>1860</v>
      </c>
      <c r="G483" s="358" t="s">
        <v>1085</v>
      </c>
      <c r="H483" s="358" t="s">
        <v>1086</v>
      </c>
      <c r="I483" s="359" t="s">
        <v>1861</v>
      </c>
      <c r="K483" s="159"/>
      <c r="L483" s="155"/>
      <c r="N483" s="159"/>
      <c r="O483" s="155"/>
    </row>
    <row r="484" spans="2:15" x14ac:dyDescent="0.3">
      <c r="B484" s="357" t="s">
        <v>842</v>
      </c>
      <c r="C484" s="358" t="s">
        <v>1862</v>
      </c>
      <c r="D484" s="358" t="s">
        <v>1863</v>
      </c>
      <c r="E484" s="358" t="s">
        <v>1158</v>
      </c>
      <c r="F484" s="358" t="s">
        <v>936</v>
      </c>
      <c r="G484" s="358" t="s">
        <v>422</v>
      </c>
      <c r="H484" s="358" t="s">
        <v>119</v>
      </c>
      <c r="I484" s="359" t="s">
        <v>428</v>
      </c>
      <c r="K484" s="159"/>
      <c r="L484" s="155"/>
      <c r="N484" s="159"/>
      <c r="O484" s="155"/>
    </row>
    <row r="485" spans="2:15" x14ac:dyDescent="0.3">
      <c r="B485" s="357" t="s">
        <v>1842</v>
      </c>
      <c r="C485" s="358" t="s">
        <v>1864</v>
      </c>
      <c r="D485" s="358" t="s">
        <v>1865</v>
      </c>
      <c r="E485" s="358" t="s">
        <v>420</v>
      </c>
      <c r="F485" s="358" t="s">
        <v>1845</v>
      </c>
      <c r="G485" s="358" t="s">
        <v>1846</v>
      </c>
      <c r="H485" s="358" t="s">
        <v>119</v>
      </c>
      <c r="I485" s="359" t="s">
        <v>1847</v>
      </c>
      <c r="K485" s="159"/>
      <c r="L485" s="155"/>
      <c r="N485" s="159"/>
      <c r="O485" s="155"/>
    </row>
    <row r="486" spans="2:15" x14ac:dyDescent="0.3">
      <c r="B486" s="357" t="s">
        <v>1264</v>
      </c>
      <c r="C486" s="358" t="s">
        <v>1866</v>
      </c>
      <c r="D486" s="358" t="s">
        <v>1867</v>
      </c>
      <c r="E486" s="358" t="s">
        <v>420</v>
      </c>
      <c r="F486" s="358" t="s">
        <v>1267</v>
      </c>
      <c r="G486" s="358" t="s">
        <v>1268</v>
      </c>
      <c r="H486" s="358" t="s">
        <v>119</v>
      </c>
      <c r="I486" s="359" t="s">
        <v>1269</v>
      </c>
      <c r="K486" s="159"/>
      <c r="L486" s="155"/>
      <c r="N486" s="159"/>
      <c r="O486" s="155"/>
    </row>
    <row r="487" spans="2:15" x14ac:dyDescent="0.3">
      <c r="B487" s="357" t="s">
        <v>889</v>
      </c>
      <c r="C487" s="358" t="s">
        <v>1868</v>
      </c>
      <c r="D487" s="358" t="s">
        <v>1869</v>
      </c>
      <c r="E487" s="358" t="s">
        <v>420</v>
      </c>
      <c r="F487" s="358" t="s">
        <v>922</v>
      </c>
      <c r="G487" s="358" t="s">
        <v>422</v>
      </c>
      <c r="H487" s="358" t="s">
        <v>119</v>
      </c>
      <c r="I487" s="359" t="s">
        <v>428</v>
      </c>
      <c r="K487" s="159"/>
      <c r="L487" s="155"/>
      <c r="N487" s="159"/>
      <c r="O487" s="155"/>
    </row>
    <row r="488" spans="2:15" x14ac:dyDescent="0.3">
      <c r="B488" s="357" t="s">
        <v>1188</v>
      </c>
      <c r="C488" s="358" t="s">
        <v>909</v>
      </c>
      <c r="D488" s="358" t="s">
        <v>1870</v>
      </c>
      <c r="E488" s="358" t="s">
        <v>420</v>
      </c>
      <c r="F488" s="358" t="s">
        <v>1871</v>
      </c>
      <c r="G488" s="358" t="s">
        <v>422</v>
      </c>
      <c r="H488" s="358" t="s">
        <v>119</v>
      </c>
      <c r="I488" s="359" t="s">
        <v>428</v>
      </c>
      <c r="K488" s="159"/>
      <c r="L488" s="155"/>
      <c r="N488" s="159"/>
      <c r="O488" s="155"/>
    </row>
    <row r="489" spans="2:15" x14ac:dyDescent="0.3">
      <c r="B489" s="357" t="s">
        <v>743</v>
      </c>
      <c r="C489" s="358" t="s">
        <v>744</v>
      </c>
      <c r="D489" s="358" t="s">
        <v>745</v>
      </c>
      <c r="E489" s="358" t="s">
        <v>420</v>
      </c>
      <c r="F489" s="358" t="s">
        <v>879</v>
      </c>
      <c r="G489" s="358" t="s">
        <v>1872</v>
      </c>
      <c r="H489" s="358" t="s">
        <v>119</v>
      </c>
      <c r="I489" s="359" t="s">
        <v>428</v>
      </c>
      <c r="K489" s="159"/>
      <c r="L489" s="155"/>
      <c r="N489" s="159"/>
      <c r="O489" s="155"/>
    </row>
    <row r="490" spans="2:15" x14ac:dyDescent="0.3">
      <c r="B490" s="357" t="s">
        <v>1873</v>
      </c>
      <c r="C490" s="358" t="s">
        <v>1874</v>
      </c>
      <c r="D490" s="358" t="s">
        <v>1875</v>
      </c>
      <c r="E490" s="358" t="s">
        <v>420</v>
      </c>
      <c r="F490" s="358" t="s">
        <v>1876</v>
      </c>
      <c r="G490" s="358" t="s">
        <v>1877</v>
      </c>
      <c r="H490" s="358" t="s">
        <v>119</v>
      </c>
      <c r="I490" s="359" t="s">
        <v>1878</v>
      </c>
      <c r="K490" s="159"/>
      <c r="L490" s="155"/>
      <c r="N490" s="159"/>
      <c r="O490" s="155"/>
    </row>
    <row r="491" spans="2:15" x14ac:dyDescent="0.3">
      <c r="B491" s="357" t="s">
        <v>861</v>
      </c>
      <c r="C491" s="358" t="s">
        <v>1796</v>
      </c>
      <c r="D491" s="358" t="s">
        <v>1797</v>
      </c>
      <c r="E491" s="358" t="s">
        <v>420</v>
      </c>
      <c r="F491" s="358" t="s">
        <v>864</v>
      </c>
      <c r="G491" s="358" t="s">
        <v>108</v>
      </c>
      <c r="H491" s="358" t="s">
        <v>119</v>
      </c>
      <c r="I491" s="359" t="s">
        <v>659</v>
      </c>
      <c r="K491" s="159"/>
      <c r="L491" s="155"/>
      <c r="N491" s="159"/>
      <c r="O491" s="155"/>
    </row>
    <row r="492" spans="2:15" x14ac:dyDescent="0.3">
      <c r="B492" s="357" t="s">
        <v>1879</v>
      </c>
      <c r="C492" s="358" t="s">
        <v>1880</v>
      </c>
      <c r="D492" s="358" t="s">
        <v>1881</v>
      </c>
      <c r="E492" s="358" t="s">
        <v>420</v>
      </c>
      <c r="F492" s="358" t="s">
        <v>1882</v>
      </c>
      <c r="G492" s="358" t="s">
        <v>1666</v>
      </c>
      <c r="H492" s="358" t="s">
        <v>119</v>
      </c>
      <c r="I492" s="359" t="s">
        <v>1883</v>
      </c>
      <c r="K492" s="159"/>
      <c r="L492" s="155"/>
      <c r="N492" s="159"/>
      <c r="O492" s="155"/>
    </row>
    <row r="493" spans="2:15" x14ac:dyDescent="0.3">
      <c r="B493" s="357" t="s">
        <v>1178</v>
      </c>
      <c r="C493" s="358" t="s">
        <v>1446</v>
      </c>
      <c r="D493" s="358" t="s">
        <v>1447</v>
      </c>
      <c r="E493" s="358" t="s">
        <v>420</v>
      </c>
      <c r="F493" s="358" t="s">
        <v>1181</v>
      </c>
      <c r="G493" s="358" t="s">
        <v>1182</v>
      </c>
      <c r="H493" s="358" t="s">
        <v>119</v>
      </c>
      <c r="I493" s="359" t="s">
        <v>1183</v>
      </c>
      <c r="K493" s="159"/>
      <c r="L493" s="155"/>
      <c r="N493" s="159"/>
      <c r="O493" s="155"/>
    </row>
    <row r="494" spans="2:15" x14ac:dyDescent="0.3">
      <c r="B494" s="357" t="s">
        <v>1884</v>
      </c>
      <c r="C494" s="358" t="s">
        <v>1885</v>
      </c>
      <c r="D494" s="358" t="s">
        <v>1886</v>
      </c>
      <c r="E494" s="358" t="s">
        <v>420</v>
      </c>
      <c r="F494" s="358" t="s">
        <v>1887</v>
      </c>
      <c r="G494" s="358" t="s">
        <v>1350</v>
      </c>
      <c r="H494" s="358" t="s">
        <v>119</v>
      </c>
      <c r="I494" s="359" t="s">
        <v>1888</v>
      </c>
      <c r="K494" s="159"/>
      <c r="L494" s="155"/>
      <c r="N494" s="159"/>
      <c r="O494" s="155"/>
    </row>
    <row r="495" spans="2:15" x14ac:dyDescent="0.3">
      <c r="B495" s="357" t="s">
        <v>1889</v>
      </c>
      <c r="C495" s="358" t="s">
        <v>1890</v>
      </c>
      <c r="D495" s="358" t="s">
        <v>1891</v>
      </c>
      <c r="E495" s="358" t="s">
        <v>420</v>
      </c>
      <c r="F495" s="358" t="s">
        <v>1892</v>
      </c>
      <c r="G495" s="358" t="s">
        <v>1274</v>
      </c>
      <c r="H495" s="358" t="s">
        <v>119</v>
      </c>
      <c r="I495" s="359" t="s">
        <v>1893</v>
      </c>
      <c r="K495" s="159"/>
      <c r="L495" s="155"/>
      <c r="N495" s="159"/>
      <c r="O495" s="155"/>
    </row>
    <row r="496" spans="2:15" x14ac:dyDescent="0.3">
      <c r="B496" s="357" t="s">
        <v>1894</v>
      </c>
      <c r="C496" s="358" t="s">
        <v>1895</v>
      </c>
      <c r="D496" s="358" t="s">
        <v>1896</v>
      </c>
      <c r="E496" s="358" t="s">
        <v>420</v>
      </c>
      <c r="F496" s="358" t="s">
        <v>1897</v>
      </c>
      <c r="G496" s="358" t="s">
        <v>1898</v>
      </c>
      <c r="H496" s="358" t="s">
        <v>119</v>
      </c>
      <c r="I496" s="359" t="s">
        <v>1899</v>
      </c>
      <c r="K496" s="159"/>
      <c r="L496" s="155"/>
      <c r="N496" s="159"/>
      <c r="O496" s="155"/>
    </row>
    <row r="497" spans="2:15" x14ac:dyDescent="0.3">
      <c r="B497" s="357" t="s">
        <v>1521</v>
      </c>
      <c r="C497" s="358" t="s">
        <v>1900</v>
      </c>
      <c r="D497" s="358" t="s">
        <v>1901</v>
      </c>
      <c r="E497" s="358" t="s">
        <v>420</v>
      </c>
      <c r="F497" s="358" t="s">
        <v>1524</v>
      </c>
      <c r="G497" s="358" t="s">
        <v>1525</v>
      </c>
      <c r="H497" s="358" t="s">
        <v>119</v>
      </c>
      <c r="I497" s="359" t="s">
        <v>1526</v>
      </c>
      <c r="K497" s="159"/>
      <c r="L497" s="155"/>
      <c r="N497" s="159"/>
      <c r="O497" s="155"/>
    </row>
    <row r="498" spans="2:15" x14ac:dyDescent="0.3">
      <c r="B498" s="357" t="s">
        <v>1902</v>
      </c>
      <c r="C498" s="358" t="s">
        <v>1903</v>
      </c>
      <c r="D498" s="358" t="s">
        <v>1904</v>
      </c>
      <c r="E498" s="358" t="s">
        <v>420</v>
      </c>
      <c r="F498" s="358" t="s">
        <v>1905</v>
      </c>
      <c r="G498" s="358" t="s">
        <v>1906</v>
      </c>
      <c r="H498" s="358" t="s">
        <v>119</v>
      </c>
      <c r="I498" s="359" t="s">
        <v>1907</v>
      </c>
      <c r="K498" s="159"/>
      <c r="L498" s="155"/>
      <c r="N498" s="159"/>
      <c r="O498" s="155"/>
    </row>
    <row r="499" spans="2:15" x14ac:dyDescent="0.3">
      <c r="B499" s="357" t="s">
        <v>1908</v>
      </c>
      <c r="C499" s="358" t="s">
        <v>1909</v>
      </c>
      <c r="D499" s="358" t="s">
        <v>1910</v>
      </c>
      <c r="E499" s="358" t="s">
        <v>420</v>
      </c>
      <c r="F499" s="358" t="s">
        <v>1911</v>
      </c>
      <c r="G499" s="358" t="s">
        <v>1460</v>
      </c>
      <c r="H499" s="358" t="s">
        <v>119</v>
      </c>
      <c r="I499" s="359" t="s">
        <v>1461</v>
      </c>
      <c r="K499" s="159"/>
      <c r="L499" s="155"/>
      <c r="N499" s="159"/>
      <c r="O499" s="155"/>
    </row>
    <row r="500" spans="2:15" x14ac:dyDescent="0.3">
      <c r="B500" s="357" t="s">
        <v>1912</v>
      </c>
      <c r="C500" s="358" t="s">
        <v>1913</v>
      </c>
      <c r="D500" s="358" t="s">
        <v>1914</v>
      </c>
      <c r="E500" s="358" t="s">
        <v>420</v>
      </c>
      <c r="F500" s="358" t="s">
        <v>1915</v>
      </c>
      <c r="G500" s="358" t="s">
        <v>1916</v>
      </c>
      <c r="H500" s="358" t="s">
        <v>1086</v>
      </c>
      <c r="I500" s="359" t="s">
        <v>1917</v>
      </c>
      <c r="K500" s="159"/>
      <c r="L500" s="155"/>
      <c r="N500" s="159"/>
      <c r="O500" s="155"/>
    </row>
    <row r="501" spans="2:15" x14ac:dyDescent="0.3">
      <c r="B501" s="357" t="s">
        <v>849</v>
      </c>
      <c r="C501" s="358" t="s">
        <v>904</v>
      </c>
      <c r="D501" s="358" t="s">
        <v>905</v>
      </c>
      <c r="E501" s="358" t="s">
        <v>490</v>
      </c>
      <c r="F501" s="358" t="s">
        <v>852</v>
      </c>
      <c r="G501" s="358" t="s">
        <v>853</v>
      </c>
      <c r="H501" s="358" t="s">
        <v>119</v>
      </c>
      <c r="I501" s="359" t="s">
        <v>854</v>
      </c>
      <c r="K501" s="159"/>
      <c r="L501" s="155"/>
      <c r="N501" s="159"/>
      <c r="O501" s="155"/>
    </row>
    <row r="502" spans="2:15" x14ac:dyDescent="0.3">
      <c r="B502" s="357" t="s">
        <v>1918</v>
      </c>
      <c r="C502" s="358" t="s">
        <v>1919</v>
      </c>
      <c r="D502" s="358" t="s">
        <v>1920</v>
      </c>
      <c r="E502" s="358" t="s">
        <v>420</v>
      </c>
      <c r="F502" s="358" t="s">
        <v>1921</v>
      </c>
      <c r="G502" s="358" t="s">
        <v>1922</v>
      </c>
      <c r="H502" s="358" t="s">
        <v>1164</v>
      </c>
      <c r="I502" s="359" t="s">
        <v>1923</v>
      </c>
      <c r="K502" s="159"/>
      <c r="L502" s="155"/>
      <c r="N502" s="159"/>
      <c r="O502" s="155"/>
    </row>
    <row r="503" spans="2:15" x14ac:dyDescent="0.3">
      <c r="B503" s="357" t="s">
        <v>1360</v>
      </c>
      <c r="C503" s="358" t="s">
        <v>1924</v>
      </c>
      <c r="D503" s="358" t="s">
        <v>1925</v>
      </c>
      <c r="E503" s="358" t="s">
        <v>420</v>
      </c>
      <c r="F503" s="358" t="s">
        <v>1363</v>
      </c>
      <c r="G503" s="358" t="s">
        <v>422</v>
      </c>
      <c r="H503" s="358" t="s">
        <v>119</v>
      </c>
      <c r="I503" s="359" t="s">
        <v>433</v>
      </c>
      <c r="K503" s="159"/>
      <c r="L503" s="155"/>
      <c r="N503" s="159"/>
      <c r="O503" s="155"/>
    </row>
    <row r="504" spans="2:15" x14ac:dyDescent="0.3">
      <c r="B504" s="357" t="s">
        <v>1926</v>
      </c>
      <c r="C504" s="358" t="s">
        <v>1927</v>
      </c>
      <c r="D504" s="358" t="s">
        <v>1928</v>
      </c>
      <c r="E504" s="358" t="s">
        <v>420</v>
      </c>
      <c r="F504" s="358" t="s">
        <v>1929</v>
      </c>
      <c r="G504" s="358" t="s">
        <v>1930</v>
      </c>
      <c r="H504" s="358" t="s">
        <v>1220</v>
      </c>
      <c r="I504" s="359" t="s">
        <v>1931</v>
      </c>
      <c r="K504" s="159"/>
      <c r="L504" s="155"/>
      <c r="N504" s="159"/>
      <c r="O504" s="155"/>
    </row>
    <row r="505" spans="2:15" x14ac:dyDescent="0.3">
      <c r="B505" s="357" t="s">
        <v>1276</v>
      </c>
      <c r="C505" s="358" t="s">
        <v>1932</v>
      </c>
      <c r="D505" s="358" t="s">
        <v>1933</v>
      </c>
      <c r="E505" s="358" t="s">
        <v>420</v>
      </c>
      <c r="F505" s="358" t="s">
        <v>1661</v>
      </c>
      <c r="G505" s="358" t="s">
        <v>1160</v>
      </c>
      <c r="H505" s="358" t="s">
        <v>119</v>
      </c>
      <c r="I505" s="359" t="s">
        <v>1161</v>
      </c>
      <c r="K505" s="159"/>
      <c r="L505" s="155"/>
      <c r="N505" s="159"/>
      <c r="O505" s="155"/>
    </row>
    <row r="506" spans="2:15" x14ac:dyDescent="0.3">
      <c r="B506" s="357" t="s">
        <v>1543</v>
      </c>
      <c r="C506" s="358" t="s">
        <v>1544</v>
      </c>
      <c r="D506" s="358" t="s">
        <v>1545</v>
      </c>
      <c r="E506" s="358" t="s">
        <v>420</v>
      </c>
      <c r="F506" s="358" t="s">
        <v>1934</v>
      </c>
      <c r="G506" s="358" t="s">
        <v>1115</v>
      </c>
      <c r="H506" s="358" t="s">
        <v>119</v>
      </c>
      <c r="I506" s="359" t="s">
        <v>1041</v>
      </c>
      <c r="K506" s="159"/>
      <c r="L506" s="155"/>
      <c r="N506" s="159"/>
      <c r="O506" s="155"/>
    </row>
    <row r="507" spans="2:15" x14ac:dyDescent="0.3">
      <c r="B507" s="357" t="s">
        <v>1935</v>
      </c>
      <c r="C507" s="358" t="s">
        <v>1936</v>
      </c>
      <c r="D507" s="358" t="s">
        <v>1937</v>
      </c>
      <c r="E507" s="358" t="s">
        <v>420</v>
      </c>
      <c r="F507" s="358" t="s">
        <v>1938</v>
      </c>
      <c r="G507" s="358" t="s">
        <v>1124</v>
      </c>
      <c r="H507" s="358" t="s">
        <v>119</v>
      </c>
      <c r="I507" s="359" t="s">
        <v>1125</v>
      </c>
      <c r="K507" s="159"/>
      <c r="L507" s="155"/>
      <c r="N507" s="159"/>
      <c r="O507" s="155"/>
    </row>
    <row r="508" spans="2:15" x14ac:dyDescent="0.3">
      <c r="B508" s="357" t="s">
        <v>913</v>
      </c>
      <c r="C508" s="358" t="s">
        <v>1300</v>
      </c>
      <c r="D508" s="358" t="s">
        <v>1301</v>
      </c>
      <c r="E508" s="358" t="s">
        <v>437</v>
      </c>
      <c r="F508" s="358" t="s">
        <v>1939</v>
      </c>
      <c r="G508" s="358" t="s">
        <v>1303</v>
      </c>
      <c r="H508" s="358" t="s">
        <v>119</v>
      </c>
      <c r="I508" s="359" t="s">
        <v>1304</v>
      </c>
      <c r="K508" s="159"/>
      <c r="L508" s="155"/>
      <c r="N508" s="159"/>
      <c r="O508" s="155"/>
    </row>
    <row r="509" spans="2:15" x14ac:dyDescent="0.3">
      <c r="B509" s="357" t="s">
        <v>1940</v>
      </c>
      <c r="C509" s="358" t="s">
        <v>1941</v>
      </c>
      <c r="D509" s="358" t="s">
        <v>1942</v>
      </c>
      <c r="E509" s="358" t="s">
        <v>420</v>
      </c>
      <c r="F509" s="358" t="s">
        <v>1943</v>
      </c>
      <c r="G509" s="358" t="s">
        <v>972</v>
      </c>
      <c r="H509" s="358" t="s">
        <v>119</v>
      </c>
      <c r="I509" s="359" t="s">
        <v>973</v>
      </c>
      <c r="K509" s="159"/>
      <c r="L509" s="155"/>
      <c r="N509" s="159"/>
      <c r="O509" s="155"/>
    </row>
    <row r="510" spans="2:15" x14ac:dyDescent="0.3">
      <c r="B510" s="357" t="s">
        <v>1155</v>
      </c>
      <c r="C510" s="358" t="s">
        <v>1944</v>
      </c>
      <c r="D510" s="358" t="s">
        <v>1945</v>
      </c>
      <c r="E510" s="358" t="s">
        <v>420</v>
      </c>
      <c r="F510" s="358" t="s">
        <v>1946</v>
      </c>
      <c r="G510" s="358" t="s">
        <v>1947</v>
      </c>
      <c r="H510" s="358" t="s">
        <v>119</v>
      </c>
      <c r="I510" s="359" t="s">
        <v>1948</v>
      </c>
      <c r="K510" s="159"/>
      <c r="L510" s="155"/>
      <c r="N510" s="159"/>
      <c r="O510" s="155"/>
    </row>
    <row r="511" spans="2:15" x14ac:dyDescent="0.3">
      <c r="B511" s="357" t="s">
        <v>1188</v>
      </c>
      <c r="C511" s="358" t="s">
        <v>1949</v>
      </c>
      <c r="D511" s="358" t="s">
        <v>1950</v>
      </c>
      <c r="E511" s="358" t="s">
        <v>420</v>
      </c>
      <c r="F511" s="358" t="s">
        <v>911</v>
      </c>
      <c r="G511" s="358" t="s">
        <v>422</v>
      </c>
      <c r="H511" s="358" t="s">
        <v>119</v>
      </c>
      <c r="I511" s="359" t="s">
        <v>428</v>
      </c>
      <c r="K511" s="159"/>
      <c r="L511" s="155"/>
      <c r="N511" s="159"/>
      <c r="O511" s="155"/>
    </row>
    <row r="512" spans="2:15" x14ac:dyDescent="0.3">
      <c r="B512" s="357" t="s">
        <v>1951</v>
      </c>
      <c r="C512" s="358" t="s">
        <v>1952</v>
      </c>
      <c r="D512" s="358" t="s">
        <v>1953</v>
      </c>
      <c r="E512" s="358" t="s">
        <v>420</v>
      </c>
      <c r="F512" s="358" t="s">
        <v>1954</v>
      </c>
      <c r="G512" s="358" t="s">
        <v>1138</v>
      </c>
      <c r="H512" s="358" t="s">
        <v>119</v>
      </c>
      <c r="I512" s="359" t="s">
        <v>1139</v>
      </c>
      <c r="K512" s="159"/>
      <c r="L512" s="155"/>
      <c r="N512" s="159"/>
      <c r="O512" s="155"/>
    </row>
    <row r="513" spans="2:15" x14ac:dyDescent="0.3">
      <c r="B513" s="357" t="s">
        <v>1955</v>
      </c>
      <c r="C513" s="358" t="s">
        <v>1956</v>
      </c>
      <c r="D513" s="358" t="s">
        <v>1957</v>
      </c>
      <c r="E513" s="358" t="s">
        <v>420</v>
      </c>
      <c r="F513" s="358" t="s">
        <v>1958</v>
      </c>
      <c r="G513" s="358" t="s">
        <v>1959</v>
      </c>
      <c r="H513" s="358" t="s">
        <v>119</v>
      </c>
      <c r="I513" s="359" t="s">
        <v>1960</v>
      </c>
      <c r="K513" s="159"/>
      <c r="L513" s="155"/>
      <c r="N513" s="159"/>
      <c r="O513" s="155"/>
    </row>
    <row r="514" spans="2:15" x14ac:dyDescent="0.3">
      <c r="B514" s="357" t="s">
        <v>1961</v>
      </c>
      <c r="C514" s="358" t="s">
        <v>1962</v>
      </c>
      <c r="D514" s="358" t="s">
        <v>1963</v>
      </c>
      <c r="E514" s="358" t="s">
        <v>420</v>
      </c>
      <c r="F514" s="358" t="s">
        <v>1964</v>
      </c>
      <c r="G514" s="358" t="s">
        <v>972</v>
      </c>
      <c r="H514" s="358" t="s">
        <v>119</v>
      </c>
      <c r="I514" s="359" t="s">
        <v>973</v>
      </c>
      <c r="K514" s="159"/>
      <c r="L514" s="155"/>
      <c r="N514" s="159"/>
      <c r="O514" s="155"/>
    </row>
    <row r="515" spans="2:15" x14ac:dyDescent="0.3">
      <c r="B515" s="357" t="s">
        <v>1965</v>
      </c>
      <c r="C515" s="358" t="s">
        <v>1966</v>
      </c>
      <c r="D515" s="358" t="s">
        <v>1967</v>
      </c>
      <c r="E515" s="358" t="s">
        <v>420</v>
      </c>
      <c r="F515" s="358" t="s">
        <v>1968</v>
      </c>
      <c r="G515" s="358" t="s">
        <v>752</v>
      </c>
      <c r="H515" s="358" t="s">
        <v>119</v>
      </c>
      <c r="I515" s="359" t="s">
        <v>1969</v>
      </c>
      <c r="K515" s="159"/>
      <c r="L515" s="155"/>
      <c r="N515" s="159"/>
      <c r="O515" s="155"/>
    </row>
    <row r="516" spans="2:15" x14ac:dyDescent="0.3">
      <c r="B516" s="357" t="s">
        <v>1970</v>
      </c>
      <c r="C516" s="358" t="s">
        <v>1971</v>
      </c>
      <c r="D516" s="358" t="s">
        <v>1972</v>
      </c>
      <c r="E516" s="358" t="s">
        <v>420</v>
      </c>
      <c r="F516" s="358" t="s">
        <v>1973</v>
      </c>
      <c r="G516" s="358" t="s">
        <v>1350</v>
      </c>
      <c r="H516" s="358" t="s">
        <v>119</v>
      </c>
      <c r="I516" s="359" t="s">
        <v>1481</v>
      </c>
      <c r="K516" s="159"/>
      <c r="L516" s="155"/>
      <c r="N516" s="159"/>
      <c r="O516" s="155"/>
    </row>
    <row r="517" spans="2:15" x14ac:dyDescent="0.3">
      <c r="B517" s="357" t="s">
        <v>1974</v>
      </c>
      <c r="C517" s="358" t="s">
        <v>1975</v>
      </c>
      <c r="D517" s="358" t="s">
        <v>1976</v>
      </c>
      <c r="E517" s="358" t="s">
        <v>420</v>
      </c>
      <c r="F517" s="358" t="s">
        <v>1977</v>
      </c>
      <c r="G517" s="358" t="s">
        <v>1079</v>
      </c>
      <c r="H517" s="358" t="s">
        <v>119</v>
      </c>
      <c r="I517" s="359" t="s">
        <v>1080</v>
      </c>
      <c r="K517" s="159"/>
      <c r="L517" s="155"/>
      <c r="N517" s="159"/>
      <c r="O517" s="155"/>
    </row>
    <row r="518" spans="2:15" x14ac:dyDescent="0.3">
      <c r="B518" s="357" t="s">
        <v>439</v>
      </c>
      <c r="C518" s="358" t="s">
        <v>1978</v>
      </c>
      <c r="D518" s="358" t="s">
        <v>1979</v>
      </c>
      <c r="E518" s="358" t="s">
        <v>420</v>
      </c>
      <c r="F518" s="358" t="s">
        <v>962</v>
      </c>
      <c r="G518" s="358" t="s">
        <v>614</v>
      </c>
      <c r="H518" s="358" t="s">
        <v>119</v>
      </c>
      <c r="I518" s="359" t="s">
        <v>615</v>
      </c>
      <c r="K518" s="159"/>
      <c r="L518" s="155"/>
      <c r="N518" s="159"/>
      <c r="O518" s="155"/>
    </row>
    <row r="519" spans="2:15" x14ac:dyDescent="0.3">
      <c r="B519" s="357" t="s">
        <v>974</v>
      </c>
      <c r="C519" s="358" t="s">
        <v>1980</v>
      </c>
      <c r="D519" s="358" t="s">
        <v>1981</v>
      </c>
      <c r="E519" s="358" t="s">
        <v>420</v>
      </c>
      <c r="F519" s="358" t="s">
        <v>977</v>
      </c>
      <c r="G519" s="358" t="s">
        <v>978</v>
      </c>
      <c r="H519" s="358" t="s">
        <v>119</v>
      </c>
      <c r="I519" s="359" t="s">
        <v>979</v>
      </c>
      <c r="K519" s="159"/>
      <c r="L519" s="155"/>
      <c r="N519" s="159"/>
      <c r="O519" s="155"/>
    </row>
    <row r="520" spans="2:15" x14ac:dyDescent="0.3">
      <c r="B520" s="357" t="s">
        <v>1982</v>
      </c>
      <c r="C520" s="358" t="s">
        <v>1983</v>
      </c>
      <c r="D520" s="358" t="s">
        <v>1984</v>
      </c>
      <c r="E520" s="358" t="s">
        <v>420</v>
      </c>
      <c r="F520" s="358" t="s">
        <v>1985</v>
      </c>
      <c r="G520" s="358" t="s">
        <v>1986</v>
      </c>
      <c r="H520" s="358" t="s">
        <v>1490</v>
      </c>
      <c r="I520" s="359" t="s">
        <v>1987</v>
      </c>
      <c r="K520" s="159"/>
      <c r="L520" s="155"/>
      <c r="N520" s="159"/>
      <c r="O520" s="155"/>
    </row>
    <row r="521" spans="2:15" x14ac:dyDescent="0.3">
      <c r="B521" s="357" t="s">
        <v>1398</v>
      </c>
      <c r="C521" s="358" t="s">
        <v>1399</v>
      </c>
      <c r="D521" s="358" t="s">
        <v>1400</v>
      </c>
      <c r="E521" s="358" t="s">
        <v>420</v>
      </c>
      <c r="F521" s="358" t="s">
        <v>1988</v>
      </c>
      <c r="G521" s="358" t="s">
        <v>107</v>
      </c>
      <c r="H521" s="358" t="s">
        <v>119</v>
      </c>
      <c r="I521" s="359" t="s">
        <v>1402</v>
      </c>
      <c r="K521" s="159"/>
      <c r="L521" s="155"/>
      <c r="N521" s="159"/>
      <c r="O521" s="155"/>
    </row>
    <row r="522" spans="2:15" x14ac:dyDescent="0.3">
      <c r="B522" s="357" t="s">
        <v>443</v>
      </c>
      <c r="C522" s="358" t="s">
        <v>1680</v>
      </c>
      <c r="D522" s="358" t="s">
        <v>1681</v>
      </c>
      <c r="E522" s="358" t="s">
        <v>420</v>
      </c>
      <c r="F522" s="358" t="s">
        <v>446</v>
      </c>
      <c r="G522" s="358" t="s">
        <v>447</v>
      </c>
      <c r="H522" s="358" t="s">
        <v>119</v>
      </c>
      <c r="I522" s="359" t="s">
        <v>448</v>
      </c>
      <c r="K522" s="159"/>
      <c r="L522" s="155"/>
      <c r="N522" s="159"/>
      <c r="O522" s="155"/>
    </row>
    <row r="523" spans="2:15" x14ac:dyDescent="0.3">
      <c r="B523" s="357" t="s">
        <v>1235</v>
      </c>
      <c r="C523" s="358" t="s">
        <v>1989</v>
      </c>
      <c r="D523" s="358" t="s">
        <v>1990</v>
      </c>
      <c r="E523" s="358" t="s">
        <v>420</v>
      </c>
      <c r="F523" s="358" t="s">
        <v>1991</v>
      </c>
      <c r="G523" s="358" t="s">
        <v>752</v>
      </c>
      <c r="H523" s="358" t="s">
        <v>119</v>
      </c>
      <c r="I523" s="359" t="s">
        <v>1172</v>
      </c>
      <c r="K523" s="159"/>
      <c r="L523" s="155"/>
      <c r="N523" s="159"/>
      <c r="O523" s="155"/>
    </row>
    <row r="524" spans="2:15" x14ac:dyDescent="0.3">
      <c r="B524" s="357" t="s">
        <v>1155</v>
      </c>
      <c r="C524" s="358" t="s">
        <v>1992</v>
      </c>
      <c r="D524" s="358" t="s">
        <v>1993</v>
      </c>
      <c r="E524" s="358" t="s">
        <v>420</v>
      </c>
      <c r="F524" s="358" t="s">
        <v>1823</v>
      </c>
      <c r="G524" s="358" t="s">
        <v>1160</v>
      </c>
      <c r="H524" s="358" t="s">
        <v>119</v>
      </c>
      <c r="I524" s="359" t="s">
        <v>1368</v>
      </c>
      <c r="K524" s="159"/>
      <c r="L524" s="155"/>
      <c r="N524" s="159"/>
      <c r="O524" s="155"/>
    </row>
    <row r="525" spans="2:15" x14ac:dyDescent="0.3">
      <c r="B525" s="357" t="s">
        <v>1449</v>
      </c>
      <c r="C525" s="358" t="s">
        <v>1994</v>
      </c>
      <c r="D525" s="358" t="s">
        <v>1995</v>
      </c>
      <c r="E525" s="358" t="s">
        <v>420</v>
      </c>
      <c r="F525" s="358" t="s">
        <v>1996</v>
      </c>
      <c r="G525" s="358" t="s">
        <v>1160</v>
      </c>
      <c r="H525" s="358" t="s">
        <v>119</v>
      </c>
      <c r="I525" s="359" t="s">
        <v>1161</v>
      </c>
      <c r="K525" s="159"/>
      <c r="L525" s="155"/>
      <c r="N525" s="159"/>
      <c r="O525" s="155"/>
    </row>
    <row r="526" spans="2:15" x14ac:dyDescent="0.3">
      <c r="B526" s="357" t="s">
        <v>1997</v>
      </c>
      <c r="C526" s="358" t="s">
        <v>1998</v>
      </c>
      <c r="D526" s="358" t="s">
        <v>1999</v>
      </c>
      <c r="E526" s="358" t="s">
        <v>420</v>
      </c>
      <c r="F526" s="358" t="s">
        <v>2000</v>
      </c>
      <c r="G526" s="358" t="s">
        <v>2001</v>
      </c>
      <c r="H526" s="358" t="s">
        <v>2002</v>
      </c>
      <c r="I526" s="359" t="s">
        <v>2003</v>
      </c>
      <c r="K526" s="159"/>
      <c r="L526" s="155"/>
      <c r="N526" s="159"/>
      <c r="O526" s="155"/>
    </row>
    <row r="527" spans="2:15" x14ac:dyDescent="0.3">
      <c r="B527" s="357" t="s">
        <v>1360</v>
      </c>
      <c r="C527" s="358" t="s">
        <v>638</v>
      </c>
      <c r="D527" s="358" t="s">
        <v>639</v>
      </c>
      <c r="E527" s="358" t="s">
        <v>420</v>
      </c>
      <c r="F527" s="358" t="s">
        <v>2004</v>
      </c>
      <c r="G527" s="358" t="s">
        <v>422</v>
      </c>
      <c r="H527" s="358" t="s">
        <v>119</v>
      </c>
      <c r="I527" s="359" t="s">
        <v>433</v>
      </c>
      <c r="K527" s="159"/>
      <c r="L527" s="155"/>
      <c r="N527" s="159"/>
      <c r="O527" s="155"/>
    </row>
    <row r="528" spans="2:15" x14ac:dyDescent="0.3">
      <c r="B528" s="357" t="s">
        <v>2005</v>
      </c>
      <c r="C528" s="358" t="s">
        <v>2006</v>
      </c>
      <c r="D528" s="358" t="s">
        <v>2007</v>
      </c>
      <c r="E528" s="358" t="s">
        <v>420</v>
      </c>
      <c r="F528" s="358" t="s">
        <v>2008</v>
      </c>
      <c r="G528" s="358" t="s">
        <v>972</v>
      </c>
      <c r="H528" s="358" t="s">
        <v>119</v>
      </c>
      <c r="I528" s="359" t="s">
        <v>973</v>
      </c>
      <c r="K528" s="159"/>
      <c r="L528" s="155"/>
      <c r="N528" s="159"/>
      <c r="O528" s="155"/>
    </row>
    <row r="529" spans="2:15" x14ac:dyDescent="0.3">
      <c r="B529" s="357" t="s">
        <v>586</v>
      </c>
      <c r="C529" s="358" t="s">
        <v>587</v>
      </c>
      <c r="D529" s="358" t="s">
        <v>588</v>
      </c>
      <c r="E529" s="358" t="s">
        <v>420</v>
      </c>
      <c r="F529" s="358" t="s">
        <v>2009</v>
      </c>
      <c r="G529" s="358" t="s">
        <v>422</v>
      </c>
      <c r="H529" s="358" t="s">
        <v>119</v>
      </c>
      <c r="I529" s="359" t="s">
        <v>433</v>
      </c>
      <c r="K529" s="159"/>
      <c r="L529" s="155"/>
      <c r="N529" s="159"/>
      <c r="O529" s="155"/>
    </row>
    <row r="530" spans="2:15" x14ac:dyDescent="0.3">
      <c r="B530" s="357" t="s">
        <v>2010</v>
      </c>
      <c r="C530" s="358" t="s">
        <v>2011</v>
      </c>
      <c r="D530" s="358" t="s">
        <v>2012</v>
      </c>
      <c r="E530" s="358" t="s">
        <v>568</v>
      </c>
      <c r="F530" s="358" t="s">
        <v>2013</v>
      </c>
      <c r="G530" s="358" t="s">
        <v>2014</v>
      </c>
      <c r="H530" s="358" t="s">
        <v>2002</v>
      </c>
      <c r="I530" s="359" t="s">
        <v>2015</v>
      </c>
      <c r="K530" s="159"/>
      <c r="L530" s="155"/>
      <c r="N530" s="159"/>
      <c r="O530" s="155"/>
    </row>
    <row r="531" spans="2:15" x14ac:dyDescent="0.3">
      <c r="B531" s="357" t="s">
        <v>2016</v>
      </c>
      <c r="C531" s="358" t="s">
        <v>2017</v>
      </c>
      <c r="D531" s="358" t="s">
        <v>2018</v>
      </c>
      <c r="E531" s="358" t="s">
        <v>420</v>
      </c>
      <c r="F531" s="358" t="s">
        <v>2019</v>
      </c>
      <c r="G531" s="358" t="s">
        <v>951</v>
      </c>
      <c r="H531" s="358" t="s">
        <v>119</v>
      </c>
      <c r="I531" s="359" t="s">
        <v>2020</v>
      </c>
      <c r="K531" s="159"/>
      <c r="L531" s="155"/>
      <c r="N531" s="159"/>
      <c r="O531" s="155"/>
    </row>
    <row r="532" spans="2:15" x14ac:dyDescent="0.3">
      <c r="B532" s="357" t="s">
        <v>1276</v>
      </c>
      <c r="C532" s="358" t="s">
        <v>2021</v>
      </c>
      <c r="D532" s="358" t="s">
        <v>2022</v>
      </c>
      <c r="E532" s="358" t="s">
        <v>420</v>
      </c>
      <c r="F532" s="358" t="s">
        <v>2023</v>
      </c>
      <c r="G532" s="358" t="s">
        <v>1079</v>
      </c>
      <c r="H532" s="358" t="s">
        <v>119</v>
      </c>
      <c r="I532" s="359" t="s">
        <v>1080</v>
      </c>
      <c r="K532" s="159"/>
      <c r="L532" s="155"/>
      <c r="N532" s="159"/>
      <c r="O532" s="155"/>
    </row>
    <row r="533" spans="2:15" x14ac:dyDescent="0.3">
      <c r="B533" s="357" t="s">
        <v>1088</v>
      </c>
      <c r="C533" s="358" t="s">
        <v>2024</v>
      </c>
      <c r="D533" s="358" t="s">
        <v>2025</v>
      </c>
      <c r="E533" s="358" t="s">
        <v>420</v>
      </c>
      <c r="F533" s="358" t="s">
        <v>1091</v>
      </c>
      <c r="G533" s="358" t="s">
        <v>1092</v>
      </c>
      <c r="H533" s="358" t="s">
        <v>119</v>
      </c>
      <c r="I533" s="359" t="s">
        <v>1093</v>
      </c>
      <c r="K533" s="159"/>
      <c r="L533" s="155"/>
      <c r="N533" s="159"/>
      <c r="O533" s="155"/>
    </row>
    <row r="534" spans="2:15" x14ac:dyDescent="0.3">
      <c r="B534" s="357" t="s">
        <v>1364</v>
      </c>
      <c r="C534" s="358" t="s">
        <v>2026</v>
      </c>
      <c r="D534" s="358" t="s">
        <v>2027</v>
      </c>
      <c r="E534" s="358" t="s">
        <v>490</v>
      </c>
      <c r="F534" s="358" t="s">
        <v>2028</v>
      </c>
      <c r="G534" s="358" t="s">
        <v>1160</v>
      </c>
      <c r="H534" s="358" t="s">
        <v>119</v>
      </c>
      <c r="I534" s="359" t="s">
        <v>1161</v>
      </c>
      <c r="K534" s="159"/>
      <c r="L534" s="155"/>
      <c r="N534" s="159"/>
      <c r="O534" s="155"/>
    </row>
    <row r="535" spans="2:15" x14ac:dyDescent="0.3">
      <c r="B535" s="357" t="s">
        <v>2029</v>
      </c>
      <c r="C535" s="358" t="s">
        <v>2030</v>
      </c>
      <c r="D535" s="358" t="s">
        <v>2031</v>
      </c>
      <c r="E535" s="358" t="s">
        <v>490</v>
      </c>
      <c r="F535" s="358" t="s">
        <v>2032</v>
      </c>
      <c r="G535" s="358" t="s">
        <v>1092</v>
      </c>
      <c r="H535" s="358" t="s">
        <v>119</v>
      </c>
      <c r="I535" s="359" t="s">
        <v>1093</v>
      </c>
      <c r="K535" s="159"/>
      <c r="L535" s="155"/>
      <c r="N535" s="159"/>
      <c r="O535" s="155"/>
    </row>
    <row r="536" spans="2:15" x14ac:dyDescent="0.3">
      <c r="B536" s="357" t="s">
        <v>743</v>
      </c>
      <c r="C536" s="358" t="s">
        <v>744</v>
      </c>
      <c r="D536" s="358" t="s">
        <v>745</v>
      </c>
      <c r="E536" s="358" t="s">
        <v>420</v>
      </c>
      <c r="F536" s="358" t="s">
        <v>2033</v>
      </c>
      <c r="G536" s="358" t="s">
        <v>422</v>
      </c>
      <c r="H536" s="358" t="s">
        <v>119</v>
      </c>
      <c r="I536" s="359" t="s">
        <v>428</v>
      </c>
      <c r="K536" s="159"/>
      <c r="L536" s="155"/>
      <c r="N536" s="159"/>
      <c r="O536" s="155"/>
    </row>
    <row r="537" spans="2:15" x14ac:dyDescent="0.3">
      <c r="B537" s="357" t="s">
        <v>2034</v>
      </c>
      <c r="C537" s="358" t="s">
        <v>2035</v>
      </c>
      <c r="D537" s="358" t="s">
        <v>2036</v>
      </c>
      <c r="E537" s="358" t="s">
        <v>420</v>
      </c>
      <c r="F537" s="358" t="s">
        <v>2037</v>
      </c>
      <c r="G537" s="358" t="s">
        <v>2038</v>
      </c>
      <c r="H537" s="358" t="s">
        <v>2039</v>
      </c>
      <c r="I537" s="359" t="s">
        <v>2040</v>
      </c>
      <c r="K537" s="159"/>
      <c r="L537" s="155"/>
      <c r="N537" s="159"/>
      <c r="O537" s="155"/>
    </row>
    <row r="538" spans="2:15" x14ac:dyDescent="0.3">
      <c r="B538" s="357" t="s">
        <v>2041</v>
      </c>
      <c r="C538" s="358" t="s">
        <v>2042</v>
      </c>
      <c r="D538" s="358" t="s">
        <v>2043</v>
      </c>
      <c r="E538" s="358" t="s">
        <v>420</v>
      </c>
      <c r="F538" s="358" t="s">
        <v>2044</v>
      </c>
      <c r="G538" s="358" t="s">
        <v>2045</v>
      </c>
      <c r="H538" s="358" t="s">
        <v>1383</v>
      </c>
      <c r="I538" s="359" t="s">
        <v>2046</v>
      </c>
      <c r="K538" s="159"/>
      <c r="L538" s="155"/>
      <c r="N538" s="159"/>
      <c r="O538" s="155"/>
    </row>
    <row r="539" spans="2:15" x14ac:dyDescent="0.3">
      <c r="B539" s="357" t="s">
        <v>1816</v>
      </c>
      <c r="C539" s="358" t="s">
        <v>2047</v>
      </c>
      <c r="D539" s="358" t="s">
        <v>2048</v>
      </c>
      <c r="E539" s="358" t="s">
        <v>420</v>
      </c>
      <c r="F539" s="358" t="s">
        <v>2049</v>
      </c>
      <c r="G539" s="358" t="s">
        <v>1040</v>
      </c>
      <c r="H539" s="358" t="s">
        <v>119</v>
      </c>
      <c r="I539" s="359" t="s">
        <v>1041</v>
      </c>
      <c r="K539" s="159"/>
      <c r="L539" s="155"/>
      <c r="N539" s="159"/>
      <c r="O539" s="155"/>
    </row>
    <row r="540" spans="2:15" x14ac:dyDescent="0.3">
      <c r="B540" s="357" t="s">
        <v>519</v>
      </c>
      <c r="C540" s="358" t="s">
        <v>581</v>
      </c>
      <c r="D540" s="358" t="s">
        <v>582</v>
      </c>
      <c r="E540" s="358" t="s">
        <v>420</v>
      </c>
      <c r="F540" s="358" t="s">
        <v>2050</v>
      </c>
      <c r="G540" s="358" t="s">
        <v>483</v>
      </c>
      <c r="H540" s="358" t="s">
        <v>119</v>
      </c>
      <c r="I540" s="359" t="s">
        <v>484</v>
      </c>
      <c r="K540" s="159"/>
      <c r="L540" s="155"/>
      <c r="N540" s="159"/>
      <c r="O540" s="155"/>
    </row>
    <row r="541" spans="2:15" x14ac:dyDescent="0.3">
      <c r="B541" s="357" t="s">
        <v>2051</v>
      </c>
      <c r="C541" s="358" t="s">
        <v>2052</v>
      </c>
      <c r="D541" s="358" t="s">
        <v>2053</v>
      </c>
      <c r="E541" s="358" t="s">
        <v>437</v>
      </c>
      <c r="F541" s="358" t="s">
        <v>2054</v>
      </c>
      <c r="G541" s="358" t="s">
        <v>2055</v>
      </c>
      <c r="H541" s="358" t="s">
        <v>119</v>
      </c>
      <c r="I541" s="359" t="s">
        <v>2056</v>
      </c>
      <c r="K541" s="159"/>
      <c r="L541" s="155"/>
      <c r="N541" s="159"/>
      <c r="O541" s="155"/>
    </row>
    <row r="542" spans="2:15" x14ac:dyDescent="0.3">
      <c r="B542" s="357" t="s">
        <v>2057</v>
      </c>
      <c r="C542" s="358" t="s">
        <v>2058</v>
      </c>
      <c r="D542" s="358" t="s">
        <v>2059</v>
      </c>
      <c r="E542" s="358" t="s">
        <v>420</v>
      </c>
      <c r="F542" s="358" t="s">
        <v>2060</v>
      </c>
      <c r="G542" s="358" t="s">
        <v>2061</v>
      </c>
      <c r="H542" s="358" t="s">
        <v>2002</v>
      </c>
      <c r="I542" s="359" t="s">
        <v>2062</v>
      </c>
      <c r="K542" s="159"/>
      <c r="L542" s="155"/>
      <c r="N542" s="159"/>
      <c r="O542" s="155"/>
    </row>
    <row r="543" spans="2:15" x14ac:dyDescent="0.3">
      <c r="B543" s="357" t="s">
        <v>1430</v>
      </c>
      <c r="C543" s="358" t="s">
        <v>2063</v>
      </c>
      <c r="D543" s="358" t="s">
        <v>2064</v>
      </c>
      <c r="E543" s="358" t="s">
        <v>420</v>
      </c>
      <c r="F543" s="358" t="s">
        <v>1563</v>
      </c>
      <c r="G543" s="358" t="s">
        <v>972</v>
      </c>
      <c r="H543" s="358" t="s">
        <v>119</v>
      </c>
      <c r="I543" s="359" t="s">
        <v>973</v>
      </c>
      <c r="K543" s="159"/>
      <c r="L543" s="155"/>
      <c r="N543" s="159"/>
      <c r="O543" s="155"/>
    </row>
    <row r="544" spans="2:15" x14ac:dyDescent="0.3">
      <c r="B544" s="357" t="s">
        <v>592</v>
      </c>
      <c r="C544" s="358" t="s">
        <v>814</v>
      </c>
      <c r="D544" s="358" t="s">
        <v>815</v>
      </c>
      <c r="E544" s="358" t="s">
        <v>420</v>
      </c>
      <c r="F544" s="358" t="s">
        <v>2065</v>
      </c>
      <c r="G544" s="358" t="s">
        <v>422</v>
      </c>
      <c r="H544" s="358" t="s">
        <v>119</v>
      </c>
      <c r="I544" s="359" t="s">
        <v>433</v>
      </c>
      <c r="K544" s="159"/>
      <c r="L544" s="155"/>
      <c r="N544" s="159"/>
      <c r="O544" s="155"/>
    </row>
    <row r="545" spans="2:15" x14ac:dyDescent="0.3">
      <c r="B545" s="357" t="s">
        <v>2066</v>
      </c>
      <c r="C545" s="358" t="s">
        <v>2067</v>
      </c>
      <c r="D545" s="358" t="s">
        <v>2068</v>
      </c>
      <c r="E545" s="358" t="s">
        <v>420</v>
      </c>
      <c r="F545" s="358" t="s">
        <v>2069</v>
      </c>
      <c r="G545" s="358" t="s">
        <v>2070</v>
      </c>
      <c r="H545" s="358" t="s">
        <v>2071</v>
      </c>
      <c r="I545" s="359" t="s">
        <v>2072</v>
      </c>
      <c r="K545" s="159"/>
      <c r="L545" s="155"/>
      <c r="N545" s="159"/>
      <c r="O545" s="155"/>
    </row>
    <row r="546" spans="2:15" x14ac:dyDescent="0.3">
      <c r="B546" s="357" t="s">
        <v>523</v>
      </c>
      <c r="C546" s="358" t="s">
        <v>524</v>
      </c>
      <c r="D546" s="358" t="s">
        <v>525</v>
      </c>
      <c r="E546" s="358" t="s">
        <v>420</v>
      </c>
      <c r="F546" s="358" t="s">
        <v>1439</v>
      </c>
      <c r="G546" s="358" t="s">
        <v>422</v>
      </c>
      <c r="H546" s="358" t="s">
        <v>119</v>
      </c>
      <c r="I546" s="359" t="s">
        <v>433</v>
      </c>
      <c r="K546" s="159"/>
      <c r="L546" s="155"/>
      <c r="N546" s="159"/>
      <c r="O546" s="155"/>
    </row>
    <row r="547" spans="2:15" x14ac:dyDescent="0.3">
      <c r="B547" s="357" t="s">
        <v>737</v>
      </c>
      <c r="C547" s="358" t="s">
        <v>738</v>
      </c>
      <c r="D547" s="358" t="s">
        <v>739</v>
      </c>
      <c r="E547" s="358" t="s">
        <v>420</v>
      </c>
      <c r="F547" s="358" t="s">
        <v>2073</v>
      </c>
      <c r="G547" s="358" t="s">
        <v>422</v>
      </c>
      <c r="H547" s="358" t="s">
        <v>119</v>
      </c>
      <c r="I547" s="359" t="s">
        <v>433</v>
      </c>
      <c r="K547" s="159"/>
      <c r="L547" s="155"/>
      <c r="N547" s="159"/>
      <c r="O547" s="155"/>
    </row>
    <row r="548" spans="2:15" x14ac:dyDescent="0.3">
      <c r="B548" s="357" t="s">
        <v>2074</v>
      </c>
      <c r="C548" s="358" t="s">
        <v>2075</v>
      </c>
      <c r="D548" s="358" t="s">
        <v>2076</v>
      </c>
      <c r="E548" s="358" t="s">
        <v>420</v>
      </c>
      <c r="F548" s="358" t="s">
        <v>2077</v>
      </c>
      <c r="G548" s="358" t="s">
        <v>2078</v>
      </c>
      <c r="H548" s="358" t="s">
        <v>2079</v>
      </c>
      <c r="I548" s="359" t="s">
        <v>2080</v>
      </c>
      <c r="K548" s="159"/>
      <c r="L548" s="155"/>
      <c r="N548" s="159"/>
      <c r="O548" s="155"/>
    </row>
    <row r="549" spans="2:15" x14ac:dyDescent="0.3">
      <c r="B549" s="357" t="s">
        <v>2081</v>
      </c>
      <c r="C549" s="358" t="s">
        <v>2082</v>
      </c>
      <c r="D549" s="358" t="s">
        <v>2083</v>
      </c>
      <c r="E549" s="358" t="s">
        <v>420</v>
      </c>
      <c r="F549" s="358" t="s">
        <v>2084</v>
      </c>
      <c r="G549" s="358" t="s">
        <v>2085</v>
      </c>
      <c r="H549" s="358" t="s">
        <v>1164</v>
      </c>
      <c r="I549" s="359" t="s">
        <v>2086</v>
      </c>
      <c r="K549" s="159"/>
      <c r="L549" s="155"/>
      <c r="N549" s="159"/>
      <c r="O549" s="155"/>
    </row>
    <row r="550" spans="2:15" x14ac:dyDescent="0.3">
      <c r="B550" s="357" t="s">
        <v>2087</v>
      </c>
      <c r="C550" s="358" t="s">
        <v>2088</v>
      </c>
      <c r="D550" s="358" t="s">
        <v>2089</v>
      </c>
      <c r="E550" s="358" t="s">
        <v>420</v>
      </c>
      <c r="F550" s="358" t="s">
        <v>2090</v>
      </c>
      <c r="G550" s="358" t="s">
        <v>2091</v>
      </c>
      <c r="H550" s="358" t="s">
        <v>119</v>
      </c>
      <c r="I550" s="359" t="s">
        <v>2092</v>
      </c>
      <c r="K550" s="159"/>
      <c r="L550" s="155"/>
      <c r="N550" s="159"/>
      <c r="O550" s="155"/>
    </row>
    <row r="551" spans="2:15" x14ac:dyDescent="0.3">
      <c r="B551" s="357" t="s">
        <v>2093</v>
      </c>
      <c r="C551" s="358" t="s">
        <v>2094</v>
      </c>
      <c r="D551" s="358" t="s">
        <v>2095</v>
      </c>
      <c r="E551" s="358" t="s">
        <v>420</v>
      </c>
      <c r="F551" s="358" t="s">
        <v>2096</v>
      </c>
      <c r="G551" s="358" t="s">
        <v>2097</v>
      </c>
      <c r="H551" s="358" t="s">
        <v>119</v>
      </c>
      <c r="I551" s="359" t="s">
        <v>2098</v>
      </c>
      <c r="K551" s="159"/>
      <c r="L551" s="155"/>
      <c r="N551" s="159"/>
      <c r="O551" s="155"/>
    </row>
    <row r="552" spans="2:15" x14ac:dyDescent="0.3">
      <c r="B552" s="357" t="s">
        <v>842</v>
      </c>
      <c r="C552" s="358" t="s">
        <v>2099</v>
      </c>
      <c r="D552" s="358" t="s">
        <v>2100</v>
      </c>
      <c r="E552" s="358" t="s">
        <v>420</v>
      </c>
      <c r="F552" s="358" t="s">
        <v>1657</v>
      </c>
      <c r="G552" s="358" t="s">
        <v>422</v>
      </c>
      <c r="H552" s="358" t="s">
        <v>119</v>
      </c>
      <c r="I552" s="359" t="s">
        <v>428</v>
      </c>
      <c r="K552" s="159"/>
      <c r="L552" s="155"/>
      <c r="N552" s="159"/>
      <c r="O552" s="155"/>
    </row>
    <row r="553" spans="2:15" x14ac:dyDescent="0.3">
      <c r="B553" s="357" t="s">
        <v>2101</v>
      </c>
      <c r="C553" s="358" t="s">
        <v>2102</v>
      </c>
      <c r="D553" s="358" t="s">
        <v>2103</v>
      </c>
      <c r="E553" s="358" t="s">
        <v>420</v>
      </c>
      <c r="F553" s="358" t="s">
        <v>2104</v>
      </c>
      <c r="G553" s="358" t="s">
        <v>752</v>
      </c>
      <c r="H553" s="358" t="s">
        <v>119</v>
      </c>
      <c r="I553" s="359" t="s">
        <v>2105</v>
      </c>
      <c r="K553" s="159"/>
      <c r="L553" s="155"/>
      <c r="N553" s="159"/>
      <c r="O553" s="155"/>
    </row>
    <row r="554" spans="2:15" x14ac:dyDescent="0.3">
      <c r="B554" s="357" t="s">
        <v>2106</v>
      </c>
      <c r="C554" s="358" t="s">
        <v>2107</v>
      </c>
      <c r="D554" s="358" t="s">
        <v>2108</v>
      </c>
      <c r="E554" s="358" t="s">
        <v>420</v>
      </c>
      <c r="F554" s="358" t="s">
        <v>2109</v>
      </c>
      <c r="G554" s="358" t="s">
        <v>1092</v>
      </c>
      <c r="H554" s="358" t="s">
        <v>119</v>
      </c>
      <c r="I554" s="359" t="s">
        <v>1496</v>
      </c>
      <c r="K554" s="159"/>
      <c r="L554" s="155"/>
      <c r="N554" s="159"/>
      <c r="O554" s="155"/>
    </row>
    <row r="555" spans="2:15" x14ac:dyDescent="0.3">
      <c r="B555" s="357" t="s">
        <v>2110</v>
      </c>
      <c r="C555" s="358" t="s">
        <v>2111</v>
      </c>
      <c r="D555" s="358" t="s">
        <v>2112</v>
      </c>
      <c r="E555" s="358" t="s">
        <v>420</v>
      </c>
      <c r="F555" s="358" t="s">
        <v>1322</v>
      </c>
      <c r="G555" s="358" t="s">
        <v>1323</v>
      </c>
      <c r="H555" s="358" t="s">
        <v>119</v>
      </c>
      <c r="I555" s="359" t="s">
        <v>1324</v>
      </c>
      <c r="K555" s="159"/>
      <c r="L555" s="155"/>
      <c r="N555" s="159"/>
      <c r="O555" s="155"/>
    </row>
    <row r="556" spans="2:15" x14ac:dyDescent="0.3">
      <c r="B556" s="357" t="s">
        <v>2113</v>
      </c>
      <c r="C556" s="358" t="s">
        <v>2114</v>
      </c>
      <c r="D556" s="358" t="s">
        <v>2115</v>
      </c>
      <c r="E556" s="358" t="s">
        <v>420</v>
      </c>
      <c r="F556" s="358" t="s">
        <v>2116</v>
      </c>
      <c r="G556" s="358" t="s">
        <v>2117</v>
      </c>
      <c r="H556" s="358" t="s">
        <v>1164</v>
      </c>
      <c r="I556" s="359" t="s">
        <v>2118</v>
      </c>
      <c r="K556" s="159"/>
      <c r="L556" s="155"/>
      <c r="N556" s="159"/>
      <c r="O556" s="155"/>
    </row>
    <row r="557" spans="2:15" x14ac:dyDescent="0.3">
      <c r="B557" s="357" t="s">
        <v>2119</v>
      </c>
      <c r="C557" s="358" t="s">
        <v>1631</v>
      </c>
      <c r="D557" s="358" t="s">
        <v>1632</v>
      </c>
      <c r="E557" s="358" t="s">
        <v>420</v>
      </c>
      <c r="F557" s="358" t="s">
        <v>1633</v>
      </c>
      <c r="G557" s="358" t="s">
        <v>1085</v>
      </c>
      <c r="H557" s="358" t="s">
        <v>1086</v>
      </c>
      <c r="I557" s="359" t="s">
        <v>1634</v>
      </c>
      <c r="K557" s="159"/>
      <c r="L557" s="155"/>
      <c r="N557" s="159"/>
      <c r="O557" s="155"/>
    </row>
    <row r="558" spans="2:15" x14ac:dyDescent="0.3">
      <c r="B558" s="357" t="s">
        <v>1682</v>
      </c>
      <c r="C558" s="358" t="s">
        <v>2120</v>
      </c>
      <c r="D558" s="358" t="s">
        <v>2121</v>
      </c>
      <c r="E558" s="358" t="s">
        <v>420</v>
      </c>
      <c r="F558" s="358" t="s">
        <v>2122</v>
      </c>
      <c r="G558" s="358" t="s">
        <v>1686</v>
      </c>
      <c r="H558" s="358" t="s">
        <v>119</v>
      </c>
      <c r="I558" s="359" t="s">
        <v>1687</v>
      </c>
      <c r="K558" s="159"/>
      <c r="L558" s="155"/>
      <c r="N558" s="159"/>
      <c r="O558" s="155"/>
    </row>
    <row r="559" spans="2:15" x14ac:dyDescent="0.3">
      <c r="B559" s="357" t="s">
        <v>743</v>
      </c>
      <c r="C559" s="358" t="s">
        <v>744</v>
      </c>
      <c r="D559" s="358" t="s">
        <v>745</v>
      </c>
      <c r="E559" s="358" t="s">
        <v>420</v>
      </c>
      <c r="F559" s="358" t="s">
        <v>879</v>
      </c>
      <c r="G559" s="358" t="s">
        <v>422</v>
      </c>
      <c r="H559" s="358" t="s">
        <v>119</v>
      </c>
      <c r="I559" s="359" t="s">
        <v>428</v>
      </c>
      <c r="K559" s="159"/>
      <c r="L559" s="155"/>
      <c r="N559" s="159"/>
      <c r="O559" s="155"/>
    </row>
    <row r="560" spans="2:15" x14ac:dyDescent="0.3">
      <c r="B560" s="357" t="s">
        <v>2123</v>
      </c>
      <c r="C560" s="358" t="s">
        <v>2124</v>
      </c>
      <c r="D560" s="358" t="s">
        <v>2125</v>
      </c>
      <c r="E560" s="358" t="s">
        <v>887</v>
      </c>
      <c r="F560" s="358" t="s">
        <v>2126</v>
      </c>
      <c r="G560" s="358" t="s">
        <v>1274</v>
      </c>
      <c r="H560" s="358" t="s">
        <v>119</v>
      </c>
      <c r="I560" s="359" t="s">
        <v>2127</v>
      </c>
      <c r="K560" s="159"/>
      <c r="L560" s="155"/>
      <c r="N560" s="159"/>
      <c r="O560" s="155"/>
    </row>
    <row r="561" spans="2:15" x14ac:dyDescent="0.3">
      <c r="B561" s="357" t="s">
        <v>2128</v>
      </c>
      <c r="C561" s="358" t="s">
        <v>2129</v>
      </c>
      <c r="D561" s="358" t="s">
        <v>2130</v>
      </c>
      <c r="E561" s="358" t="s">
        <v>420</v>
      </c>
      <c r="F561" s="358" t="s">
        <v>2131</v>
      </c>
      <c r="G561" s="358" t="s">
        <v>614</v>
      </c>
      <c r="H561" s="358" t="s">
        <v>119</v>
      </c>
      <c r="I561" s="359" t="s">
        <v>615</v>
      </c>
      <c r="K561" s="159"/>
      <c r="L561" s="155"/>
      <c r="N561" s="159"/>
      <c r="O561" s="155"/>
    </row>
    <row r="562" spans="2:15" x14ac:dyDescent="0.3">
      <c r="B562" s="357" t="s">
        <v>2132</v>
      </c>
      <c r="C562" s="358" t="s">
        <v>2133</v>
      </c>
      <c r="D562" s="358" t="s">
        <v>2134</v>
      </c>
      <c r="E562" s="358" t="s">
        <v>420</v>
      </c>
      <c r="F562" s="358" t="s">
        <v>2135</v>
      </c>
      <c r="G562" s="358" t="s">
        <v>2136</v>
      </c>
      <c r="H562" s="358" t="s">
        <v>119</v>
      </c>
      <c r="I562" s="359" t="s">
        <v>2137</v>
      </c>
      <c r="K562" s="159"/>
      <c r="L562" s="155"/>
      <c r="N562" s="159"/>
      <c r="O562" s="155"/>
    </row>
    <row r="563" spans="2:15" x14ac:dyDescent="0.3">
      <c r="B563" s="357" t="s">
        <v>527</v>
      </c>
      <c r="C563" s="358" t="s">
        <v>635</v>
      </c>
      <c r="D563" s="358" t="s">
        <v>636</v>
      </c>
      <c r="E563" s="358" t="s">
        <v>420</v>
      </c>
      <c r="F563" s="358" t="s">
        <v>530</v>
      </c>
      <c r="G563" s="358" t="s">
        <v>422</v>
      </c>
      <c r="H563" s="358" t="s">
        <v>119</v>
      </c>
      <c r="I563" s="359" t="s">
        <v>433</v>
      </c>
      <c r="K563" s="159"/>
      <c r="L563" s="155"/>
      <c r="N563" s="159"/>
      <c r="O563" s="155"/>
    </row>
    <row r="564" spans="2:15" x14ac:dyDescent="0.3">
      <c r="B564" s="357" t="s">
        <v>1965</v>
      </c>
      <c r="C564" s="358" t="s">
        <v>1966</v>
      </c>
      <c r="D564" s="358" t="s">
        <v>1967</v>
      </c>
      <c r="E564" s="358" t="s">
        <v>420</v>
      </c>
      <c r="F564" s="358" t="s">
        <v>2138</v>
      </c>
      <c r="G564" s="358" t="s">
        <v>752</v>
      </c>
      <c r="H564" s="358" t="s">
        <v>119</v>
      </c>
      <c r="I564" s="359" t="s">
        <v>1969</v>
      </c>
      <c r="K564" s="159"/>
      <c r="L564" s="155"/>
      <c r="N564" s="159"/>
      <c r="O564" s="155"/>
    </row>
    <row r="565" spans="2:15" x14ac:dyDescent="0.3">
      <c r="B565" s="357" t="s">
        <v>2139</v>
      </c>
      <c r="C565" s="358" t="s">
        <v>2140</v>
      </c>
      <c r="D565" s="358" t="s">
        <v>2141</v>
      </c>
      <c r="E565" s="358" t="s">
        <v>420</v>
      </c>
      <c r="F565" s="358" t="s">
        <v>2142</v>
      </c>
      <c r="G565" s="358" t="s">
        <v>2143</v>
      </c>
      <c r="H565" s="358" t="s">
        <v>119</v>
      </c>
      <c r="I565" s="359" t="s">
        <v>2144</v>
      </c>
      <c r="K565" s="159"/>
      <c r="L565" s="155"/>
      <c r="N565" s="159"/>
      <c r="O565" s="155"/>
    </row>
    <row r="566" spans="2:15" x14ac:dyDescent="0.3">
      <c r="B566" s="357" t="s">
        <v>2145</v>
      </c>
      <c r="C566" s="358" t="s">
        <v>2146</v>
      </c>
      <c r="D566" s="358" t="s">
        <v>2147</v>
      </c>
      <c r="E566" s="358" t="s">
        <v>420</v>
      </c>
      <c r="F566" s="358" t="s">
        <v>2148</v>
      </c>
      <c r="G566" s="358" t="s">
        <v>1309</v>
      </c>
      <c r="H566" s="358" t="s">
        <v>119</v>
      </c>
      <c r="I566" s="359" t="s">
        <v>2149</v>
      </c>
      <c r="K566" s="159"/>
      <c r="L566" s="155"/>
      <c r="N566" s="159"/>
      <c r="O566" s="155"/>
    </row>
    <row r="567" spans="2:15" x14ac:dyDescent="0.3">
      <c r="B567" s="357" t="s">
        <v>842</v>
      </c>
      <c r="C567" s="358" t="s">
        <v>1655</v>
      </c>
      <c r="D567" s="358" t="s">
        <v>1656</v>
      </c>
      <c r="E567" s="358" t="s">
        <v>420</v>
      </c>
      <c r="F567" s="358" t="s">
        <v>1657</v>
      </c>
      <c r="G567" s="358" t="s">
        <v>422</v>
      </c>
      <c r="H567" s="358" t="s">
        <v>119</v>
      </c>
      <c r="I567" s="359" t="s">
        <v>428</v>
      </c>
      <c r="K567" s="159"/>
      <c r="L567" s="155"/>
      <c r="N567" s="159"/>
      <c r="O567" s="155"/>
    </row>
    <row r="568" spans="2:15" x14ac:dyDescent="0.3">
      <c r="B568" s="357" t="s">
        <v>1485</v>
      </c>
      <c r="C568" s="358" t="s">
        <v>1486</v>
      </c>
      <c r="D568" s="358" t="s">
        <v>1487</v>
      </c>
      <c r="E568" s="358" t="s">
        <v>420</v>
      </c>
      <c r="F568" s="358" t="s">
        <v>2150</v>
      </c>
      <c r="G568" s="358" t="s">
        <v>1489</v>
      </c>
      <c r="H568" s="358" t="s">
        <v>1490</v>
      </c>
      <c r="I568" s="359" t="s">
        <v>1491</v>
      </c>
      <c r="K568" s="159"/>
      <c r="L568" s="155"/>
      <c r="N568" s="159"/>
      <c r="O568" s="155"/>
    </row>
    <row r="569" spans="2:15" x14ac:dyDescent="0.3">
      <c r="B569" s="357" t="s">
        <v>2066</v>
      </c>
      <c r="C569" s="358" t="s">
        <v>2067</v>
      </c>
      <c r="D569" s="358" t="s">
        <v>2068</v>
      </c>
      <c r="E569" s="358" t="s">
        <v>420</v>
      </c>
      <c r="F569" s="358" t="s">
        <v>2151</v>
      </c>
      <c r="G569" s="358" t="s">
        <v>2070</v>
      </c>
      <c r="H569" s="358" t="s">
        <v>2071</v>
      </c>
      <c r="I569" s="359" t="s">
        <v>2072</v>
      </c>
      <c r="K569" s="159"/>
      <c r="L569" s="155"/>
      <c r="N569" s="159"/>
      <c r="O569" s="155"/>
    </row>
    <row r="570" spans="2:15" x14ac:dyDescent="0.3">
      <c r="B570" s="357" t="s">
        <v>889</v>
      </c>
      <c r="C570" s="358" t="s">
        <v>2152</v>
      </c>
      <c r="D570" s="358" t="s">
        <v>2153</v>
      </c>
      <c r="E570" s="358" t="s">
        <v>420</v>
      </c>
      <c r="F570" s="358" t="s">
        <v>922</v>
      </c>
      <c r="G570" s="358" t="s">
        <v>422</v>
      </c>
      <c r="H570" s="358" t="s">
        <v>119</v>
      </c>
      <c r="I570" s="359" t="s">
        <v>433</v>
      </c>
      <c r="K570" s="159"/>
      <c r="L570" s="155"/>
      <c r="N570" s="159"/>
      <c r="O570" s="155"/>
    </row>
    <row r="571" spans="2:15" x14ac:dyDescent="0.3">
      <c r="B571" s="357" t="s">
        <v>1372</v>
      </c>
      <c r="C571" s="358" t="s">
        <v>2154</v>
      </c>
      <c r="D571" s="358" t="s">
        <v>2155</v>
      </c>
      <c r="E571" s="358" t="s">
        <v>420</v>
      </c>
      <c r="F571" s="358" t="s">
        <v>1375</v>
      </c>
      <c r="G571" s="358" t="s">
        <v>1376</v>
      </c>
      <c r="H571" s="358" t="s">
        <v>119</v>
      </c>
      <c r="I571" s="359" t="s">
        <v>1377</v>
      </c>
      <c r="K571" s="159"/>
      <c r="L571" s="155"/>
      <c r="N571" s="159"/>
      <c r="O571" s="155"/>
    </row>
    <row r="572" spans="2:15" x14ac:dyDescent="0.3">
      <c r="B572" s="357" t="s">
        <v>2156</v>
      </c>
      <c r="C572" s="358" t="s">
        <v>2157</v>
      </c>
      <c r="D572" s="358" t="s">
        <v>2158</v>
      </c>
      <c r="E572" s="358" t="s">
        <v>420</v>
      </c>
      <c r="F572" s="358" t="s">
        <v>2159</v>
      </c>
      <c r="G572" s="358" t="s">
        <v>2160</v>
      </c>
      <c r="H572" s="358" t="s">
        <v>119</v>
      </c>
      <c r="I572" s="359" t="s">
        <v>2161</v>
      </c>
      <c r="K572" s="159"/>
      <c r="L572" s="155"/>
      <c r="N572" s="159"/>
      <c r="O572" s="155"/>
    </row>
    <row r="573" spans="2:15" x14ac:dyDescent="0.3">
      <c r="B573" s="357" t="s">
        <v>889</v>
      </c>
      <c r="C573" s="358" t="s">
        <v>2162</v>
      </c>
      <c r="D573" s="358" t="s">
        <v>2163</v>
      </c>
      <c r="E573" s="358" t="s">
        <v>420</v>
      </c>
      <c r="F573" s="358" t="s">
        <v>922</v>
      </c>
      <c r="G573" s="358" t="s">
        <v>422</v>
      </c>
      <c r="H573" s="358" t="s">
        <v>119</v>
      </c>
      <c r="I573" s="359" t="s">
        <v>433</v>
      </c>
      <c r="K573" s="159"/>
      <c r="L573" s="155"/>
      <c r="N573" s="159"/>
      <c r="O573" s="155"/>
    </row>
    <row r="574" spans="2:15" x14ac:dyDescent="0.3">
      <c r="B574" s="357" t="s">
        <v>2081</v>
      </c>
      <c r="C574" s="358" t="s">
        <v>2164</v>
      </c>
      <c r="D574" s="358" t="s">
        <v>2165</v>
      </c>
      <c r="E574" s="358" t="s">
        <v>420</v>
      </c>
      <c r="F574" s="358" t="s">
        <v>2166</v>
      </c>
      <c r="G574" s="358" t="s">
        <v>2085</v>
      </c>
      <c r="H574" s="358" t="s">
        <v>1164</v>
      </c>
      <c r="I574" s="359" t="s">
        <v>2086</v>
      </c>
      <c r="K574" s="159"/>
      <c r="L574" s="155"/>
      <c r="N574" s="159"/>
      <c r="O574" s="155"/>
    </row>
    <row r="575" spans="2:15" x14ac:dyDescent="0.3">
      <c r="B575" s="357" t="s">
        <v>1155</v>
      </c>
      <c r="C575" s="358" t="s">
        <v>2167</v>
      </c>
      <c r="D575" s="358" t="s">
        <v>2168</v>
      </c>
      <c r="E575" s="358" t="s">
        <v>437</v>
      </c>
      <c r="F575" s="358" t="s">
        <v>2169</v>
      </c>
      <c r="G575" s="358" t="s">
        <v>752</v>
      </c>
      <c r="H575" s="358" t="s">
        <v>119</v>
      </c>
      <c r="I575" s="359" t="s">
        <v>1161</v>
      </c>
      <c r="K575" s="159"/>
      <c r="L575" s="155"/>
      <c r="N575" s="159"/>
      <c r="O575" s="155"/>
    </row>
    <row r="576" spans="2:15" x14ac:dyDescent="0.3">
      <c r="B576" s="357" t="s">
        <v>1276</v>
      </c>
      <c r="C576" s="358" t="s">
        <v>2170</v>
      </c>
      <c r="D576" s="358" t="s">
        <v>2171</v>
      </c>
      <c r="E576" s="358" t="s">
        <v>420</v>
      </c>
      <c r="F576" s="358" t="s">
        <v>2172</v>
      </c>
      <c r="G576" s="358" t="s">
        <v>752</v>
      </c>
      <c r="H576" s="358" t="s">
        <v>119</v>
      </c>
      <c r="I576" s="359" t="s">
        <v>753</v>
      </c>
      <c r="K576" s="159"/>
      <c r="L576" s="155"/>
      <c r="N576" s="159"/>
      <c r="O576" s="155"/>
    </row>
    <row r="577" spans="2:15" x14ac:dyDescent="0.3">
      <c r="B577" s="357" t="s">
        <v>1276</v>
      </c>
      <c r="C577" s="358" t="s">
        <v>2173</v>
      </c>
      <c r="D577" s="358" t="s">
        <v>2174</v>
      </c>
      <c r="E577" s="358" t="s">
        <v>420</v>
      </c>
      <c r="F577" s="358" t="s">
        <v>2175</v>
      </c>
      <c r="G577" s="358" t="s">
        <v>752</v>
      </c>
      <c r="H577" s="358" t="s">
        <v>119</v>
      </c>
      <c r="I577" s="359" t="s">
        <v>753</v>
      </c>
      <c r="K577" s="159"/>
      <c r="L577" s="155"/>
      <c r="N577" s="159"/>
      <c r="O577" s="155"/>
    </row>
    <row r="578" spans="2:15" x14ac:dyDescent="0.3">
      <c r="B578" s="357" t="s">
        <v>2176</v>
      </c>
      <c r="C578" s="358" t="s">
        <v>2177</v>
      </c>
      <c r="D578" s="358" t="s">
        <v>2178</v>
      </c>
      <c r="E578" s="358" t="s">
        <v>420</v>
      </c>
      <c r="F578" s="358" t="s">
        <v>2179</v>
      </c>
      <c r="G578" s="358" t="s">
        <v>2180</v>
      </c>
      <c r="H578" s="358" t="s">
        <v>119</v>
      </c>
      <c r="I578" s="359" t="s">
        <v>2181</v>
      </c>
      <c r="K578" s="159"/>
      <c r="L578" s="155"/>
      <c r="N578" s="159"/>
      <c r="O578" s="155"/>
    </row>
    <row r="579" spans="2:15" x14ac:dyDescent="0.3">
      <c r="B579" s="357" t="s">
        <v>2182</v>
      </c>
      <c r="C579" s="358" t="s">
        <v>2183</v>
      </c>
      <c r="D579" s="358" t="s">
        <v>2184</v>
      </c>
      <c r="E579" s="358" t="s">
        <v>420</v>
      </c>
      <c r="F579" s="358" t="s">
        <v>2185</v>
      </c>
      <c r="G579" s="358" t="s">
        <v>1947</v>
      </c>
      <c r="H579" s="358" t="s">
        <v>119</v>
      </c>
      <c r="I579" s="359" t="s">
        <v>1948</v>
      </c>
      <c r="K579" s="159"/>
      <c r="L579" s="155"/>
      <c r="N579" s="159"/>
      <c r="O579" s="155"/>
    </row>
    <row r="580" spans="2:15" x14ac:dyDescent="0.3">
      <c r="B580" s="357" t="s">
        <v>2186</v>
      </c>
      <c r="C580" s="358" t="s">
        <v>2187</v>
      </c>
      <c r="D580" s="358" t="s">
        <v>2188</v>
      </c>
      <c r="E580" s="358" t="s">
        <v>420</v>
      </c>
      <c r="F580" s="358" t="s">
        <v>2189</v>
      </c>
      <c r="G580" s="358" t="s">
        <v>2190</v>
      </c>
      <c r="H580" s="358" t="s">
        <v>1086</v>
      </c>
      <c r="I580" s="359" t="s">
        <v>2191</v>
      </c>
      <c r="K580" s="159"/>
      <c r="L580" s="155"/>
      <c r="N580" s="159"/>
      <c r="O580" s="155"/>
    </row>
    <row r="581" spans="2:15" x14ac:dyDescent="0.3">
      <c r="B581" s="357" t="s">
        <v>889</v>
      </c>
      <c r="C581" s="358" t="s">
        <v>2192</v>
      </c>
      <c r="D581" s="358" t="s">
        <v>2193</v>
      </c>
      <c r="E581" s="358" t="s">
        <v>420</v>
      </c>
      <c r="F581" s="358" t="s">
        <v>2194</v>
      </c>
      <c r="G581" s="358" t="s">
        <v>2136</v>
      </c>
      <c r="H581" s="358" t="s">
        <v>119</v>
      </c>
      <c r="I581" s="359" t="s">
        <v>2137</v>
      </c>
      <c r="K581" s="159"/>
      <c r="L581" s="155"/>
      <c r="N581" s="159"/>
      <c r="O581" s="155"/>
    </row>
    <row r="582" spans="2:15" x14ac:dyDescent="0.3">
      <c r="B582" s="357" t="s">
        <v>2195</v>
      </c>
      <c r="C582" s="358" t="s">
        <v>2196</v>
      </c>
      <c r="D582" s="358" t="s">
        <v>2197</v>
      </c>
      <c r="E582" s="358" t="s">
        <v>420</v>
      </c>
      <c r="F582" s="358" t="s">
        <v>2198</v>
      </c>
      <c r="G582" s="358" t="s">
        <v>1160</v>
      </c>
      <c r="H582" s="358" t="s">
        <v>119</v>
      </c>
      <c r="I582" s="359" t="s">
        <v>1161</v>
      </c>
      <c r="K582" s="159"/>
      <c r="L582" s="155"/>
      <c r="N582" s="159"/>
      <c r="O582" s="155"/>
    </row>
    <row r="583" spans="2:15" x14ac:dyDescent="0.3">
      <c r="B583" s="357" t="s">
        <v>1104</v>
      </c>
      <c r="C583" s="358" t="s">
        <v>714</v>
      </c>
      <c r="D583" s="358" t="s">
        <v>715</v>
      </c>
      <c r="E583" s="358" t="s">
        <v>420</v>
      </c>
      <c r="F583" s="358" t="s">
        <v>2199</v>
      </c>
      <c r="G583" s="358" t="s">
        <v>422</v>
      </c>
      <c r="H583" s="358" t="s">
        <v>119</v>
      </c>
      <c r="I583" s="359" t="s">
        <v>478</v>
      </c>
      <c r="K583" s="159"/>
      <c r="L583" s="155"/>
      <c r="N583" s="159"/>
      <c r="O583" s="155"/>
    </row>
    <row r="584" spans="2:15" x14ac:dyDescent="0.3">
      <c r="B584" s="357" t="s">
        <v>1276</v>
      </c>
      <c r="C584" s="358" t="s">
        <v>2200</v>
      </c>
      <c r="D584" s="358" t="s">
        <v>2201</v>
      </c>
      <c r="E584" s="358" t="s">
        <v>420</v>
      </c>
      <c r="F584" s="358" t="s">
        <v>2202</v>
      </c>
      <c r="G584" s="358" t="s">
        <v>752</v>
      </c>
      <c r="H584" s="358" t="s">
        <v>119</v>
      </c>
      <c r="I584" s="359" t="s">
        <v>2105</v>
      </c>
      <c r="K584" s="159"/>
      <c r="L584" s="155"/>
      <c r="N584" s="159"/>
      <c r="O584" s="155"/>
    </row>
    <row r="585" spans="2:15" x14ac:dyDescent="0.3">
      <c r="B585" s="357" t="s">
        <v>1587</v>
      </c>
      <c r="C585" s="358" t="s">
        <v>2203</v>
      </c>
      <c r="D585" s="358" t="s">
        <v>2204</v>
      </c>
      <c r="E585" s="358" t="s">
        <v>420</v>
      </c>
      <c r="F585" s="358" t="s">
        <v>1588</v>
      </c>
      <c r="G585" s="358" t="s">
        <v>107</v>
      </c>
      <c r="H585" s="358" t="s">
        <v>119</v>
      </c>
      <c r="I585" s="359" t="s">
        <v>1402</v>
      </c>
      <c r="K585" s="159"/>
      <c r="L585" s="155"/>
      <c r="N585" s="159"/>
      <c r="O585" s="155"/>
    </row>
    <row r="586" spans="2:15" x14ac:dyDescent="0.3">
      <c r="B586" s="357" t="s">
        <v>424</v>
      </c>
      <c r="C586" s="358" t="s">
        <v>2205</v>
      </c>
      <c r="D586" s="358" t="s">
        <v>2206</v>
      </c>
      <c r="E586" s="358" t="s">
        <v>420</v>
      </c>
      <c r="F586" s="358" t="s">
        <v>2207</v>
      </c>
      <c r="G586" s="358" t="s">
        <v>2055</v>
      </c>
      <c r="H586" s="358" t="s">
        <v>119</v>
      </c>
      <c r="I586" s="359" t="s">
        <v>2056</v>
      </c>
      <c r="K586" s="159"/>
      <c r="L586" s="155"/>
      <c r="N586" s="159"/>
      <c r="O586" s="155"/>
    </row>
    <row r="587" spans="2:15" x14ac:dyDescent="0.3">
      <c r="B587" s="357" t="s">
        <v>424</v>
      </c>
      <c r="C587" s="358" t="s">
        <v>2208</v>
      </c>
      <c r="D587" s="358" t="s">
        <v>2209</v>
      </c>
      <c r="E587" s="358" t="s">
        <v>420</v>
      </c>
      <c r="F587" s="358" t="s">
        <v>2207</v>
      </c>
      <c r="G587" s="358" t="s">
        <v>2055</v>
      </c>
      <c r="H587" s="358" t="s">
        <v>119</v>
      </c>
      <c r="I587" s="359" t="s">
        <v>2056</v>
      </c>
      <c r="K587" s="159"/>
      <c r="L587" s="155"/>
      <c r="N587" s="159"/>
      <c r="O587" s="155"/>
    </row>
    <row r="588" spans="2:15" x14ac:dyDescent="0.3">
      <c r="B588" s="357" t="s">
        <v>2210</v>
      </c>
      <c r="C588" s="358" t="s">
        <v>2211</v>
      </c>
      <c r="D588" s="358" t="s">
        <v>2212</v>
      </c>
      <c r="E588" s="358" t="s">
        <v>420</v>
      </c>
      <c r="F588" s="358" t="s">
        <v>2213</v>
      </c>
      <c r="G588" s="358" t="s">
        <v>2214</v>
      </c>
      <c r="H588" s="358" t="s">
        <v>119</v>
      </c>
      <c r="I588" s="359" t="s">
        <v>2215</v>
      </c>
      <c r="K588" s="159"/>
      <c r="L588" s="155"/>
      <c r="N588" s="159"/>
      <c r="O588" s="155"/>
    </row>
    <row r="589" spans="2:15" x14ac:dyDescent="0.3">
      <c r="B589" s="357" t="s">
        <v>1276</v>
      </c>
      <c r="C589" s="358" t="s">
        <v>2216</v>
      </c>
      <c r="D589" s="358" t="s">
        <v>2217</v>
      </c>
      <c r="E589" s="358" t="s">
        <v>420</v>
      </c>
      <c r="F589" s="358" t="s">
        <v>1853</v>
      </c>
      <c r="G589" s="358" t="s">
        <v>1854</v>
      </c>
      <c r="H589" s="358" t="s">
        <v>119</v>
      </c>
      <c r="I589" s="359" t="s">
        <v>1855</v>
      </c>
      <c r="K589" s="159"/>
      <c r="L589" s="155"/>
      <c r="N589" s="159"/>
      <c r="O589" s="155"/>
    </row>
    <row r="590" spans="2:15" x14ac:dyDescent="0.3">
      <c r="B590" s="357" t="s">
        <v>1178</v>
      </c>
      <c r="C590" s="358" t="s">
        <v>1446</v>
      </c>
      <c r="D590" s="358" t="s">
        <v>1447</v>
      </c>
      <c r="E590" s="358" t="s">
        <v>420</v>
      </c>
      <c r="F590" s="358" t="s">
        <v>2218</v>
      </c>
      <c r="G590" s="358" t="s">
        <v>1182</v>
      </c>
      <c r="H590" s="358" t="s">
        <v>119</v>
      </c>
      <c r="I590" s="359" t="s">
        <v>1183</v>
      </c>
      <c r="K590" s="159"/>
      <c r="L590" s="155"/>
      <c r="N590" s="159"/>
      <c r="O590" s="155"/>
    </row>
    <row r="591" spans="2:15" x14ac:dyDescent="0.3">
      <c r="B591" s="357" t="s">
        <v>2219</v>
      </c>
      <c r="C591" s="358" t="s">
        <v>2220</v>
      </c>
      <c r="D591" s="358" t="s">
        <v>2221</v>
      </c>
      <c r="E591" s="358" t="s">
        <v>420</v>
      </c>
      <c r="F591" s="358" t="s">
        <v>2222</v>
      </c>
      <c r="G591" s="358" t="s">
        <v>2223</v>
      </c>
      <c r="H591" s="358" t="s">
        <v>119</v>
      </c>
      <c r="I591" s="359" t="s">
        <v>1969</v>
      </c>
      <c r="K591" s="159"/>
      <c r="L591" s="155"/>
      <c r="N591" s="159"/>
      <c r="O591" s="155"/>
    </row>
    <row r="592" spans="2:15" x14ac:dyDescent="0.3">
      <c r="B592" s="357" t="s">
        <v>1756</v>
      </c>
      <c r="C592" s="358" t="s">
        <v>2224</v>
      </c>
      <c r="D592" s="358" t="s">
        <v>2225</v>
      </c>
      <c r="E592" s="358" t="s">
        <v>420</v>
      </c>
      <c r="F592" s="358" t="s">
        <v>2226</v>
      </c>
      <c r="G592" s="358" t="s">
        <v>1751</v>
      </c>
      <c r="H592" s="358" t="s">
        <v>119</v>
      </c>
      <c r="I592" s="359" t="s">
        <v>1752</v>
      </c>
      <c r="K592" s="159"/>
      <c r="L592" s="155"/>
      <c r="N592" s="159"/>
      <c r="O592" s="155"/>
    </row>
    <row r="593" spans="2:15" x14ac:dyDescent="0.3">
      <c r="B593" s="357" t="s">
        <v>2227</v>
      </c>
      <c r="C593" s="358" t="s">
        <v>2228</v>
      </c>
      <c r="D593" s="358" t="s">
        <v>2229</v>
      </c>
      <c r="E593" s="358" t="s">
        <v>490</v>
      </c>
      <c r="F593" s="358" t="s">
        <v>2230</v>
      </c>
      <c r="G593" s="358" t="s">
        <v>1274</v>
      </c>
      <c r="H593" s="358" t="s">
        <v>119</v>
      </c>
      <c r="I593" s="359" t="s">
        <v>1275</v>
      </c>
      <c r="K593" s="159"/>
      <c r="L593" s="155"/>
      <c r="N593" s="159"/>
      <c r="O593" s="155"/>
    </row>
    <row r="594" spans="2:15" x14ac:dyDescent="0.3">
      <c r="B594" s="357" t="s">
        <v>2231</v>
      </c>
      <c r="C594" s="358" t="s">
        <v>2232</v>
      </c>
      <c r="D594" s="358" t="s">
        <v>2233</v>
      </c>
      <c r="E594" s="358" t="s">
        <v>420</v>
      </c>
      <c r="F594" s="358" t="s">
        <v>2234</v>
      </c>
      <c r="G594" s="358" t="s">
        <v>972</v>
      </c>
      <c r="H594" s="358" t="s">
        <v>119</v>
      </c>
      <c r="I594" s="359" t="s">
        <v>973</v>
      </c>
      <c r="K594" s="159"/>
      <c r="L594" s="155"/>
      <c r="N594" s="159"/>
      <c r="O594" s="155"/>
    </row>
    <row r="595" spans="2:15" x14ac:dyDescent="0.3">
      <c r="B595" s="357" t="s">
        <v>2235</v>
      </c>
      <c r="C595" s="358" t="s">
        <v>2236</v>
      </c>
      <c r="D595" s="358" t="s">
        <v>2237</v>
      </c>
      <c r="E595" s="358" t="s">
        <v>420</v>
      </c>
      <c r="F595" s="358" t="s">
        <v>2238</v>
      </c>
      <c r="G595" s="358" t="s">
        <v>422</v>
      </c>
      <c r="H595" s="358" t="s">
        <v>119</v>
      </c>
      <c r="I595" s="359" t="s">
        <v>433</v>
      </c>
      <c r="K595" s="159"/>
      <c r="L595" s="155"/>
      <c r="N595" s="159"/>
      <c r="O595" s="155"/>
    </row>
    <row r="596" spans="2:15" x14ac:dyDescent="0.3">
      <c r="B596" s="357" t="s">
        <v>2239</v>
      </c>
      <c r="C596" s="358" t="s">
        <v>2240</v>
      </c>
      <c r="D596" s="358" t="s">
        <v>2241</v>
      </c>
      <c r="E596" s="358" t="s">
        <v>420</v>
      </c>
      <c r="F596" s="358" t="s">
        <v>2242</v>
      </c>
      <c r="G596" s="358" t="s">
        <v>2243</v>
      </c>
      <c r="H596" s="358" t="s">
        <v>1164</v>
      </c>
      <c r="I596" s="359" t="s">
        <v>2244</v>
      </c>
      <c r="K596" s="159"/>
      <c r="L596" s="155"/>
      <c r="N596" s="159"/>
      <c r="O596" s="155"/>
    </row>
    <row r="597" spans="2:15" x14ac:dyDescent="0.3">
      <c r="B597" s="357" t="s">
        <v>592</v>
      </c>
      <c r="C597" s="358" t="s">
        <v>814</v>
      </c>
      <c r="D597" s="358" t="s">
        <v>815</v>
      </c>
      <c r="E597" s="358" t="s">
        <v>420</v>
      </c>
      <c r="F597" s="358" t="s">
        <v>2245</v>
      </c>
      <c r="G597" s="358" t="s">
        <v>422</v>
      </c>
      <c r="H597" s="358" t="s">
        <v>119</v>
      </c>
      <c r="I597" s="359" t="s">
        <v>433</v>
      </c>
      <c r="K597" s="159"/>
      <c r="L597" s="155"/>
      <c r="N597" s="159"/>
      <c r="O597" s="155"/>
    </row>
    <row r="598" spans="2:15" x14ac:dyDescent="0.3">
      <c r="B598" s="357" t="s">
        <v>2145</v>
      </c>
      <c r="C598" s="358" t="s">
        <v>1975</v>
      </c>
      <c r="D598" s="358" t="s">
        <v>1976</v>
      </c>
      <c r="E598" s="358" t="s">
        <v>420</v>
      </c>
      <c r="F598" s="358" t="s">
        <v>2148</v>
      </c>
      <c r="G598" s="358" t="s">
        <v>1309</v>
      </c>
      <c r="H598" s="358" t="s">
        <v>119</v>
      </c>
      <c r="I598" s="359" t="s">
        <v>2149</v>
      </c>
      <c r="K598" s="159"/>
      <c r="L598" s="155"/>
      <c r="N598" s="159"/>
      <c r="O598" s="155"/>
    </row>
    <row r="599" spans="2:15" x14ac:dyDescent="0.3">
      <c r="B599" s="357" t="s">
        <v>2246</v>
      </c>
      <c r="C599" s="358" t="s">
        <v>2247</v>
      </c>
      <c r="D599" s="358" t="s">
        <v>2248</v>
      </c>
      <c r="E599" s="358" t="s">
        <v>420</v>
      </c>
      <c r="F599" s="358" t="s">
        <v>2249</v>
      </c>
      <c r="G599" s="358" t="s">
        <v>2250</v>
      </c>
      <c r="H599" s="358" t="s">
        <v>2251</v>
      </c>
      <c r="I599" s="359" t="s">
        <v>2252</v>
      </c>
      <c r="K599" s="159"/>
      <c r="L599" s="155"/>
      <c r="N599" s="159"/>
      <c r="O599" s="155"/>
    </row>
    <row r="600" spans="2:15" x14ac:dyDescent="0.3">
      <c r="B600" s="357" t="s">
        <v>2253</v>
      </c>
      <c r="C600" s="358" t="s">
        <v>2254</v>
      </c>
      <c r="D600" s="358" t="s">
        <v>2255</v>
      </c>
      <c r="E600" s="358" t="s">
        <v>420</v>
      </c>
      <c r="F600" s="358" t="s">
        <v>2256</v>
      </c>
      <c r="G600" s="358" t="s">
        <v>2257</v>
      </c>
      <c r="H600" s="358" t="s">
        <v>2258</v>
      </c>
      <c r="I600" s="359" t="s">
        <v>2259</v>
      </c>
      <c r="K600" s="159"/>
      <c r="L600" s="155"/>
      <c r="N600" s="159"/>
      <c r="O600" s="155"/>
    </row>
    <row r="601" spans="2:15" x14ac:dyDescent="0.3">
      <c r="B601" s="357" t="s">
        <v>2260</v>
      </c>
      <c r="C601" s="358" t="s">
        <v>2261</v>
      </c>
      <c r="D601" s="358" t="s">
        <v>2262</v>
      </c>
      <c r="E601" s="358" t="s">
        <v>420</v>
      </c>
      <c r="F601" s="358" t="s">
        <v>2263</v>
      </c>
      <c r="G601" s="358" t="s">
        <v>2264</v>
      </c>
      <c r="H601" s="358" t="s">
        <v>119</v>
      </c>
      <c r="I601" s="359" t="s">
        <v>2265</v>
      </c>
      <c r="K601" s="159"/>
      <c r="L601" s="155"/>
      <c r="N601" s="159"/>
      <c r="O601" s="155"/>
    </row>
    <row r="602" spans="2:15" x14ac:dyDescent="0.3">
      <c r="B602" s="357" t="s">
        <v>2266</v>
      </c>
      <c r="C602" s="358" t="s">
        <v>2267</v>
      </c>
      <c r="D602" s="358" t="s">
        <v>2268</v>
      </c>
      <c r="E602" s="358" t="s">
        <v>420</v>
      </c>
      <c r="F602" s="358" t="s">
        <v>2269</v>
      </c>
      <c r="G602" s="358" t="s">
        <v>422</v>
      </c>
      <c r="H602" s="358" t="s">
        <v>119</v>
      </c>
      <c r="I602" s="359" t="s">
        <v>433</v>
      </c>
      <c r="K602" s="159"/>
      <c r="L602" s="155"/>
      <c r="N602" s="159"/>
      <c r="O602" s="155"/>
    </row>
    <row r="603" spans="2:15" x14ac:dyDescent="0.3">
      <c r="B603" s="357" t="s">
        <v>1088</v>
      </c>
      <c r="C603" s="358" t="s">
        <v>2270</v>
      </c>
      <c r="D603" s="358" t="s">
        <v>2271</v>
      </c>
      <c r="E603" s="358" t="s">
        <v>420</v>
      </c>
      <c r="F603" s="358" t="s">
        <v>1177</v>
      </c>
      <c r="G603" s="358" t="s">
        <v>1092</v>
      </c>
      <c r="H603" s="358" t="s">
        <v>119</v>
      </c>
      <c r="I603" s="359" t="s">
        <v>1093</v>
      </c>
      <c r="K603" s="159"/>
      <c r="L603" s="155"/>
      <c r="N603" s="159"/>
      <c r="O603" s="155"/>
    </row>
    <row r="604" spans="2:15" x14ac:dyDescent="0.3">
      <c r="B604" s="357" t="s">
        <v>2272</v>
      </c>
      <c r="C604" s="358" t="s">
        <v>2273</v>
      </c>
      <c r="D604" s="358" t="s">
        <v>2274</v>
      </c>
      <c r="E604" s="358" t="s">
        <v>420</v>
      </c>
      <c r="F604" s="358" t="s">
        <v>2275</v>
      </c>
      <c r="G604" s="358" t="s">
        <v>2180</v>
      </c>
      <c r="H604" s="358" t="s">
        <v>119</v>
      </c>
      <c r="I604" s="359" t="s">
        <v>2181</v>
      </c>
      <c r="K604" s="159"/>
      <c r="L604" s="155"/>
      <c r="N604" s="159"/>
      <c r="O604" s="155"/>
    </row>
    <row r="605" spans="2:15" x14ac:dyDescent="0.3">
      <c r="B605" s="357" t="s">
        <v>1682</v>
      </c>
      <c r="C605" s="358" t="s">
        <v>2120</v>
      </c>
      <c r="D605" s="358" t="s">
        <v>2121</v>
      </c>
      <c r="E605" s="358" t="s">
        <v>420</v>
      </c>
      <c r="F605" s="358" t="s">
        <v>2276</v>
      </c>
      <c r="G605" s="358" t="s">
        <v>1686</v>
      </c>
      <c r="H605" s="358" t="s">
        <v>119</v>
      </c>
      <c r="I605" s="359" t="s">
        <v>1687</v>
      </c>
      <c r="K605" s="159"/>
      <c r="L605" s="155"/>
      <c r="N605" s="159"/>
      <c r="O605" s="155"/>
    </row>
    <row r="606" spans="2:15" x14ac:dyDescent="0.3">
      <c r="B606" s="357" t="s">
        <v>769</v>
      </c>
      <c r="C606" s="358" t="s">
        <v>1620</v>
      </c>
      <c r="D606" s="358" t="s">
        <v>1621</v>
      </c>
      <c r="E606" s="358" t="s">
        <v>420</v>
      </c>
      <c r="F606" s="358" t="s">
        <v>2277</v>
      </c>
      <c r="G606" s="358" t="s">
        <v>773</v>
      </c>
      <c r="H606" s="358" t="s">
        <v>119</v>
      </c>
      <c r="I606" s="359" t="s">
        <v>774</v>
      </c>
      <c r="K606" s="159"/>
      <c r="L606" s="155"/>
      <c r="N606" s="159"/>
      <c r="O606" s="155"/>
    </row>
    <row r="607" spans="2:15" x14ac:dyDescent="0.3">
      <c r="B607" s="357" t="s">
        <v>769</v>
      </c>
      <c r="C607" s="358" t="s">
        <v>1620</v>
      </c>
      <c r="D607" s="358" t="s">
        <v>1621</v>
      </c>
      <c r="E607" s="358" t="s">
        <v>420</v>
      </c>
      <c r="F607" s="358" t="s">
        <v>772</v>
      </c>
      <c r="G607" s="358" t="s">
        <v>773</v>
      </c>
      <c r="H607" s="358" t="s">
        <v>119</v>
      </c>
      <c r="I607" s="359" t="s">
        <v>774</v>
      </c>
      <c r="K607" s="159"/>
      <c r="L607" s="155"/>
      <c r="N607" s="159"/>
      <c r="O607" s="155"/>
    </row>
    <row r="608" spans="2:15" x14ac:dyDescent="0.3">
      <c r="B608" s="357" t="s">
        <v>1688</v>
      </c>
      <c r="C608" s="358" t="s">
        <v>2278</v>
      </c>
      <c r="D608" s="358" t="s">
        <v>2279</v>
      </c>
      <c r="E608" s="358" t="s">
        <v>437</v>
      </c>
      <c r="F608" s="358" t="s">
        <v>2280</v>
      </c>
      <c r="G608" s="358" t="s">
        <v>752</v>
      </c>
      <c r="H608" s="358" t="s">
        <v>119</v>
      </c>
      <c r="I608" s="359" t="s">
        <v>2281</v>
      </c>
      <c r="K608" s="159"/>
      <c r="L608" s="155"/>
      <c r="N608" s="159"/>
      <c r="O608" s="155"/>
    </row>
    <row r="609" spans="2:15" x14ac:dyDescent="0.3">
      <c r="B609" s="357" t="s">
        <v>2282</v>
      </c>
      <c r="C609" s="358" t="s">
        <v>2283</v>
      </c>
      <c r="D609" s="358" t="s">
        <v>2284</v>
      </c>
      <c r="E609" s="358" t="s">
        <v>420</v>
      </c>
      <c r="F609" s="358" t="s">
        <v>2285</v>
      </c>
      <c r="G609" s="358" t="s">
        <v>1040</v>
      </c>
      <c r="H609" s="358" t="s">
        <v>119</v>
      </c>
      <c r="I609" s="359" t="s">
        <v>1041</v>
      </c>
      <c r="K609" s="159"/>
      <c r="L609" s="155"/>
      <c r="N609" s="159"/>
      <c r="O609" s="155"/>
    </row>
    <row r="610" spans="2:15" x14ac:dyDescent="0.3">
      <c r="B610" s="357" t="s">
        <v>592</v>
      </c>
      <c r="C610" s="358" t="s">
        <v>814</v>
      </c>
      <c r="D610" s="358" t="s">
        <v>815</v>
      </c>
      <c r="E610" s="358" t="s">
        <v>420</v>
      </c>
      <c r="F610" s="358" t="s">
        <v>2286</v>
      </c>
      <c r="G610" s="358" t="s">
        <v>422</v>
      </c>
      <c r="H610" s="358" t="s">
        <v>119</v>
      </c>
      <c r="I610" s="359" t="s">
        <v>433</v>
      </c>
      <c r="K610" s="159"/>
      <c r="L610" s="155"/>
      <c r="N610" s="159"/>
      <c r="O610" s="155"/>
    </row>
    <row r="611" spans="2:15" x14ac:dyDescent="0.3">
      <c r="B611" s="357" t="s">
        <v>830</v>
      </c>
      <c r="C611" s="358" t="s">
        <v>984</v>
      </c>
      <c r="D611" s="358" t="s">
        <v>985</v>
      </c>
      <c r="E611" s="358" t="s">
        <v>420</v>
      </c>
      <c r="F611" s="358" t="s">
        <v>675</v>
      </c>
      <c r="G611" s="358" t="s">
        <v>422</v>
      </c>
      <c r="H611" s="358" t="s">
        <v>119</v>
      </c>
      <c r="I611" s="359" t="s">
        <v>428</v>
      </c>
      <c r="K611" s="159"/>
      <c r="L611" s="155"/>
      <c r="N611" s="159"/>
      <c r="O611" s="155"/>
    </row>
    <row r="612" spans="2:15" x14ac:dyDescent="0.3">
      <c r="B612" s="357" t="s">
        <v>2087</v>
      </c>
      <c r="C612" s="358" t="s">
        <v>2287</v>
      </c>
      <c r="D612" s="358" t="s">
        <v>2288</v>
      </c>
      <c r="E612" s="358" t="s">
        <v>420</v>
      </c>
      <c r="F612" s="358" t="s">
        <v>2090</v>
      </c>
      <c r="G612" s="358" t="s">
        <v>2091</v>
      </c>
      <c r="H612" s="358" t="s">
        <v>119</v>
      </c>
      <c r="I612" s="359" t="s">
        <v>2092</v>
      </c>
      <c r="K612" s="159"/>
      <c r="L612" s="155"/>
      <c r="N612" s="159"/>
      <c r="O612" s="155"/>
    </row>
    <row r="613" spans="2:15" x14ac:dyDescent="0.3">
      <c r="B613" s="357" t="s">
        <v>2289</v>
      </c>
      <c r="C613" s="358" t="s">
        <v>2290</v>
      </c>
      <c r="D613" s="358" t="s">
        <v>2291</v>
      </c>
      <c r="E613" s="358" t="s">
        <v>437</v>
      </c>
      <c r="F613" s="358" t="s">
        <v>2292</v>
      </c>
      <c r="G613" s="358" t="s">
        <v>1138</v>
      </c>
      <c r="H613" s="358" t="s">
        <v>119</v>
      </c>
      <c r="I613" s="359" t="s">
        <v>1139</v>
      </c>
      <c r="K613" s="159"/>
      <c r="L613" s="155"/>
      <c r="N613" s="159"/>
      <c r="O613" s="155"/>
    </row>
    <row r="614" spans="2:15" x14ac:dyDescent="0.3">
      <c r="B614" s="357" t="s">
        <v>929</v>
      </c>
      <c r="C614" s="358" t="s">
        <v>1004</v>
      </c>
      <c r="D614" s="358" t="s">
        <v>1005</v>
      </c>
      <c r="E614" s="358" t="s">
        <v>420</v>
      </c>
      <c r="F614" s="358" t="s">
        <v>1019</v>
      </c>
      <c r="G614" s="358" t="s">
        <v>117</v>
      </c>
      <c r="H614" s="358" t="s">
        <v>119</v>
      </c>
      <c r="I614" s="359" t="s">
        <v>933</v>
      </c>
      <c r="K614" s="159"/>
      <c r="L614" s="155"/>
      <c r="N614" s="159"/>
      <c r="O614" s="155"/>
    </row>
    <row r="615" spans="2:15" x14ac:dyDescent="0.3">
      <c r="B615" s="357" t="s">
        <v>1155</v>
      </c>
      <c r="C615" s="358" t="s">
        <v>2293</v>
      </c>
      <c r="D615" s="358" t="s">
        <v>2294</v>
      </c>
      <c r="E615" s="358" t="s">
        <v>420</v>
      </c>
      <c r="F615" s="358" t="s">
        <v>1159</v>
      </c>
      <c r="G615" s="358" t="s">
        <v>1160</v>
      </c>
      <c r="H615" s="358" t="s">
        <v>119</v>
      </c>
      <c r="I615" s="359" t="s">
        <v>1161</v>
      </c>
      <c r="K615" s="159"/>
      <c r="L615" s="155"/>
      <c r="N615" s="159"/>
      <c r="O615" s="155"/>
    </row>
    <row r="616" spans="2:15" x14ac:dyDescent="0.3">
      <c r="B616" s="357" t="s">
        <v>1276</v>
      </c>
      <c r="C616" s="358" t="s">
        <v>2295</v>
      </c>
      <c r="D616" s="358" t="s">
        <v>2296</v>
      </c>
      <c r="E616" s="358" t="s">
        <v>420</v>
      </c>
      <c r="F616" s="358" t="s">
        <v>2297</v>
      </c>
      <c r="G616" s="358" t="s">
        <v>1160</v>
      </c>
      <c r="H616" s="358" t="s">
        <v>119</v>
      </c>
      <c r="I616" s="359" t="s">
        <v>1161</v>
      </c>
      <c r="K616" s="159"/>
      <c r="L616" s="155"/>
      <c r="N616" s="159"/>
      <c r="O616" s="155"/>
    </row>
    <row r="617" spans="2:15" x14ac:dyDescent="0.3">
      <c r="B617" s="357" t="s">
        <v>2298</v>
      </c>
      <c r="C617" s="358" t="s">
        <v>2299</v>
      </c>
      <c r="D617" s="358" t="s">
        <v>2300</v>
      </c>
      <c r="E617" s="358" t="s">
        <v>420</v>
      </c>
      <c r="F617" s="358" t="s">
        <v>2301</v>
      </c>
      <c r="G617" s="358" t="s">
        <v>1460</v>
      </c>
      <c r="H617" s="358" t="s">
        <v>119</v>
      </c>
      <c r="I617" s="359" t="s">
        <v>1461</v>
      </c>
      <c r="K617" s="159"/>
      <c r="L617" s="155"/>
      <c r="N617" s="159"/>
      <c r="O617" s="155"/>
    </row>
    <row r="618" spans="2:15" x14ac:dyDescent="0.3">
      <c r="B618" s="357" t="s">
        <v>2302</v>
      </c>
      <c r="C618" s="358" t="s">
        <v>2303</v>
      </c>
      <c r="D618" s="358" t="s">
        <v>2304</v>
      </c>
      <c r="E618" s="358" t="s">
        <v>420</v>
      </c>
      <c r="F618" s="358" t="s">
        <v>2305</v>
      </c>
      <c r="G618" s="358" t="s">
        <v>972</v>
      </c>
      <c r="H618" s="358" t="s">
        <v>119</v>
      </c>
      <c r="I618" s="359" t="s">
        <v>973</v>
      </c>
      <c r="K618" s="159"/>
      <c r="L618" s="155"/>
      <c r="N618" s="159"/>
      <c r="O618" s="155"/>
    </row>
    <row r="619" spans="2:15" x14ac:dyDescent="0.3">
      <c r="B619" s="357" t="s">
        <v>596</v>
      </c>
      <c r="C619" s="358" t="s">
        <v>1620</v>
      </c>
      <c r="D619" s="358" t="s">
        <v>1621</v>
      </c>
      <c r="E619" s="358" t="s">
        <v>420</v>
      </c>
      <c r="F619" s="358" t="s">
        <v>599</v>
      </c>
      <c r="G619" s="358" t="s">
        <v>600</v>
      </c>
      <c r="H619" s="358" t="s">
        <v>119</v>
      </c>
      <c r="I619" s="359" t="s">
        <v>601</v>
      </c>
      <c r="K619" s="159"/>
      <c r="L619" s="155"/>
      <c r="N619" s="159"/>
      <c r="O619" s="155"/>
    </row>
    <row r="620" spans="2:15" x14ac:dyDescent="0.3">
      <c r="B620" s="357" t="s">
        <v>2306</v>
      </c>
      <c r="C620" s="358" t="s">
        <v>2307</v>
      </c>
      <c r="D620" s="358" t="s">
        <v>2308</v>
      </c>
      <c r="E620" s="358" t="s">
        <v>420</v>
      </c>
      <c r="F620" s="358" t="s">
        <v>2309</v>
      </c>
      <c r="G620" s="358" t="s">
        <v>2310</v>
      </c>
      <c r="H620" s="358" t="s">
        <v>1164</v>
      </c>
      <c r="I620" s="359" t="s">
        <v>2311</v>
      </c>
      <c r="K620" s="159"/>
      <c r="L620" s="155"/>
      <c r="N620" s="159"/>
      <c r="O620" s="155"/>
    </row>
    <row r="621" spans="2:15" x14ac:dyDescent="0.3">
      <c r="B621" s="357" t="s">
        <v>2312</v>
      </c>
      <c r="C621" s="358" t="s">
        <v>2313</v>
      </c>
      <c r="D621" s="358" t="s">
        <v>2314</v>
      </c>
      <c r="E621" s="358" t="s">
        <v>420</v>
      </c>
      <c r="F621" s="358" t="s">
        <v>2315</v>
      </c>
      <c r="G621" s="358" t="s">
        <v>1350</v>
      </c>
      <c r="H621" s="358" t="s">
        <v>119</v>
      </c>
      <c r="I621" s="359" t="s">
        <v>1351</v>
      </c>
      <c r="K621" s="159"/>
      <c r="L621" s="155"/>
      <c r="N621" s="159"/>
      <c r="O621" s="155"/>
    </row>
    <row r="622" spans="2:15" x14ac:dyDescent="0.3">
      <c r="B622" s="357" t="s">
        <v>2051</v>
      </c>
      <c r="C622" s="358" t="s">
        <v>2316</v>
      </c>
      <c r="D622" s="358" t="s">
        <v>2317</v>
      </c>
      <c r="E622" s="358" t="s">
        <v>420</v>
      </c>
      <c r="F622" s="358" t="s">
        <v>2318</v>
      </c>
      <c r="G622" s="358" t="s">
        <v>752</v>
      </c>
      <c r="H622" s="358" t="s">
        <v>119</v>
      </c>
      <c r="I622" s="359" t="s">
        <v>1161</v>
      </c>
      <c r="K622" s="159"/>
      <c r="L622" s="155"/>
      <c r="N622" s="159"/>
      <c r="O622" s="155"/>
    </row>
    <row r="623" spans="2:15" x14ac:dyDescent="0.3">
      <c r="B623" s="357" t="s">
        <v>2319</v>
      </c>
      <c r="C623" s="358" t="s">
        <v>1620</v>
      </c>
      <c r="D623" s="358" t="s">
        <v>1621</v>
      </c>
      <c r="E623" s="358" t="s">
        <v>420</v>
      </c>
      <c r="F623" s="358" t="s">
        <v>2320</v>
      </c>
      <c r="G623" s="358" t="s">
        <v>2321</v>
      </c>
      <c r="H623" s="358" t="s">
        <v>119</v>
      </c>
      <c r="I623" s="359" t="s">
        <v>2322</v>
      </c>
      <c r="K623" s="159"/>
      <c r="L623" s="155"/>
      <c r="N623" s="159"/>
      <c r="O623" s="155"/>
    </row>
    <row r="624" spans="2:15" x14ac:dyDescent="0.3">
      <c r="B624" s="357" t="s">
        <v>1485</v>
      </c>
      <c r="C624" s="358" t="s">
        <v>1486</v>
      </c>
      <c r="D624" s="358" t="s">
        <v>1487</v>
      </c>
      <c r="E624" s="358" t="s">
        <v>420</v>
      </c>
      <c r="F624" s="358" t="s">
        <v>2323</v>
      </c>
      <c r="G624" s="358" t="s">
        <v>1489</v>
      </c>
      <c r="H624" s="358" t="s">
        <v>1490</v>
      </c>
      <c r="I624" s="359" t="s">
        <v>1491</v>
      </c>
      <c r="K624" s="159"/>
      <c r="L624" s="155"/>
      <c r="N624" s="159"/>
      <c r="O624" s="155"/>
    </row>
    <row r="625" spans="2:15" x14ac:dyDescent="0.3">
      <c r="B625" s="357" t="s">
        <v>2324</v>
      </c>
      <c r="C625" s="358" t="s">
        <v>1486</v>
      </c>
      <c r="D625" s="358" t="s">
        <v>2325</v>
      </c>
      <c r="E625" s="358" t="s">
        <v>420</v>
      </c>
      <c r="F625" s="358" t="s">
        <v>2326</v>
      </c>
      <c r="G625" s="358" t="s">
        <v>2327</v>
      </c>
      <c r="H625" s="358" t="s">
        <v>119</v>
      </c>
      <c r="I625" s="359" t="s">
        <v>2328</v>
      </c>
      <c r="K625" s="159"/>
      <c r="L625" s="155"/>
      <c r="N625" s="159"/>
      <c r="O625" s="155"/>
    </row>
    <row r="626" spans="2:15" x14ac:dyDescent="0.3">
      <c r="B626" s="357" t="s">
        <v>2329</v>
      </c>
      <c r="C626" s="358" t="s">
        <v>2330</v>
      </c>
      <c r="D626" s="358" t="s">
        <v>2331</v>
      </c>
      <c r="E626" s="358" t="s">
        <v>420</v>
      </c>
      <c r="F626" s="358" t="s">
        <v>2332</v>
      </c>
      <c r="G626" s="358" t="s">
        <v>1092</v>
      </c>
      <c r="H626" s="358" t="s">
        <v>119</v>
      </c>
      <c r="I626" s="359" t="s">
        <v>1496</v>
      </c>
      <c r="K626" s="159"/>
      <c r="L626" s="155"/>
      <c r="N626" s="159"/>
      <c r="O626" s="155"/>
    </row>
    <row r="627" spans="2:15" x14ac:dyDescent="0.3">
      <c r="B627" s="357" t="s">
        <v>2333</v>
      </c>
      <c r="C627" s="358" t="s">
        <v>2334</v>
      </c>
      <c r="D627" s="358" t="s">
        <v>2335</v>
      </c>
      <c r="E627" s="358" t="s">
        <v>420</v>
      </c>
      <c r="F627" s="358" t="s">
        <v>2336</v>
      </c>
      <c r="G627" s="358" t="s">
        <v>1138</v>
      </c>
      <c r="H627" s="358" t="s">
        <v>119</v>
      </c>
      <c r="I627" s="359" t="s">
        <v>2337</v>
      </c>
      <c r="K627" s="159"/>
      <c r="L627" s="155"/>
      <c r="N627" s="159"/>
      <c r="O627" s="155"/>
    </row>
    <row r="628" spans="2:15" x14ac:dyDescent="0.3">
      <c r="B628" s="357" t="s">
        <v>443</v>
      </c>
      <c r="C628" s="358" t="s">
        <v>1043</v>
      </c>
      <c r="D628" s="358" t="s">
        <v>1044</v>
      </c>
      <c r="E628" s="358" t="s">
        <v>420</v>
      </c>
      <c r="F628" s="358" t="s">
        <v>451</v>
      </c>
      <c r="G628" s="358" t="s">
        <v>447</v>
      </c>
      <c r="H628" s="358" t="s">
        <v>119</v>
      </c>
      <c r="I628" s="359" t="s">
        <v>448</v>
      </c>
      <c r="K628" s="159"/>
      <c r="L628" s="155"/>
      <c r="N628" s="159"/>
      <c r="O628" s="155"/>
    </row>
    <row r="629" spans="2:15" x14ac:dyDescent="0.3">
      <c r="B629" s="357" t="s">
        <v>2106</v>
      </c>
      <c r="C629" s="358" t="s">
        <v>1043</v>
      </c>
      <c r="D629" s="358" t="s">
        <v>1044</v>
      </c>
      <c r="E629" s="358" t="s">
        <v>420</v>
      </c>
      <c r="F629" s="358" t="s">
        <v>2109</v>
      </c>
      <c r="G629" s="358" t="s">
        <v>1092</v>
      </c>
      <c r="H629" s="358" t="s">
        <v>119</v>
      </c>
      <c r="I629" s="359" t="s">
        <v>1496</v>
      </c>
      <c r="K629" s="159"/>
      <c r="L629" s="155"/>
      <c r="N629" s="159"/>
      <c r="O629" s="155"/>
    </row>
    <row r="630" spans="2:15" x14ac:dyDescent="0.3">
      <c r="B630" s="357" t="s">
        <v>2338</v>
      </c>
      <c r="C630" s="358" t="s">
        <v>2339</v>
      </c>
      <c r="D630" s="358" t="s">
        <v>2340</v>
      </c>
      <c r="E630" s="358" t="s">
        <v>420</v>
      </c>
      <c r="F630" s="358" t="s">
        <v>2341</v>
      </c>
      <c r="G630" s="358" t="s">
        <v>2342</v>
      </c>
      <c r="H630" s="358" t="s">
        <v>1490</v>
      </c>
      <c r="I630" s="359" t="s">
        <v>2343</v>
      </c>
      <c r="K630" s="159"/>
      <c r="L630" s="155"/>
      <c r="N630" s="159"/>
      <c r="O630" s="155"/>
    </row>
    <row r="631" spans="2:15" x14ac:dyDescent="0.3">
      <c r="B631" s="357" t="s">
        <v>1188</v>
      </c>
      <c r="C631" s="358" t="s">
        <v>2344</v>
      </c>
      <c r="D631" s="358" t="s">
        <v>2345</v>
      </c>
      <c r="E631" s="358" t="s">
        <v>420</v>
      </c>
      <c r="F631" s="358" t="s">
        <v>911</v>
      </c>
      <c r="G631" s="358" t="s">
        <v>422</v>
      </c>
      <c r="H631" s="358" t="s">
        <v>119</v>
      </c>
      <c r="I631" s="359" t="s">
        <v>428</v>
      </c>
      <c r="K631" s="159"/>
      <c r="L631" s="155"/>
      <c r="N631" s="159"/>
      <c r="O631" s="155"/>
    </row>
    <row r="632" spans="2:15" x14ac:dyDescent="0.3">
      <c r="B632" s="357" t="s">
        <v>1857</v>
      </c>
      <c r="C632" s="358" t="s">
        <v>2346</v>
      </c>
      <c r="D632" s="358" t="s">
        <v>2347</v>
      </c>
      <c r="E632" s="358" t="s">
        <v>420</v>
      </c>
      <c r="F632" s="358" t="s">
        <v>1860</v>
      </c>
      <c r="G632" s="358" t="s">
        <v>1085</v>
      </c>
      <c r="H632" s="358" t="s">
        <v>1086</v>
      </c>
      <c r="I632" s="359" t="s">
        <v>1861</v>
      </c>
      <c r="K632" s="159"/>
      <c r="L632" s="155"/>
      <c r="N632" s="159"/>
      <c r="O632" s="155"/>
    </row>
    <row r="633" spans="2:15" x14ac:dyDescent="0.3">
      <c r="B633" s="357" t="s">
        <v>2348</v>
      </c>
      <c r="C633" s="358" t="s">
        <v>1478</v>
      </c>
      <c r="D633" s="358" t="s">
        <v>1479</v>
      </c>
      <c r="E633" s="358" t="s">
        <v>420</v>
      </c>
      <c r="F633" s="358" t="s">
        <v>2349</v>
      </c>
      <c r="G633" s="358" t="s">
        <v>2350</v>
      </c>
      <c r="H633" s="358" t="s">
        <v>119</v>
      </c>
      <c r="I633" s="359" t="s">
        <v>2351</v>
      </c>
      <c r="K633" s="159"/>
      <c r="L633" s="155"/>
      <c r="N633" s="159"/>
      <c r="O633" s="155"/>
    </row>
    <row r="634" spans="2:15" x14ac:dyDescent="0.3">
      <c r="B634" s="357" t="s">
        <v>2352</v>
      </c>
      <c r="C634" s="358" t="s">
        <v>2353</v>
      </c>
      <c r="D634" s="358" t="s">
        <v>2354</v>
      </c>
      <c r="E634" s="358" t="s">
        <v>420</v>
      </c>
      <c r="F634" s="358" t="s">
        <v>2355</v>
      </c>
      <c r="G634" s="358" t="s">
        <v>2356</v>
      </c>
      <c r="H634" s="358" t="s">
        <v>2357</v>
      </c>
      <c r="I634" s="359" t="s">
        <v>2358</v>
      </c>
      <c r="K634" s="159"/>
      <c r="L634" s="155"/>
      <c r="N634" s="159"/>
      <c r="O634" s="155"/>
    </row>
    <row r="635" spans="2:15" x14ac:dyDescent="0.3">
      <c r="B635" s="357" t="s">
        <v>592</v>
      </c>
      <c r="C635" s="358" t="s">
        <v>814</v>
      </c>
      <c r="D635" s="358" t="s">
        <v>815</v>
      </c>
      <c r="E635" s="358" t="s">
        <v>420</v>
      </c>
      <c r="F635" s="358" t="s">
        <v>2359</v>
      </c>
      <c r="G635" s="358" t="s">
        <v>422</v>
      </c>
      <c r="H635" s="358" t="s">
        <v>119</v>
      </c>
      <c r="I635" s="359" t="s">
        <v>433</v>
      </c>
      <c r="K635" s="159"/>
      <c r="L635" s="155"/>
      <c r="N635" s="159"/>
      <c r="O635" s="155"/>
    </row>
    <row r="636" spans="2:15" x14ac:dyDescent="0.3">
      <c r="B636" s="357" t="s">
        <v>2235</v>
      </c>
      <c r="C636" s="358" t="s">
        <v>2236</v>
      </c>
      <c r="D636" s="358" t="s">
        <v>2237</v>
      </c>
      <c r="E636" s="358" t="s">
        <v>420</v>
      </c>
      <c r="F636" s="358" t="s">
        <v>2360</v>
      </c>
      <c r="G636" s="358" t="s">
        <v>422</v>
      </c>
      <c r="H636" s="358" t="s">
        <v>119</v>
      </c>
      <c r="I636" s="359" t="s">
        <v>433</v>
      </c>
      <c r="K636" s="159"/>
      <c r="L636" s="155"/>
      <c r="N636" s="159"/>
      <c r="O636" s="155"/>
    </row>
    <row r="637" spans="2:15" x14ac:dyDescent="0.3">
      <c r="B637" s="357" t="s">
        <v>805</v>
      </c>
      <c r="C637" s="358" t="s">
        <v>806</v>
      </c>
      <c r="D637" s="358" t="s">
        <v>807</v>
      </c>
      <c r="E637" s="358" t="s">
        <v>420</v>
      </c>
      <c r="F637" s="358" t="s">
        <v>1798</v>
      </c>
      <c r="G637" s="358" t="s">
        <v>108</v>
      </c>
      <c r="H637" s="358" t="s">
        <v>119</v>
      </c>
      <c r="I637" s="359" t="s">
        <v>659</v>
      </c>
      <c r="K637" s="159"/>
      <c r="L637" s="155"/>
      <c r="N637" s="159"/>
      <c r="O637" s="155"/>
    </row>
    <row r="638" spans="2:15" x14ac:dyDescent="0.3">
      <c r="B638" s="357" t="s">
        <v>2361</v>
      </c>
      <c r="C638" s="358" t="s">
        <v>2362</v>
      </c>
      <c r="D638" s="358" t="s">
        <v>2363</v>
      </c>
      <c r="E638" s="358" t="s">
        <v>420</v>
      </c>
      <c r="F638" s="358" t="s">
        <v>2364</v>
      </c>
      <c r="G638" s="358" t="s">
        <v>2365</v>
      </c>
      <c r="H638" s="358" t="s">
        <v>2366</v>
      </c>
      <c r="I638" s="359" t="s">
        <v>2367</v>
      </c>
      <c r="K638" s="159"/>
      <c r="L638" s="155"/>
      <c r="N638" s="159"/>
      <c r="O638" s="155"/>
    </row>
    <row r="639" spans="2:15" x14ac:dyDescent="0.3">
      <c r="B639" s="357" t="s">
        <v>2306</v>
      </c>
      <c r="C639" s="358" t="s">
        <v>2307</v>
      </c>
      <c r="D639" s="358" t="s">
        <v>2308</v>
      </c>
      <c r="E639" s="358" t="s">
        <v>420</v>
      </c>
      <c r="F639" s="358" t="s">
        <v>2368</v>
      </c>
      <c r="G639" s="358" t="s">
        <v>2310</v>
      </c>
      <c r="H639" s="358" t="s">
        <v>1164</v>
      </c>
      <c r="I639" s="359" t="s">
        <v>2311</v>
      </c>
      <c r="K639" s="159"/>
      <c r="L639" s="155"/>
      <c r="N639" s="159"/>
      <c r="O639" s="155"/>
    </row>
    <row r="640" spans="2:15" x14ac:dyDescent="0.3">
      <c r="B640" s="357" t="s">
        <v>2361</v>
      </c>
      <c r="C640" s="358" t="s">
        <v>2369</v>
      </c>
      <c r="D640" s="358" t="s">
        <v>2370</v>
      </c>
      <c r="E640" s="358" t="s">
        <v>420</v>
      </c>
      <c r="F640" s="358" t="s">
        <v>2364</v>
      </c>
      <c r="G640" s="358" t="s">
        <v>2365</v>
      </c>
      <c r="H640" s="358" t="s">
        <v>2366</v>
      </c>
      <c r="I640" s="359" t="s">
        <v>2367</v>
      </c>
      <c r="K640" s="159"/>
      <c r="L640" s="155"/>
      <c r="N640" s="159"/>
      <c r="O640" s="155"/>
    </row>
    <row r="641" spans="2:15" x14ac:dyDescent="0.3">
      <c r="B641" s="357" t="s">
        <v>592</v>
      </c>
      <c r="C641" s="358" t="s">
        <v>814</v>
      </c>
      <c r="D641" s="358" t="s">
        <v>815</v>
      </c>
      <c r="E641" s="358" t="s">
        <v>420</v>
      </c>
      <c r="F641" s="358" t="s">
        <v>2371</v>
      </c>
      <c r="G641" s="358" t="s">
        <v>422</v>
      </c>
      <c r="H641" s="358" t="s">
        <v>119</v>
      </c>
      <c r="I641" s="359" t="s">
        <v>433</v>
      </c>
      <c r="K641" s="159"/>
      <c r="L641" s="155"/>
      <c r="N641" s="159"/>
      <c r="O641" s="155"/>
    </row>
    <row r="642" spans="2:15" x14ac:dyDescent="0.3">
      <c r="B642" s="357" t="s">
        <v>2372</v>
      </c>
      <c r="C642" s="358" t="s">
        <v>2373</v>
      </c>
      <c r="D642" s="358" t="s">
        <v>2374</v>
      </c>
      <c r="E642" s="358" t="s">
        <v>420</v>
      </c>
      <c r="F642" s="358" t="s">
        <v>2375</v>
      </c>
      <c r="G642" s="358" t="s">
        <v>972</v>
      </c>
      <c r="H642" s="358" t="s">
        <v>119</v>
      </c>
      <c r="I642" s="359" t="s">
        <v>973</v>
      </c>
      <c r="K642" s="159"/>
      <c r="L642" s="155"/>
      <c r="N642" s="159"/>
      <c r="O642" s="155"/>
    </row>
    <row r="643" spans="2:15" x14ac:dyDescent="0.3">
      <c r="B643" s="357" t="s">
        <v>2376</v>
      </c>
      <c r="C643" s="358" t="s">
        <v>2377</v>
      </c>
      <c r="D643" s="358" t="s">
        <v>2378</v>
      </c>
      <c r="E643" s="358" t="s">
        <v>420</v>
      </c>
      <c r="F643" s="358" t="s">
        <v>2379</v>
      </c>
      <c r="G643" s="358" t="s">
        <v>2380</v>
      </c>
      <c r="H643" s="358" t="s">
        <v>119</v>
      </c>
      <c r="I643" s="359" t="s">
        <v>2381</v>
      </c>
      <c r="K643" s="159"/>
      <c r="L643" s="155"/>
      <c r="N643" s="159"/>
      <c r="O643" s="155"/>
    </row>
    <row r="644" spans="2:15" x14ac:dyDescent="0.3">
      <c r="B644" s="357" t="s">
        <v>2382</v>
      </c>
      <c r="C644" s="358" t="s">
        <v>2383</v>
      </c>
      <c r="D644" s="358" t="s">
        <v>2384</v>
      </c>
      <c r="E644" s="358" t="s">
        <v>420</v>
      </c>
      <c r="F644" s="358" t="s">
        <v>2385</v>
      </c>
      <c r="G644" s="358" t="s">
        <v>2386</v>
      </c>
      <c r="H644" s="358" t="s">
        <v>2387</v>
      </c>
      <c r="I644" s="359" t="s">
        <v>2388</v>
      </c>
      <c r="K644" s="159"/>
      <c r="L644" s="155"/>
      <c r="N644" s="159"/>
      <c r="O644" s="155"/>
    </row>
    <row r="645" spans="2:15" x14ac:dyDescent="0.3">
      <c r="B645" s="357" t="s">
        <v>424</v>
      </c>
      <c r="C645" s="358" t="s">
        <v>2389</v>
      </c>
      <c r="D645" s="358" t="s">
        <v>2390</v>
      </c>
      <c r="E645" s="358" t="s">
        <v>420</v>
      </c>
      <c r="F645" s="358" t="s">
        <v>554</v>
      </c>
      <c r="G645" s="358" t="s">
        <v>113</v>
      </c>
      <c r="H645" s="358" t="s">
        <v>119</v>
      </c>
      <c r="I645" s="359" t="s">
        <v>555</v>
      </c>
      <c r="K645" s="159"/>
      <c r="L645" s="155"/>
      <c r="N645" s="159"/>
      <c r="O645" s="155"/>
    </row>
    <row r="646" spans="2:15" x14ac:dyDescent="0.3">
      <c r="B646" s="357" t="s">
        <v>2391</v>
      </c>
      <c r="C646" s="358" t="s">
        <v>2392</v>
      </c>
      <c r="D646" s="358" t="s">
        <v>2393</v>
      </c>
      <c r="E646" s="358" t="s">
        <v>420</v>
      </c>
      <c r="F646" s="358" t="s">
        <v>2394</v>
      </c>
      <c r="G646" s="358" t="s">
        <v>2395</v>
      </c>
      <c r="H646" s="358" t="s">
        <v>1086</v>
      </c>
      <c r="I646" s="359" t="s">
        <v>2396</v>
      </c>
      <c r="K646" s="159"/>
      <c r="L646" s="155"/>
      <c r="N646" s="159"/>
      <c r="O646" s="155"/>
    </row>
    <row r="647" spans="2:15" x14ac:dyDescent="0.3">
      <c r="B647" s="357" t="s">
        <v>424</v>
      </c>
      <c r="C647" s="358" t="s">
        <v>2397</v>
      </c>
      <c r="D647" s="358" t="s">
        <v>2398</v>
      </c>
      <c r="E647" s="358" t="s">
        <v>420</v>
      </c>
      <c r="F647" s="358" t="s">
        <v>2207</v>
      </c>
      <c r="G647" s="358" t="s">
        <v>2055</v>
      </c>
      <c r="H647" s="358" t="s">
        <v>119</v>
      </c>
      <c r="I647" s="359" t="s">
        <v>2056</v>
      </c>
      <c r="K647" s="159"/>
      <c r="L647" s="155"/>
      <c r="N647" s="159"/>
      <c r="O647" s="155"/>
    </row>
    <row r="648" spans="2:15" x14ac:dyDescent="0.3">
      <c r="B648" s="357" t="s">
        <v>558</v>
      </c>
      <c r="C648" s="358" t="s">
        <v>719</v>
      </c>
      <c r="D648" s="358" t="s">
        <v>720</v>
      </c>
      <c r="E648" s="358" t="s">
        <v>420</v>
      </c>
      <c r="F648" s="358" t="s">
        <v>561</v>
      </c>
      <c r="G648" s="358" t="s">
        <v>2399</v>
      </c>
      <c r="H648" s="358" t="s">
        <v>119</v>
      </c>
      <c r="I648" s="359" t="s">
        <v>423</v>
      </c>
      <c r="K648" s="159"/>
      <c r="L648" s="155"/>
      <c r="N648" s="159"/>
      <c r="O648" s="155"/>
    </row>
    <row r="649" spans="2:15" x14ac:dyDescent="0.3">
      <c r="B649" s="357" t="s">
        <v>443</v>
      </c>
      <c r="C649" s="358" t="s">
        <v>1620</v>
      </c>
      <c r="D649" s="358" t="s">
        <v>1621</v>
      </c>
      <c r="E649" s="358" t="s">
        <v>420</v>
      </c>
      <c r="F649" s="358" t="s">
        <v>451</v>
      </c>
      <c r="G649" s="358" t="s">
        <v>447</v>
      </c>
      <c r="H649" s="358" t="s">
        <v>119</v>
      </c>
      <c r="I649" s="359" t="s">
        <v>448</v>
      </c>
      <c r="K649" s="159"/>
      <c r="L649" s="155"/>
      <c r="N649" s="159"/>
      <c r="O649" s="155"/>
    </row>
    <row r="650" spans="2:15" x14ac:dyDescent="0.3">
      <c r="B650" s="357" t="s">
        <v>2400</v>
      </c>
      <c r="C650" s="358" t="s">
        <v>2401</v>
      </c>
      <c r="D650" s="358" t="s">
        <v>2402</v>
      </c>
      <c r="E650" s="358" t="s">
        <v>420</v>
      </c>
      <c r="F650" s="358" t="s">
        <v>2403</v>
      </c>
      <c r="G650" s="358" t="s">
        <v>2404</v>
      </c>
      <c r="H650" s="358" t="s">
        <v>2405</v>
      </c>
      <c r="I650" s="359" t="s">
        <v>2406</v>
      </c>
      <c r="K650" s="159"/>
      <c r="L650" s="155"/>
      <c r="N650" s="159"/>
      <c r="O650" s="155"/>
    </row>
    <row r="651" spans="2:15" x14ac:dyDescent="0.3">
      <c r="B651" s="357" t="s">
        <v>2400</v>
      </c>
      <c r="C651" s="358" t="s">
        <v>2407</v>
      </c>
      <c r="D651" s="358" t="s">
        <v>2408</v>
      </c>
      <c r="E651" s="358" t="s">
        <v>420</v>
      </c>
      <c r="F651" s="358" t="s">
        <v>2409</v>
      </c>
      <c r="G651" s="358" t="s">
        <v>2404</v>
      </c>
      <c r="H651" s="358" t="s">
        <v>2405</v>
      </c>
      <c r="I651" s="359" t="s">
        <v>2410</v>
      </c>
      <c r="K651" s="159"/>
      <c r="L651" s="155"/>
      <c r="N651" s="159"/>
      <c r="O651" s="155"/>
    </row>
    <row r="652" spans="2:15" x14ac:dyDescent="0.3">
      <c r="B652" s="357" t="s">
        <v>2411</v>
      </c>
      <c r="C652" s="358" t="s">
        <v>2412</v>
      </c>
      <c r="D652" s="358" t="s">
        <v>2413</v>
      </c>
      <c r="E652" s="358" t="s">
        <v>420</v>
      </c>
      <c r="F652" s="358" t="s">
        <v>2414</v>
      </c>
      <c r="G652" s="358" t="s">
        <v>1350</v>
      </c>
      <c r="H652" s="358" t="s">
        <v>119</v>
      </c>
      <c r="I652" s="359" t="s">
        <v>1351</v>
      </c>
      <c r="K652" s="159"/>
      <c r="L652" s="155"/>
      <c r="N652" s="159"/>
      <c r="O652" s="155"/>
    </row>
    <row r="653" spans="2:15" x14ac:dyDescent="0.3">
      <c r="B653" s="357" t="s">
        <v>2415</v>
      </c>
      <c r="C653" s="358" t="s">
        <v>2416</v>
      </c>
      <c r="D653" s="358" t="s">
        <v>2417</v>
      </c>
      <c r="E653" s="358" t="s">
        <v>420</v>
      </c>
      <c r="F653" s="358" t="s">
        <v>2418</v>
      </c>
      <c r="G653" s="358" t="s">
        <v>1666</v>
      </c>
      <c r="H653" s="358" t="s">
        <v>119</v>
      </c>
      <c r="I653" s="359" t="s">
        <v>1883</v>
      </c>
      <c r="K653" s="159"/>
      <c r="L653" s="155"/>
      <c r="N653" s="159"/>
      <c r="O653" s="155"/>
    </row>
    <row r="654" spans="2:15" x14ac:dyDescent="0.3">
      <c r="B654" s="357" t="s">
        <v>443</v>
      </c>
      <c r="C654" s="358" t="s">
        <v>758</v>
      </c>
      <c r="D654" s="358" t="s">
        <v>759</v>
      </c>
      <c r="E654" s="358" t="s">
        <v>420</v>
      </c>
      <c r="F654" s="358" t="s">
        <v>451</v>
      </c>
      <c r="G654" s="358" t="s">
        <v>447</v>
      </c>
      <c r="H654" s="358" t="s">
        <v>119</v>
      </c>
      <c r="I654" s="359" t="s">
        <v>448</v>
      </c>
      <c r="K654" s="159"/>
      <c r="L654" s="155"/>
      <c r="N654" s="159"/>
      <c r="O654" s="155"/>
    </row>
    <row r="655" spans="2:15" x14ac:dyDescent="0.3">
      <c r="B655" s="357" t="s">
        <v>507</v>
      </c>
      <c r="C655" s="358" t="s">
        <v>1620</v>
      </c>
      <c r="D655" s="358" t="s">
        <v>1621</v>
      </c>
      <c r="E655" s="358" t="s">
        <v>420</v>
      </c>
      <c r="F655" s="358" t="s">
        <v>510</v>
      </c>
      <c r="G655" s="358" t="s">
        <v>422</v>
      </c>
      <c r="H655" s="358" t="s">
        <v>119</v>
      </c>
      <c r="I655" s="359" t="s">
        <v>428</v>
      </c>
      <c r="K655" s="159"/>
      <c r="L655" s="155"/>
      <c r="N655" s="159"/>
      <c r="O655" s="155"/>
    </row>
    <row r="656" spans="2:15" x14ac:dyDescent="0.3">
      <c r="B656" s="357" t="s">
        <v>2419</v>
      </c>
      <c r="C656" s="358" t="s">
        <v>2420</v>
      </c>
      <c r="D656" s="358" t="s">
        <v>2421</v>
      </c>
      <c r="E656" s="358" t="s">
        <v>420</v>
      </c>
      <c r="F656" s="358" t="s">
        <v>2422</v>
      </c>
      <c r="G656" s="358" t="s">
        <v>2423</v>
      </c>
      <c r="H656" s="358" t="s">
        <v>2424</v>
      </c>
      <c r="I656" s="359" t="s">
        <v>2425</v>
      </c>
      <c r="K656" s="159"/>
      <c r="L656" s="155"/>
      <c r="N656" s="159"/>
      <c r="O656" s="155"/>
    </row>
    <row r="657" spans="2:15" x14ac:dyDescent="0.3">
      <c r="B657" s="357" t="s">
        <v>2426</v>
      </c>
      <c r="C657" s="358" t="s">
        <v>2427</v>
      </c>
      <c r="D657" s="358" t="s">
        <v>2428</v>
      </c>
      <c r="E657" s="358" t="s">
        <v>420</v>
      </c>
      <c r="F657" s="358" t="s">
        <v>2429</v>
      </c>
      <c r="G657" s="358" t="s">
        <v>2430</v>
      </c>
      <c r="H657" s="358" t="s">
        <v>2431</v>
      </c>
      <c r="I657" s="359" t="s">
        <v>2432</v>
      </c>
      <c r="K657" s="159"/>
      <c r="L657" s="155"/>
      <c r="N657" s="159"/>
      <c r="O657" s="155"/>
    </row>
    <row r="658" spans="2:15" x14ac:dyDescent="0.3">
      <c r="B658" s="357" t="s">
        <v>2433</v>
      </c>
      <c r="C658" s="358" t="s">
        <v>2434</v>
      </c>
      <c r="D658" s="358" t="s">
        <v>2435</v>
      </c>
      <c r="E658" s="358" t="s">
        <v>420</v>
      </c>
      <c r="F658" s="358" t="s">
        <v>2436</v>
      </c>
      <c r="G658" s="358" t="s">
        <v>1274</v>
      </c>
      <c r="H658" s="358" t="s">
        <v>119</v>
      </c>
      <c r="I658" s="359" t="s">
        <v>1275</v>
      </c>
      <c r="K658" s="159"/>
      <c r="L658" s="155"/>
      <c r="N658" s="159"/>
      <c r="O658" s="155"/>
    </row>
    <row r="659" spans="2:15" x14ac:dyDescent="0.3">
      <c r="B659" s="357" t="s">
        <v>2437</v>
      </c>
      <c r="C659" s="358" t="s">
        <v>2438</v>
      </c>
      <c r="D659" s="358" t="s">
        <v>2439</v>
      </c>
      <c r="E659" s="358" t="s">
        <v>420</v>
      </c>
      <c r="F659" s="358" t="s">
        <v>2440</v>
      </c>
      <c r="G659" s="358" t="s">
        <v>2441</v>
      </c>
      <c r="H659" s="358" t="s">
        <v>2442</v>
      </c>
      <c r="I659" s="359" t="s">
        <v>2443</v>
      </c>
      <c r="K659" s="159"/>
      <c r="L659" s="155"/>
      <c r="N659" s="159"/>
      <c r="O659" s="155"/>
    </row>
    <row r="660" spans="2:15" x14ac:dyDescent="0.3">
      <c r="B660" s="357" t="s">
        <v>1688</v>
      </c>
      <c r="C660" s="358" t="s">
        <v>1689</v>
      </c>
      <c r="D660" s="358" t="s">
        <v>1690</v>
      </c>
      <c r="E660" s="358" t="s">
        <v>420</v>
      </c>
      <c r="F660" s="358" t="s">
        <v>1691</v>
      </c>
      <c r="G660" s="358" t="s">
        <v>752</v>
      </c>
      <c r="H660" s="358" t="s">
        <v>119</v>
      </c>
      <c r="I660" s="359" t="s">
        <v>1692</v>
      </c>
      <c r="K660" s="159"/>
      <c r="L660" s="155"/>
      <c r="N660" s="159"/>
      <c r="O660" s="155"/>
    </row>
    <row r="661" spans="2:15" x14ac:dyDescent="0.3">
      <c r="B661" s="357" t="s">
        <v>2444</v>
      </c>
      <c r="C661" s="358" t="s">
        <v>2445</v>
      </c>
      <c r="D661" s="358" t="s">
        <v>2446</v>
      </c>
      <c r="E661" s="358" t="s">
        <v>420</v>
      </c>
      <c r="F661" s="358" t="s">
        <v>2447</v>
      </c>
      <c r="G661" s="358" t="s">
        <v>2448</v>
      </c>
      <c r="H661" s="358" t="s">
        <v>119</v>
      </c>
      <c r="I661" s="359" t="s">
        <v>2449</v>
      </c>
      <c r="K661" s="159"/>
      <c r="L661" s="155"/>
      <c r="N661" s="159"/>
      <c r="O661" s="155"/>
    </row>
    <row r="662" spans="2:15" x14ac:dyDescent="0.3">
      <c r="B662" s="357" t="s">
        <v>2450</v>
      </c>
      <c r="C662" s="358" t="s">
        <v>2451</v>
      </c>
      <c r="D662" s="358" t="s">
        <v>2452</v>
      </c>
      <c r="E662" s="358" t="s">
        <v>420</v>
      </c>
      <c r="F662" s="358" t="s">
        <v>2453</v>
      </c>
      <c r="G662" s="358" t="s">
        <v>2264</v>
      </c>
      <c r="H662" s="358" t="s">
        <v>119</v>
      </c>
      <c r="I662" s="359" t="s">
        <v>2265</v>
      </c>
      <c r="K662" s="159"/>
      <c r="L662" s="155"/>
      <c r="N662" s="159"/>
      <c r="O662" s="155"/>
    </row>
    <row r="663" spans="2:15" x14ac:dyDescent="0.3">
      <c r="B663" s="357" t="s">
        <v>1603</v>
      </c>
      <c r="C663" s="358" t="s">
        <v>2454</v>
      </c>
      <c r="D663" s="358" t="s">
        <v>2455</v>
      </c>
      <c r="E663" s="358" t="s">
        <v>420</v>
      </c>
      <c r="F663" s="358" t="s">
        <v>1606</v>
      </c>
      <c r="G663" s="358" t="s">
        <v>1079</v>
      </c>
      <c r="H663" s="358" t="s">
        <v>119</v>
      </c>
      <c r="I663" s="359" t="s">
        <v>1080</v>
      </c>
      <c r="K663" s="159"/>
      <c r="L663" s="155"/>
      <c r="N663" s="159"/>
      <c r="O663" s="155"/>
    </row>
    <row r="664" spans="2:15" x14ac:dyDescent="0.3">
      <c r="B664" s="357" t="s">
        <v>1276</v>
      </c>
      <c r="C664" s="358" t="s">
        <v>2295</v>
      </c>
      <c r="D664" s="358" t="s">
        <v>2296</v>
      </c>
      <c r="E664" s="358" t="s">
        <v>420</v>
      </c>
      <c r="F664" s="358" t="s">
        <v>2456</v>
      </c>
      <c r="G664" s="358" t="s">
        <v>752</v>
      </c>
      <c r="H664" s="358" t="s">
        <v>119</v>
      </c>
      <c r="I664" s="359" t="s">
        <v>1161</v>
      </c>
      <c r="K664" s="159"/>
      <c r="L664" s="155"/>
      <c r="N664" s="159"/>
      <c r="O664" s="155"/>
    </row>
    <row r="665" spans="2:15" x14ac:dyDescent="0.3">
      <c r="B665" s="357" t="s">
        <v>2457</v>
      </c>
      <c r="C665" s="358" t="s">
        <v>2458</v>
      </c>
      <c r="D665" s="358" t="s">
        <v>2459</v>
      </c>
      <c r="E665" s="358" t="s">
        <v>420</v>
      </c>
      <c r="F665" s="358" t="s">
        <v>2460</v>
      </c>
      <c r="G665" s="358" t="s">
        <v>2461</v>
      </c>
      <c r="H665" s="358" t="s">
        <v>1164</v>
      </c>
      <c r="I665" s="359" t="s">
        <v>2462</v>
      </c>
      <c r="K665" s="159"/>
      <c r="L665" s="155"/>
      <c r="N665" s="159"/>
      <c r="O665" s="155"/>
    </row>
    <row r="666" spans="2:15" x14ac:dyDescent="0.3">
      <c r="B666" s="357" t="s">
        <v>2463</v>
      </c>
      <c r="C666" s="358" t="s">
        <v>2464</v>
      </c>
      <c r="D666" s="358" t="s">
        <v>2465</v>
      </c>
      <c r="E666" s="358" t="s">
        <v>420</v>
      </c>
      <c r="F666" s="358" t="s">
        <v>2466</v>
      </c>
      <c r="G666" s="358" t="s">
        <v>1160</v>
      </c>
      <c r="H666" s="358" t="s">
        <v>119</v>
      </c>
      <c r="I666" s="359" t="s">
        <v>753</v>
      </c>
      <c r="K666" s="159"/>
      <c r="L666" s="155"/>
      <c r="N666" s="159"/>
      <c r="O666" s="155"/>
    </row>
    <row r="667" spans="2:15" x14ac:dyDescent="0.3">
      <c r="B667" s="357" t="s">
        <v>417</v>
      </c>
      <c r="C667" s="358" t="s">
        <v>418</v>
      </c>
      <c r="D667" s="358" t="s">
        <v>419</v>
      </c>
      <c r="E667" s="358" t="s">
        <v>420</v>
      </c>
      <c r="F667" s="358" t="s">
        <v>2467</v>
      </c>
      <c r="G667" s="358" t="s">
        <v>422</v>
      </c>
      <c r="H667" s="358" t="s">
        <v>119</v>
      </c>
      <c r="I667" s="359" t="s">
        <v>423</v>
      </c>
      <c r="K667" s="159"/>
      <c r="L667" s="155"/>
      <c r="N667" s="159"/>
      <c r="O667" s="155"/>
    </row>
    <row r="668" spans="2:15" x14ac:dyDescent="0.3">
      <c r="B668" s="357" t="s">
        <v>2468</v>
      </c>
      <c r="C668" s="358" t="s">
        <v>2469</v>
      </c>
      <c r="D668" s="358" t="s">
        <v>2470</v>
      </c>
      <c r="E668" s="358" t="s">
        <v>420</v>
      </c>
      <c r="F668" s="358" t="s">
        <v>2471</v>
      </c>
      <c r="G668" s="358" t="s">
        <v>1092</v>
      </c>
      <c r="H668" s="358" t="s">
        <v>119</v>
      </c>
      <c r="I668" s="359" t="s">
        <v>1496</v>
      </c>
      <c r="K668" s="159"/>
      <c r="L668" s="155"/>
      <c r="N668" s="159"/>
      <c r="O668" s="155"/>
    </row>
    <row r="669" spans="2:15" x14ac:dyDescent="0.3">
      <c r="B669" s="357" t="s">
        <v>1430</v>
      </c>
      <c r="C669" s="358" t="s">
        <v>2472</v>
      </c>
      <c r="D669" s="358" t="s">
        <v>2473</v>
      </c>
      <c r="E669" s="358" t="s">
        <v>420</v>
      </c>
      <c r="F669" s="358" t="s">
        <v>1433</v>
      </c>
      <c r="G669" s="358" t="s">
        <v>1350</v>
      </c>
      <c r="H669" s="358" t="s">
        <v>119</v>
      </c>
      <c r="I669" s="359" t="s">
        <v>1351</v>
      </c>
      <c r="K669" s="159"/>
      <c r="L669" s="155"/>
      <c r="N669" s="159"/>
      <c r="O669" s="155"/>
    </row>
    <row r="670" spans="2:15" x14ac:dyDescent="0.3">
      <c r="B670" s="357" t="s">
        <v>2474</v>
      </c>
      <c r="C670" s="358" t="s">
        <v>2475</v>
      </c>
      <c r="D670" s="358" t="s">
        <v>2476</v>
      </c>
      <c r="E670" s="358" t="s">
        <v>420</v>
      </c>
      <c r="F670" s="358" t="s">
        <v>2477</v>
      </c>
      <c r="G670" s="358" t="s">
        <v>2321</v>
      </c>
      <c r="H670" s="358" t="s">
        <v>119</v>
      </c>
      <c r="I670" s="359" t="s">
        <v>2322</v>
      </c>
      <c r="K670" s="159"/>
      <c r="L670" s="155"/>
      <c r="N670" s="159"/>
      <c r="O670" s="155"/>
    </row>
    <row r="671" spans="2:15" x14ac:dyDescent="0.3">
      <c r="B671" s="357" t="s">
        <v>1068</v>
      </c>
      <c r="C671" s="358" t="s">
        <v>2478</v>
      </c>
      <c r="D671" s="358" t="s">
        <v>2479</v>
      </c>
      <c r="E671" s="358" t="s">
        <v>420</v>
      </c>
      <c r="F671" s="358" t="s">
        <v>2480</v>
      </c>
      <c r="G671" s="358" t="s">
        <v>614</v>
      </c>
      <c r="H671" s="358" t="s">
        <v>119</v>
      </c>
      <c r="I671" s="359" t="s">
        <v>615</v>
      </c>
      <c r="K671" s="159"/>
      <c r="L671" s="155"/>
      <c r="N671" s="159"/>
      <c r="O671" s="155"/>
    </row>
    <row r="672" spans="2:15" x14ac:dyDescent="0.3">
      <c r="B672" s="357" t="s">
        <v>2361</v>
      </c>
      <c r="C672" s="358" t="s">
        <v>2481</v>
      </c>
      <c r="D672" s="358" t="s">
        <v>2482</v>
      </c>
      <c r="E672" s="358" t="s">
        <v>420</v>
      </c>
      <c r="F672" s="358" t="s">
        <v>2364</v>
      </c>
      <c r="G672" s="358" t="s">
        <v>2365</v>
      </c>
      <c r="H672" s="358" t="s">
        <v>2366</v>
      </c>
      <c r="I672" s="359" t="s">
        <v>2367</v>
      </c>
      <c r="K672" s="159"/>
      <c r="L672" s="155"/>
      <c r="N672" s="159"/>
      <c r="O672" s="155"/>
    </row>
    <row r="673" spans="2:15" x14ac:dyDescent="0.3">
      <c r="B673" s="357" t="s">
        <v>1068</v>
      </c>
      <c r="C673" s="358" t="s">
        <v>597</v>
      </c>
      <c r="D673" s="358" t="s">
        <v>598</v>
      </c>
      <c r="E673" s="358" t="s">
        <v>420</v>
      </c>
      <c r="F673" s="358" t="s">
        <v>2480</v>
      </c>
      <c r="G673" s="358" t="s">
        <v>614</v>
      </c>
      <c r="H673" s="358" t="s">
        <v>119</v>
      </c>
      <c r="I673" s="359" t="s">
        <v>615</v>
      </c>
      <c r="K673" s="159"/>
      <c r="L673" s="155"/>
      <c r="N673" s="159"/>
      <c r="O673" s="155"/>
    </row>
    <row r="674" spans="2:15" x14ac:dyDescent="0.3">
      <c r="B674" s="357" t="s">
        <v>1258</v>
      </c>
      <c r="C674" s="358" t="s">
        <v>2483</v>
      </c>
      <c r="D674" s="358" t="s">
        <v>2484</v>
      </c>
      <c r="E674" s="358" t="s">
        <v>420</v>
      </c>
      <c r="F674" s="358" t="s">
        <v>1261</v>
      </c>
      <c r="G674" s="358" t="s">
        <v>1262</v>
      </c>
      <c r="H674" s="358" t="s">
        <v>119</v>
      </c>
      <c r="I674" s="359" t="s">
        <v>1263</v>
      </c>
      <c r="K674" s="159"/>
      <c r="L674" s="155"/>
      <c r="N674" s="159"/>
      <c r="O674" s="155"/>
    </row>
    <row r="675" spans="2:15" x14ac:dyDescent="0.3">
      <c r="B675" s="357" t="s">
        <v>743</v>
      </c>
      <c r="C675" s="358" t="s">
        <v>744</v>
      </c>
      <c r="D675" s="358" t="s">
        <v>745</v>
      </c>
      <c r="E675" s="358" t="s">
        <v>420</v>
      </c>
      <c r="F675" s="358" t="s">
        <v>2485</v>
      </c>
      <c r="G675" s="358" t="s">
        <v>422</v>
      </c>
      <c r="H675" s="358" t="s">
        <v>119</v>
      </c>
      <c r="I675" s="359" t="s">
        <v>428</v>
      </c>
      <c r="K675" s="159"/>
      <c r="L675" s="155"/>
      <c r="N675" s="159"/>
      <c r="O675" s="155"/>
    </row>
    <row r="676" spans="2:15" x14ac:dyDescent="0.3">
      <c r="B676" s="357" t="s">
        <v>1392</v>
      </c>
      <c r="C676" s="358" t="s">
        <v>2486</v>
      </c>
      <c r="D676" s="358" t="s">
        <v>2487</v>
      </c>
      <c r="E676" s="358" t="s">
        <v>420</v>
      </c>
      <c r="F676" s="358" t="s">
        <v>1395</v>
      </c>
      <c r="G676" s="358" t="s">
        <v>1396</v>
      </c>
      <c r="H676" s="358" t="s">
        <v>119</v>
      </c>
      <c r="I676" s="359" t="s">
        <v>1397</v>
      </c>
      <c r="K676" s="159"/>
      <c r="L676" s="155"/>
      <c r="N676" s="159"/>
      <c r="O676" s="155"/>
    </row>
    <row r="677" spans="2:15" x14ac:dyDescent="0.3">
      <c r="B677" s="357" t="s">
        <v>889</v>
      </c>
      <c r="C677" s="358" t="s">
        <v>2488</v>
      </c>
      <c r="D677" s="358" t="s">
        <v>2489</v>
      </c>
      <c r="E677" s="358" t="s">
        <v>420</v>
      </c>
      <c r="F677" s="358" t="s">
        <v>922</v>
      </c>
      <c r="G677" s="358" t="s">
        <v>422</v>
      </c>
      <c r="H677" s="358" t="s">
        <v>119</v>
      </c>
      <c r="I677" s="359" t="s">
        <v>433</v>
      </c>
      <c r="K677" s="159"/>
      <c r="L677" s="155"/>
      <c r="N677" s="159"/>
      <c r="O677" s="155"/>
    </row>
    <row r="678" spans="2:15" x14ac:dyDescent="0.3">
      <c r="B678" s="357" t="s">
        <v>439</v>
      </c>
      <c r="C678" s="358" t="s">
        <v>2490</v>
      </c>
      <c r="D678" s="358" t="s">
        <v>2491</v>
      </c>
      <c r="E678" s="358" t="s">
        <v>420</v>
      </c>
      <c r="F678" s="358" t="s">
        <v>564</v>
      </c>
      <c r="G678" s="358" t="s">
        <v>422</v>
      </c>
      <c r="H678" s="358" t="s">
        <v>119</v>
      </c>
      <c r="I678" s="359" t="s">
        <v>428</v>
      </c>
      <c r="K678" s="159"/>
      <c r="L678" s="155"/>
      <c r="N678" s="159"/>
      <c r="O678" s="155"/>
    </row>
    <row r="679" spans="2:15" x14ac:dyDescent="0.3">
      <c r="B679" s="357" t="s">
        <v>737</v>
      </c>
      <c r="C679" s="358" t="s">
        <v>738</v>
      </c>
      <c r="D679" s="358" t="s">
        <v>739</v>
      </c>
      <c r="E679" s="358" t="s">
        <v>420</v>
      </c>
      <c r="F679" s="358" t="s">
        <v>2492</v>
      </c>
      <c r="G679" s="358" t="s">
        <v>422</v>
      </c>
      <c r="H679" s="358" t="s">
        <v>119</v>
      </c>
      <c r="I679" s="359" t="s">
        <v>433</v>
      </c>
      <c r="K679" s="159"/>
      <c r="L679" s="155"/>
      <c r="N679" s="159"/>
      <c r="O679" s="155"/>
    </row>
    <row r="680" spans="2:15" x14ac:dyDescent="0.3">
      <c r="B680" s="357" t="s">
        <v>2324</v>
      </c>
      <c r="C680" s="358" t="s">
        <v>1486</v>
      </c>
      <c r="D680" s="358" t="s">
        <v>2493</v>
      </c>
      <c r="E680" s="358" t="s">
        <v>420</v>
      </c>
      <c r="F680" s="358" t="s">
        <v>2326</v>
      </c>
      <c r="G680" s="358" t="s">
        <v>972</v>
      </c>
      <c r="H680" s="358" t="s">
        <v>119</v>
      </c>
      <c r="I680" s="359" t="s">
        <v>973</v>
      </c>
      <c r="K680" s="159"/>
      <c r="L680" s="155"/>
      <c r="N680" s="159"/>
      <c r="O680" s="155"/>
    </row>
    <row r="681" spans="2:15" x14ac:dyDescent="0.3">
      <c r="B681" s="357" t="s">
        <v>2494</v>
      </c>
      <c r="C681" s="358" t="s">
        <v>2495</v>
      </c>
      <c r="D681" s="358" t="s">
        <v>2496</v>
      </c>
      <c r="E681" s="358" t="s">
        <v>420</v>
      </c>
      <c r="F681" s="358" t="s">
        <v>2497</v>
      </c>
      <c r="G681" s="358" t="s">
        <v>2350</v>
      </c>
      <c r="H681" s="358" t="s">
        <v>119</v>
      </c>
      <c r="I681" s="359" t="s">
        <v>2498</v>
      </c>
      <c r="K681" s="159"/>
      <c r="L681" s="155"/>
      <c r="N681" s="159"/>
      <c r="O681" s="155"/>
    </row>
    <row r="682" spans="2:15" x14ac:dyDescent="0.3">
      <c r="B682" s="357" t="s">
        <v>2499</v>
      </c>
      <c r="C682" s="358" t="s">
        <v>2224</v>
      </c>
      <c r="D682" s="358" t="s">
        <v>2225</v>
      </c>
      <c r="E682" s="358" t="s">
        <v>420</v>
      </c>
      <c r="F682" s="358" t="s">
        <v>2500</v>
      </c>
      <c r="G682" s="358" t="s">
        <v>1751</v>
      </c>
      <c r="H682" s="358" t="s">
        <v>119</v>
      </c>
      <c r="I682" s="359" t="s">
        <v>1752</v>
      </c>
      <c r="K682" s="159"/>
      <c r="L682" s="155"/>
      <c r="N682" s="159"/>
      <c r="O682" s="155"/>
    </row>
    <row r="683" spans="2:15" x14ac:dyDescent="0.3">
      <c r="B683" s="357" t="s">
        <v>1492</v>
      </c>
      <c r="C683" s="358" t="s">
        <v>2501</v>
      </c>
      <c r="D683" s="358" t="s">
        <v>2502</v>
      </c>
      <c r="E683" s="358" t="s">
        <v>420</v>
      </c>
      <c r="F683" s="358" t="s">
        <v>1495</v>
      </c>
      <c r="G683" s="358" t="s">
        <v>1092</v>
      </c>
      <c r="H683" s="358" t="s">
        <v>119</v>
      </c>
      <c r="I683" s="359" t="s">
        <v>1496</v>
      </c>
      <c r="K683" s="159"/>
      <c r="L683" s="155"/>
      <c r="N683" s="159"/>
      <c r="O683" s="155"/>
    </row>
    <row r="684" spans="2:15" x14ac:dyDescent="0.3">
      <c r="B684" s="357" t="s">
        <v>1134</v>
      </c>
      <c r="C684" s="358" t="s">
        <v>2503</v>
      </c>
      <c r="D684" s="358" t="s">
        <v>2504</v>
      </c>
      <c r="E684" s="358" t="s">
        <v>420</v>
      </c>
      <c r="F684" s="358" t="s">
        <v>1137</v>
      </c>
      <c r="G684" s="358" t="s">
        <v>1138</v>
      </c>
      <c r="H684" s="358" t="s">
        <v>119</v>
      </c>
      <c r="I684" s="359" t="s">
        <v>1139</v>
      </c>
      <c r="K684" s="159"/>
      <c r="L684" s="155"/>
      <c r="N684" s="159"/>
      <c r="O684" s="155"/>
    </row>
    <row r="685" spans="2:15" x14ac:dyDescent="0.3">
      <c r="B685" s="357" t="s">
        <v>2505</v>
      </c>
      <c r="C685" s="358" t="s">
        <v>2506</v>
      </c>
      <c r="D685" s="358" t="s">
        <v>2507</v>
      </c>
      <c r="E685" s="358" t="s">
        <v>420</v>
      </c>
      <c r="F685" s="358" t="s">
        <v>2508</v>
      </c>
      <c r="G685" s="358" t="s">
        <v>1015</v>
      </c>
      <c r="H685" s="358" t="s">
        <v>119</v>
      </c>
      <c r="I685" s="359" t="s">
        <v>1016</v>
      </c>
      <c r="K685" s="159"/>
      <c r="L685" s="155"/>
      <c r="N685" s="159"/>
      <c r="O685" s="155"/>
    </row>
    <row r="686" spans="2:15" x14ac:dyDescent="0.3">
      <c r="B686" s="357" t="s">
        <v>1155</v>
      </c>
      <c r="C686" s="358" t="s">
        <v>2509</v>
      </c>
      <c r="D686" s="358" t="s">
        <v>2510</v>
      </c>
      <c r="E686" s="358" t="s">
        <v>420</v>
      </c>
      <c r="F686" s="358" t="s">
        <v>2511</v>
      </c>
      <c r="G686" s="358" t="s">
        <v>1309</v>
      </c>
      <c r="H686" s="358" t="s">
        <v>119</v>
      </c>
      <c r="I686" s="359" t="s">
        <v>2149</v>
      </c>
      <c r="K686" s="159"/>
      <c r="L686" s="155"/>
      <c r="N686" s="159"/>
      <c r="O686" s="155"/>
    </row>
    <row r="687" spans="2:15" x14ac:dyDescent="0.3">
      <c r="B687" s="357" t="s">
        <v>1319</v>
      </c>
      <c r="C687" s="358" t="s">
        <v>2111</v>
      </c>
      <c r="D687" s="358" t="s">
        <v>2112</v>
      </c>
      <c r="E687" s="358" t="s">
        <v>420</v>
      </c>
      <c r="F687" s="358" t="s">
        <v>1322</v>
      </c>
      <c r="G687" s="358" t="s">
        <v>1323</v>
      </c>
      <c r="H687" s="358" t="s">
        <v>119</v>
      </c>
      <c r="I687" s="359" t="s">
        <v>1324</v>
      </c>
      <c r="K687" s="159"/>
      <c r="L687" s="155"/>
      <c r="N687" s="159"/>
      <c r="O687" s="155"/>
    </row>
    <row r="688" spans="2:15" x14ac:dyDescent="0.3">
      <c r="B688" s="357" t="s">
        <v>586</v>
      </c>
      <c r="C688" s="358" t="s">
        <v>587</v>
      </c>
      <c r="D688" s="358" t="s">
        <v>588</v>
      </c>
      <c r="E688" s="358" t="s">
        <v>420</v>
      </c>
      <c r="F688" s="358" t="s">
        <v>2512</v>
      </c>
      <c r="G688" s="358" t="s">
        <v>422</v>
      </c>
      <c r="H688" s="358" t="s">
        <v>119</v>
      </c>
      <c r="I688" s="359" t="s">
        <v>433</v>
      </c>
      <c r="K688" s="159"/>
      <c r="L688" s="155"/>
      <c r="N688" s="159"/>
      <c r="O688" s="155"/>
    </row>
    <row r="689" spans="2:15" x14ac:dyDescent="0.3">
      <c r="B689" s="357" t="s">
        <v>817</v>
      </c>
      <c r="C689" s="358" t="s">
        <v>2513</v>
      </c>
      <c r="D689" s="358" t="s">
        <v>2514</v>
      </c>
      <c r="E689" s="358" t="s">
        <v>420</v>
      </c>
      <c r="F689" s="358" t="s">
        <v>820</v>
      </c>
      <c r="G689" s="358" t="s">
        <v>116</v>
      </c>
      <c r="H689" s="358" t="s">
        <v>119</v>
      </c>
      <c r="I689" s="359" t="s">
        <v>821</v>
      </c>
      <c r="K689" s="159"/>
      <c r="L689" s="155"/>
      <c r="N689" s="159"/>
      <c r="O689" s="155"/>
    </row>
    <row r="690" spans="2:15" x14ac:dyDescent="0.3">
      <c r="B690" s="357" t="s">
        <v>2515</v>
      </c>
      <c r="C690" s="358" t="s">
        <v>2516</v>
      </c>
      <c r="D690" s="358" t="s">
        <v>2517</v>
      </c>
      <c r="E690" s="358" t="s">
        <v>420</v>
      </c>
      <c r="F690" s="358" t="s">
        <v>2518</v>
      </c>
      <c r="G690" s="358" t="s">
        <v>1138</v>
      </c>
      <c r="H690" s="358" t="s">
        <v>119</v>
      </c>
      <c r="I690" s="359" t="s">
        <v>1139</v>
      </c>
      <c r="K690" s="159"/>
      <c r="L690" s="155"/>
      <c r="N690" s="159"/>
      <c r="O690" s="155"/>
    </row>
    <row r="691" spans="2:15" x14ac:dyDescent="0.3">
      <c r="B691" s="357" t="s">
        <v>737</v>
      </c>
      <c r="C691" s="358" t="s">
        <v>738</v>
      </c>
      <c r="D691" s="358" t="s">
        <v>739</v>
      </c>
      <c r="E691" s="358" t="s">
        <v>420</v>
      </c>
      <c r="F691" s="358" t="s">
        <v>2519</v>
      </c>
      <c r="G691" s="358" t="s">
        <v>422</v>
      </c>
      <c r="H691" s="358" t="s">
        <v>119</v>
      </c>
      <c r="I691" s="359" t="s">
        <v>433</v>
      </c>
      <c r="K691" s="159"/>
      <c r="L691" s="155"/>
      <c r="N691" s="159"/>
      <c r="O691" s="155"/>
    </row>
    <row r="692" spans="2:15" x14ac:dyDescent="0.3">
      <c r="B692" s="357" t="s">
        <v>2520</v>
      </c>
      <c r="C692" s="358" t="s">
        <v>2521</v>
      </c>
      <c r="D692" s="358" t="s">
        <v>2522</v>
      </c>
      <c r="E692" s="358" t="s">
        <v>420</v>
      </c>
      <c r="F692" s="358" t="s">
        <v>2523</v>
      </c>
      <c r="G692" s="358" t="s">
        <v>1262</v>
      </c>
      <c r="H692" s="358" t="s">
        <v>119</v>
      </c>
      <c r="I692" s="359" t="s">
        <v>2524</v>
      </c>
      <c r="K692" s="159"/>
      <c r="L692" s="155"/>
      <c r="N692" s="159"/>
      <c r="O692" s="155"/>
    </row>
    <row r="693" spans="2:15" x14ac:dyDescent="0.3">
      <c r="B693" s="357" t="s">
        <v>1800</v>
      </c>
      <c r="C693" s="358" t="s">
        <v>1801</v>
      </c>
      <c r="D693" s="358" t="s">
        <v>1802</v>
      </c>
      <c r="E693" s="358" t="s">
        <v>420</v>
      </c>
      <c r="F693" s="358" t="s">
        <v>1850</v>
      </c>
      <c r="G693" s="358" t="s">
        <v>1092</v>
      </c>
      <c r="H693" s="358" t="s">
        <v>119</v>
      </c>
      <c r="I693" s="359" t="s">
        <v>1093</v>
      </c>
      <c r="K693" s="159"/>
      <c r="L693" s="155"/>
      <c r="N693" s="159"/>
      <c r="O693" s="155"/>
    </row>
    <row r="694" spans="2:15" x14ac:dyDescent="0.3">
      <c r="B694" s="357" t="s">
        <v>2525</v>
      </c>
      <c r="C694" s="358" t="s">
        <v>2526</v>
      </c>
      <c r="D694" s="358" t="s">
        <v>2527</v>
      </c>
      <c r="E694" s="358" t="s">
        <v>420</v>
      </c>
      <c r="F694" s="358" t="s">
        <v>2528</v>
      </c>
      <c r="G694" s="358" t="s">
        <v>2529</v>
      </c>
      <c r="H694" s="358" t="s">
        <v>119</v>
      </c>
      <c r="I694" s="359" t="s">
        <v>2530</v>
      </c>
      <c r="K694" s="159"/>
      <c r="L694" s="155"/>
      <c r="N694" s="159"/>
      <c r="O694" s="155"/>
    </row>
    <row r="695" spans="2:15" x14ac:dyDescent="0.3">
      <c r="B695" s="357" t="s">
        <v>1468</v>
      </c>
      <c r="C695" s="358" t="s">
        <v>1469</v>
      </c>
      <c r="D695" s="358" t="s">
        <v>1470</v>
      </c>
      <c r="E695" s="358" t="s">
        <v>420</v>
      </c>
      <c r="F695" s="358" t="s">
        <v>2531</v>
      </c>
      <c r="G695" s="358" t="s">
        <v>799</v>
      </c>
      <c r="H695" s="358" t="s">
        <v>119</v>
      </c>
      <c r="I695" s="359" t="s">
        <v>484</v>
      </c>
      <c r="K695" s="159"/>
      <c r="L695" s="155"/>
      <c r="N695" s="159"/>
      <c r="O695" s="155"/>
    </row>
    <row r="696" spans="2:15" x14ac:dyDescent="0.3">
      <c r="B696" s="357" t="s">
        <v>1965</v>
      </c>
      <c r="C696" s="358" t="s">
        <v>2532</v>
      </c>
      <c r="D696" s="358" t="s">
        <v>2533</v>
      </c>
      <c r="E696" s="358" t="s">
        <v>420</v>
      </c>
      <c r="F696" s="358" t="s">
        <v>2138</v>
      </c>
      <c r="G696" s="358" t="s">
        <v>752</v>
      </c>
      <c r="H696" s="358" t="s">
        <v>119</v>
      </c>
      <c r="I696" s="359" t="s">
        <v>1969</v>
      </c>
      <c r="K696" s="159"/>
      <c r="L696" s="155"/>
      <c r="N696" s="159"/>
      <c r="O696" s="155"/>
    </row>
    <row r="697" spans="2:15" x14ac:dyDescent="0.3">
      <c r="B697" s="357" t="s">
        <v>2534</v>
      </c>
      <c r="C697" s="358" t="s">
        <v>2535</v>
      </c>
      <c r="D697" s="358" t="s">
        <v>2536</v>
      </c>
      <c r="E697" s="358" t="s">
        <v>420</v>
      </c>
      <c r="F697" s="358" t="s">
        <v>2537</v>
      </c>
      <c r="G697" s="358" t="s">
        <v>2538</v>
      </c>
      <c r="H697" s="358" t="s">
        <v>119</v>
      </c>
      <c r="I697" s="359" t="s">
        <v>2539</v>
      </c>
      <c r="K697" s="159"/>
      <c r="L697" s="155"/>
      <c r="N697" s="159"/>
      <c r="O697" s="155"/>
    </row>
    <row r="698" spans="2:15" x14ac:dyDescent="0.3">
      <c r="B698" s="357" t="s">
        <v>2540</v>
      </c>
      <c r="C698" s="358" t="s">
        <v>955</v>
      </c>
      <c r="D698" s="358" t="s">
        <v>956</v>
      </c>
      <c r="E698" s="358" t="s">
        <v>420</v>
      </c>
      <c r="F698" s="358" t="s">
        <v>2541</v>
      </c>
      <c r="G698" s="358" t="s">
        <v>108</v>
      </c>
      <c r="H698" s="358" t="s">
        <v>119</v>
      </c>
      <c r="I698" s="359" t="s">
        <v>659</v>
      </c>
      <c r="K698" s="159"/>
      <c r="L698" s="155"/>
      <c r="N698" s="159"/>
      <c r="O698" s="155"/>
    </row>
    <row r="699" spans="2:15" x14ac:dyDescent="0.3">
      <c r="B699" s="357" t="s">
        <v>2542</v>
      </c>
      <c r="C699" s="358" t="s">
        <v>2543</v>
      </c>
      <c r="D699" s="358" t="s">
        <v>2544</v>
      </c>
      <c r="E699" s="358" t="s">
        <v>437</v>
      </c>
      <c r="F699" s="358" t="s">
        <v>2545</v>
      </c>
      <c r="G699" s="358" t="s">
        <v>951</v>
      </c>
      <c r="H699" s="358" t="s">
        <v>119</v>
      </c>
      <c r="I699" s="359" t="s">
        <v>2020</v>
      </c>
      <c r="K699" s="159"/>
      <c r="L699" s="155"/>
      <c r="N699" s="159"/>
      <c r="O699" s="155"/>
    </row>
    <row r="700" spans="2:15" x14ac:dyDescent="0.3">
      <c r="B700" s="357" t="s">
        <v>2546</v>
      </c>
      <c r="C700" s="358" t="s">
        <v>2547</v>
      </c>
      <c r="D700" s="358" t="s">
        <v>2548</v>
      </c>
      <c r="E700" s="358" t="s">
        <v>420</v>
      </c>
      <c r="F700" s="358" t="s">
        <v>2549</v>
      </c>
      <c r="G700" s="358" t="s">
        <v>2550</v>
      </c>
      <c r="H700" s="358" t="s">
        <v>1383</v>
      </c>
      <c r="I700" s="359" t="s">
        <v>2551</v>
      </c>
      <c r="K700" s="159"/>
      <c r="L700" s="155"/>
      <c r="N700" s="159"/>
      <c r="O700" s="155"/>
    </row>
    <row r="701" spans="2:15" x14ac:dyDescent="0.3">
      <c r="B701" s="357" t="s">
        <v>2302</v>
      </c>
      <c r="C701" s="358" t="s">
        <v>2552</v>
      </c>
      <c r="D701" s="358" t="s">
        <v>2553</v>
      </c>
      <c r="E701" s="358" t="s">
        <v>420</v>
      </c>
      <c r="F701" s="358" t="s">
        <v>2305</v>
      </c>
      <c r="G701" s="358" t="s">
        <v>972</v>
      </c>
      <c r="H701" s="358" t="s">
        <v>119</v>
      </c>
      <c r="I701" s="359" t="s">
        <v>973</v>
      </c>
      <c r="K701" s="159"/>
      <c r="L701" s="155"/>
      <c r="N701" s="159"/>
      <c r="O701" s="155"/>
    </row>
    <row r="702" spans="2:15" x14ac:dyDescent="0.3">
      <c r="B702" s="357" t="s">
        <v>2554</v>
      </c>
      <c r="C702" s="358" t="s">
        <v>2555</v>
      </c>
      <c r="D702" s="358" t="s">
        <v>2556</v>
      </c>
      <c r="E702" s="358" t="s">
        <v>420</v>
      </c>
      <c r="F702" s="358" t="s">
        <v>1506</v>
      </c>
      <c r="G702" s="358" t="s">
        <v>752</v>
      </c>
      <c r="H702" s="358" t="s">
        <v>119</v>
      </c>
      <c r="I702" s="359" t="s">
        <v>1172</v>
      </c>
      <c r="K702" s="159"/>
      <c r="L702" s="155"/>
      <c r="N702" s="159"/>
      <c r="O702" s="155"/>
    </row>
    <row r="703" spans="2:15" x14ac:dyDescent="0.3">
      <c r="B703" s="357" t="s">
        <v>2182</v>
      </c>
      <c r="C703" s="358" t="s">
        <v>2557</v>
      </c>
      <c r="D703" s="358" t="s">
        <v>2558</v>
      </c>
      <c r="E703" s="358" t="s">
        <v>420</v>
      </c>
      <c r="F703" s="358" t="s">
        <v>2185</v>
      </c>
      <c r="G703" s="358" t="s">
        <v>1947</v>
      </c>
      <c r="H703" s="358" t="s">
        <v>119</v>
      </c>
      <c r="I703" s="359" t="s">
        <v>1948</v>
      </c>
      <c r="K703" s="159"/>
      <c r="L703" s="155"/>
      <c r="N703" s="159"/>
      <c r="O703" s="155"/>
    </row>
    <row r="704" spans="2:15" x14ac:dyDescent="0.3">
      <c r="B704" s="357" t="s">
        <v>2235</v>
      </c>
      <c r="C704" s="358" t="s">
        <v>2236</v>
      </c>
      <c r="D704" s="358" t="s">
        <v>2237</v>
      </c>
      <c r="E704" s="358" t="s">
        <v>420</v>
      </c>
      <c r="F704" s="358" t="s">
        <v>2559</v>
      </c>
      <c r="G704" s="358" t="s">
        <v>422</v>
      </c>
      <c r="H704" s="358" t="s">
        <v>119</v>
      </c>
      <c r="I704" s="359" t="s">
        <v>433</v>
      </c>
      <c r="K704" s="159"/>
      <c r="L704" s="155"/>
      <c r="N704" s="159"/>
      <c r="O704" s="155"/>
    </row>
    <row r="705" spans="2:15" x14ac:dyDescent="0.3">
      <c r="B705" s="357" t="s">
        <v>2560</v>
      </c>
      <c r="C705" s="358" t="s">
        <v>2561</v>
      </c>
      <c r="D705" s="358" t="s">
        <v>2562</v>
      </c>
      <c r="E705" s="358" t="s">
        <v>420</v>
      </c>
      <c r="F705" s="358" t="s">
        <v>2563</v>
      </c>
      <c r="G705" s="358" t="s">
        <v>2430</v>
      </c>
      <c r="H705" s="358" t="s">
        <v>2431</v>
      </c>
      <c r="I705" s="359" t="s">
        <v>2432</v>
      </c>
      <c r="K705" s="159"/>
      <c r="L705" s="155"/>
      <c r="N705" s="159"/>
      <c r="O705" s="155"/>
    </row>
    <row r="706" spans="2:15" x14ac:dyDescent="0.3">
      <c r="B706" s="357" t="s">
        <v>2564</v>
      </c>
      <c r="C706" s="358" t="s">
        <v>2565</v>
      </c>
      <c r="D706" s="358" t="s">
        <v>2566</v>
      </c>
      <c r="E706" s="358" t="s">
        <v>420</v>
      </c>
      <c r="F706" s="358" t="s">
        <v>2567</v>
      </c>
      <c r="G706" s="358" t="s">
        <v>422</v>
      </c>
      <c r="H706" s="358" t="s">
        <v>119</v>
      </c>
      <c r="I706" s="359" t="s">
        <v>433</v>
      </c>
      <c r="K706" s="159"/>
      <c r="L706" s="155"/>
      <c r="N706" s="159"/>
      <c r="O706" s="155"/>
    </row>
    <row r="707" spans="2:15" x14ac:dyDescent="0.3">
      <c r="B707" s="357" t="s">
        <v>1276</v>
      </c>
      <c r="C707" s="358" t="s">
        <v>2568</v>
      </c>
      <c r="D707" s="358" t="s">
        <v>2569</v>
      </c>
      <c r="E707" s="358" t="s">
        <v>420</v>
      </c>
      <c r="F707" s="358" t="s">
        <v>1503</v>
      </c>
      <c r="G707" s="358" t="s">
        <v>752</v>
      </c>
      <c r="H707" s="358" t="s">
        <v>119</v>
      </c>
      <c r="I707" s="359" t="s">
        <v>1161</v>
      </c>
      <c r="K707" s="159"/>
      <c r="L707" s="155"/>
      <c r="N707" s="159"/>
      <c r="O707" s="155"/>
    </row>
    <row r="708" spans="2:15" x14ac:dyDescent="0.3">
      <c r="B708" s="357" t="s">
        <v>1276</v>
      </c>
      <c r="C708" s="358" t="s">
        <v>2570</v>
      </c>
      <c r="D708" s="358" t="s">
        <v>2571</v>
      </c>
      <c r="E708" s="358" t="s">
        <v>420</v>
      </c>
      <c r="F708" s="358" t="s">
        <v>2572</v>
      </c>
      <c r="G708" s="358" t="s">
        <v>1138</v>
      </c>
      <c r="H708" s="358" t="s">
        <v>119</v>
      </c>
      <c r="I708" s="359" t="s">
        <v>1139</v>
      </c>
      <c r="K708" s="159"/>
      <c r="L708" s="155"/>
      <c r="N708" s="159"/>
      <c r="O708" s="155"/>
    </row>
    <row r="709" spans="2:15" x14ac:dyDescent="0.3">
      <c r="B709" s="357" t="s">
        <v>2573</v>
      </c>
      <c r="C709" s="358" t="s">
        <v>2574</v>
      </c>
      <c r="D709" s="358" t="s">
        <v>2575</v>
      </c>
      <c r="E709" s="358" t="s">
        <v>420</v>
      </c>
      <c r="F709" s="358" t="s">
        <v>2576</v>
      </c>
      <c r="G709" s="358" t="s">
        <v>2577</v>
      </c>
      <c r="H709" s="358" t="s">
        <v>1164</v>
      </c>
      <c r="I709" s="359" t="s">
        <v>2578</v>
      </c>
      <c r="K709" s="159"/>
      <c r="L709" s="155"/>
      <c r="N709" s="159"/>
      <c r="O709" s="155"/>
    </row>
    <row r="710" spans="2:15" x14ac:dyDescent="0.3">
      <c r="B710" s="357" t="s">
        <v>1398</v>
      </c>
      <c r="C710" s="358" t="s">
        <v>2579</v>
      </c>
      <c r="D710" s="358" t="s">
        <v>2580</v>
      </c>
      <c r="E710" s="358" t="s">
        <v>420</v>
      </c>
      <c r="F710" s="358" t="s">
        <v>1401</v>
      </c>
      <c r="G710" s="358" t="s">
        <v>107</v>
      </c>
      <c r="H710" s="358" t="s">
        <v>119</v>
      </c>
      <c r="I710" s="359" t="s">
        <v>1402</v>
      </c>
      <c r="K710" s="159"/>
      <c r="L710" s="155"/>
      <c r="N710" s="159"/>
      <c r="O710" s="155"/>
    </row>
    <row r="711" spans="2:15" x14ac:dyDescent="0.3">
      <c r="B711" s="357" t="s">
        <v>2581</v>
      </c>
      <c r="C711" s="358" t="s">
        <v>2582</v>
      </c>
      <c r="D711" s="358" t="s">
        <v>2583</v>
      </c>
      <c r="E711" s="358" t="s">
        <v>420</v>
      </c>
      <c r="F711" s="358" t="s">
        <v>2584</v>
      </c>
      <c r="G711" s="358" t="s">
        <v>752</v>
      </c>
      <c r="H711" s="358" t="s">
        <v>119</v>
      </c>
      <c r="I711" s="359" t="s">
        <v>1692</v>
      </c>
      <c r="K711" s="159"/>
      <c r="L711" s="155"/>
      <c r="N711" s="159"/>
      <c r="O711" s="155"/>
    </row>
    <row r="712" spans="2:15" x14ac:dyDescent="0.3">
      <c r="B712" s="357" t="s">
        <v>2585</v>
      </c>
      <c r="C712" s="358" t="s">
        <v>2586</v>
      </c>
      <c r="D712" s="358" t="s">
        <v>2587</v>
      </c>
      <c r="E712" s="358" t="s">
        <v>420</v>
      </c>
      <c r="F712" s="358" t="s">
        <v>2588</v>
      </c>
      <c r="G712" s="358" t="s">
        <v>2589</v>
      </c>
      <c r="H712" s="358" t="s">
        <v>1256</v>
      </c>
      <c r="I712" s="359" t="s">
        <v>2590</v>
      </c>
      <c r="K712" s="159"/>
      <c r="L712" s="155"/>
      <c r="N712" s="159"/>
      <c r="O712" s="155"/>
    </row>
    <row r="713" spans="2:15" x14ac:dyDescent="0.3">
      <c r="B713" s="357" t="s">
        <v>2591</v>
      </c>
      <c r="C713" s="358" t="s">
        <v>2592</v>
      </c>
      <c r="D713" s="358" t="s">
        <v>2593</v>
      </c>
      <c r="E713" s="358" t="s">
        <v>490</v>
      </c>
      <c r="F713" s="358" t="s">
        <v>2594</v>
      </c>
      <c r="G713" s="358" t="s">
        <v>752</v>
      </c>
      <c r="H713" s="358" t="s">
        <v>119</v>
      </c>
      <c r="I713" s="359" t="s">
        <v>1692</v>
      </c>
      <c r="K713" s="159"/>
      <c r="L713" s="155"/>
      <c r="N713" s="159"/>
      <c r="O713" s="155"/>
    </row>
    <row r="714" spans="2:15" x14ac:dyDescent="0.3">
      <c r="B714" s="357" t="s">
        <v>1155</v>
      </c>
      <c r="C714" s="358" t="s">
        <v>2595</v>
      </c>
      <c r="D714" s="358" t="s">
        <v>2596</v>
      </c>
      <c r="E714" s="358" t="s">
        <v>420</v>
      </c>
      <c r="F714" s="358" t="s">
        <v>2597</v>
      </c>
      <c r="G714" s="358" t="s">
        <v>1079</v>
      </c>
      <c r="H714" s="358" t="s">
        <v>119</v>
      </c>
      <c r="I714" s="359" t="s">
        <v>1080</v>
      </c>
      <c r="K714" s="159"/>
      <c r="L714" s="155"/>
      <c r="N714" s="159"/>
      <c r="O714" s="155"/>
    </row>
    <row r="715" spans="2:15" x14ac:dyDescent="0.3">
      <c r="B715" s="357" t="s">
        <v>2598</v>
      </c>
      <c r="C715" s="358" t="s">
        <v>2599</v>
      </c>
      <c r="D715" s="358" t="s">
        <v>2600</v>
      </c>
      <c r="E715" s="358" t="s">
        <v>420</v>
      </c>
      <c r="F715" s="358" t="s">
        <v>2601</v>
      </c>
      <c r="G715" s="358" t="s">
        <v>1092</v>
      </c>
      <c r="H715" s="358" t="s">
        <v>119</v>
      </c>
      <c r="I715" s="359" t="s">
        <v>1496</v>
      </c>
      <c r="K715" s="159"/>
      <c r="L715" s="155"/>
      <c r="N715" s="159"/>
      <c r="O715" s="155"/>
    </row>
    <row r="716" spans="2:15" x14ac:dyDescent="0.3">
      <c r="B716" s="357" t="s">
        <v>439</v>
      </c>
      <c r="C716" s="358" t="s">
        <v>2602</v>
      </c>
      <c r="D716" s="358" t="s">
        <v>2603</v>
      </c>
      <c r="E716" s="358" t="s">
        <v>420</v>
      </c>
      <c r="F716" s="358" t="s">
        <v>2604</v>
      </c>
      <c r="G716" s="358" t="s">
        <v>1079</v>
      </c>
      <c r="H716" s="358" t="s">
        <v>119</v>
      </c>
      <c r="I716" s="359" t="s">
        <v>1080</v>
      </c>
      <c r="K716" s="159"/>
      <c r="L716" s="155"/>
      <c r="N716" s="159"/>
      <c r="O716" s="155"/>
    </row>
    <row r="717" spans="2:15" x14ac:dyDescent="0.3">
      <c r="B717" s="357" t="s">
        <v>1155</v>
      </c>
      <c r="C717" s="358" t="s">
        <v>2605</v>
      </c>
      <c r="D717" s="358" t="s">
        <v>2606</v>
      </c>
      <c r="E717" s="358" t="s">
        <v>420</v>
      </c>
      <c r="F717" s="358" t="s">
        <v>2607</v>
      </c>
      <c r="G717" s="358" t="s">
        <v>2608</v>
      </c>
      <c r="H717" s="358" t="s">
        <v>119</v>
      </c>
      <c r="I717" s="359" t="s">
        <v>2609</v>
      </c>
      <c r="K717" s="159"/>
      <c r="L717" s="155"/>
      <c r="N717" s="159"/>
      <c r="O717" s="155"/>
    </row>
    <row r="718" spans="2:15" x14ac:dyDescent="0.3">
      <c r="B718" s="357" t="s">
        <v>439</v>
      </c>
      <c r="C718" s="358" t="s">
        <v>2610</v>
      </c>
      <c r="D718" s="358" t="s">
        <v>2611</v>
      </c>
      <c r="E718" s="358" t="s">
        <v>420</v>
      </c>
      <c r="F718" s="358" t="s">
        <v>2612</v>
      </c>
      <c r="G718" s="358" t="s">
        <v>2613</v>
      </c>
      <c r="H718" s="358" t="s">
        <v>119</v>
      </c>
      <c r="I718" s="359" t="s">
        <v>2614</v>
      </c>
      <c r="K718" s="159"/>
      <c r="L718" s="155"/>
      <c r="N718" s="159"/>
      <c r="O718" s="155"/>
    </row>
    <row r="719" spans="2:15" x14ac:dyDescent="0.3">
      <c r="B719" s="357" t="s">
        <v>937</v>
      </c>
      <c r="C719" s="358" t="s">
        <v>1043</v>
      </c>
      <c r="D719" s="358" t="s">
        <v>1044</v>
      </c>
      <c r="E719" s="358" t="s">
        <v>420</v>
      </c>
      <c r="F719" s="358" t="s">
        <v>940</v>
      </c>
      <c r="G719" s="358" t="s">
        <v>853</v>
      </c>
      <c r="H719" s="358" t="s">
        <v>119</v>
      </c>
      <c r="I719" s="359" t="s">
        <v>854</v>
      </c>
      <c r="K719" s="159"/>
      <c r="L719" s="155"/>
      <c r="N719" s="159"/>
      <c r="O719" s="155"/>
    </row>
    <row r="720" spans="2:15" x14ac:dyDescent="0.3">
      <c r="B720" s="357" t="s">
        <v>2615</v>
      </c>
      <c r="C720" s="358" t="s">
        <v>1131</v>
      </c>
      <c r="D720" s="358" t="s">
        <v>1132</v>
      </c>
      <c r="E720" s="358" t="s">
        <v>420</v>
      </c>
      <c r="F720" s="358" t="s">
        <v>2616</v>
      </c>
      <c r="G720" s="358" t="s">
        <v>422</v>
      </c>
      <c r="H720" s="358" t="s">
        <v>119</v>
      </c>
      <c r="I720" s="359" t="s">
        <v>433</v>
      </c>
      <c r="K720" s="159"/>
      <c r="L720" s="155"/>
      <c r="N720" s="159"/>
      <c r="O720" s="155"/>
    </row>
    <row r="721" spans="2:15" x14ac:dyDescent="0.3">
      <c r="B721" s="357" t="s">
        <v>2617</v>
      </c>
      <c r="C721" s="358" t="s">
        <v>2618</v>
      </c>
      <c r="D721" s="358" t="s">
        <v>2619</v>
      </c>
      <c r="E721" s="358" t="s">
        <v>420</v>
      </c>
      <c r="F721" s="358" t="s">
        <v>2620</v>
      </c>
      <c r="G721" s="358" t="s">
        <v>2621</v>
      </c>
      <c r="H721" s="358" t="s">
        <v>119</v>
      </c>
      <c r="I721" s="359" t="s">
        <v>2622</v>
      </c>
      <c r="K721" s="159"/>
      <c r="L721" s="155"/>
      <c r="N721" s="159"/>
      <c r="O721" s="155"/>
    </row>
    <row r="722" spans="2:15" x14ac:dyDescent="0.3">
      <c r="B722" s="357" t="s">
        <v>2623</v>
      </c>
      <c r="C722" s="358" t="s">
        <v>2624</v>
      </c>
      <c r="D722" s="358" t="s">
        <v>2625</v>
      </c>
      <c r="E722" s="358" t="s">
        <v>420</v>
      </c>
      <c r="F722" s="358" t="s">
        <v>2626</v>
      </c>
      <c r="G722" s="358" t="s">
        <v>1274</v>
      </c>
      <c r="H722" s="358" t="s">
        <v>119</v>
      </c>
      <c r="I722" s="359" t="s">
        <v>1275</v>
      </c>
      <c r="K722" s="159"/>
      <c r="L722" s="155"/>
      <c r="N722" s="159"/>
      <c r="O722" s="155"/>
    </row>
    <row r="723" spans="2:15" x14ac:dyDescent="0.3">
      <c r="B723" s="357" t="s">
        <v>2627</v>
      </c>
      <c r="C723" s="358" t="s">
        <v>2628</v>
      </c>
      <c r="D723" s="358" t="s">
        <v>2629</v>
      </c>
      <c r="E723" s="358" t="s">
        <v>437</v>
      </c>
      <c r="F723" s="358" t="s">
        <v>2630</v>
      </c>
      <c r="G723" s="358" t="s">
        <v>2631</v>
      </c>
      <c r="H723" s="358" t="s">
        <v>119</v>
      </c>
      <c r="I723" s="359" t="s">
        <v>2632</v>
      </c>
      <c r="K723" s="159"/>
      <c r="L723" s="155"/>
      <c r="N723" s="159"/>
      <c r="O723" s="155"/>
    </row>
    <row r="724" spans="2:15" x14ac:dyDescent="0.3">
      <c r="B724" s="357" t="s">
        <v>1392</v>
      </c>
      <c r="C724" s="358" t="s">
        <v>2633</v>
      </c>
      <c r="D724" s="358" t="s">
        <v>2634</v>
      </c>
      <c r="E724" s="358" t="s">
        <v>420</v>
      </c>
      <c r="F724" s="358" t="s">
        <v>1395</v>
      </c>
      <c r="G724" s="358" t="s">
        <v>1396</v>
      </c>
      <c r="H724" s="358" t="s">
        <v>119</v>
      </c>
      <c r="I724" s="359" t="s">
        <v>1397</v>
      </c>
      <c r="K724" s="159"/>
      <c r="L724" s="155"/>
      <c r="N724" s="159"/>
      <c r="O724" s="155"/>
    </row>
    <row r="725" spans="2:15" x14ac:dyDescent="0.3">
      <c r="B725" s="357" t="s">
        <v>439</v>
      </c>
      <c r="C725" s="358" t="s">
        <v>2635</v>
      </c>
      <c r="D725" s="358" t="s">
        <v>2636</v>
      </c>
      <c r="E725" s="358" t="s">
        <v>420</v>
      </c>
      <c r="F725" s="358" t="s">
        <v>1436</v>
      </c>
      <c r="G725" s="358" t="s">
        <v>1061</v>
      </c>
      <c r="H725" s="358" t="s">
        <v>119</v>
      </c>
      <c r="I725" s="359" t="s">
        <v>1062</v>
      </c>
      <c r="K725" s="159"/>
      <c r="L725" s="155"/>
      <c r="N725" s="159"/>
      <c r="O725" s="155"/>
    </row>
    <row r="726" spans="2:15" x14ac:dyDescent="0.3">
      <c r="B726" s="357" t="s">
        <v>1726</v>
      </c>
      <c r="C726" s="358" t="s">
        <v>2637</v>
      </c>
      <c r="D726" s="358" t="s">
        <v>2638</v>
      </c>
      <c r="E726" s="358" t="s">
        <v>420</v>
      </c>
      <c r="F726" s="358" t="s">
        <v>1729</v>
      </c>
      <c r="G726" s="358" t="s">
        <v>1730</v>
      </c>
      <c r="H726" s="358" t="s">
        <v>1731</v>
      </c>
      <c r="I726" s="359" t="s">
        <v>1732</v>
      </c>
      <c r="K726" s="159"/>
      <c r="L726" s="155"/>
      <c r="N726" s="159"/>
      <c r="O726" s="155"/>
    </row>
    <row r="727" spans="2:15" x14ac:dyDescent="0.3">
      <c r="B727" s="357" t="s">
        <v>2132</v>
      </c>
      <c r="C727" s="358" t="s">
        <v>2639</v>
      </c>
      <c r="D727" s="358" t="s">
        <v>2640</v>
      </c>
      <c r="E727" s="358" t="s">
        <v>420</v>
      </c>
      <c r="F727" s="358" t="s">
        <v>2135</v>
      </c>
      <c r="G727" s="358" t="s">
        <v>2136</v>
      </c>
      <c r="H727" s="358" t="s">
        <v>119</v>
      </c>
      <c r="I727" s="359" t="s">
        <v>2137</v>
      </c>
      <c r="K727" s="159"/>
      <c r="L727" s="155"/>
      <c r="N727" s="159"/>
      <c r="O727" s="155"/>
    </row>
    <row r="728" spans="2:15" x14ac:dyDescent="0.3">
      <c r="B728" s="357" t="s">
        <v>2641</v>
      </c>
      <c r="C728" s="358" t="s">
        <v>2642</v>
      </c>
      <c r="D728" s="358" t="s">
        <v>2643</v>
      </c>
      <c r="E728" s="358" t="s">
        <v>420</v>
      </c>
      <c r="F728" s="358" t="s">
        <v>2644</v>
      </c>
      <c r="G728" s="358" t="s">
        <v>2645</v>
      </c>
      <c r="H728" s="358" t="s">
        <v>1086</v>
      </c>
      <c r="I728" s="359" t="s">
        <v>2646</v>
      </c>
      <c r="K728" s="159"/>
      <c r="L728" s="155"/>
      <c r="N728" s="159"/>
      <c r="O728" s="155"/>
    </row>
    <row r="729" spans="2:15" x14ac:dyDescent="0.3">
      <c r="B729" s="357" t="s">
        <v>2647</v>
      </c>
      <c r="C729" s="358" t="s">
        <v>2648</v>
      </c>
      <c r="D729" s="358" t="s">
        <v>2649</v>
      </c>
      <c r="E729" s="358" t="s">
        <v>420</v>
      </c>
      <c r="F729" s="358" t="s">
        <v>2650</v>
      </c>
      <c r="G729" s="358" t="s">
        <v>1274</v>
      </c>
      <c r="H729" s="358" t="s">
        <v>119</v>
      </c>
      <c r="I729" s="359" t="s">
        <v>2127</v>
      </c>
      <c r="K729" s="159"/>
      <c r="L729" s="155"/>
      <c r="N729" s="159"/>
      <c r="O729" s="155"/>
    </row>
    <row r="730" spans="2:15" x14ac:dyDescent="0.3">
      <c r="B730" s="357" t="s">
        <v>2651</v>
      </c>
      <c r="C730" s="358" t="s">
        <v>2652</v>
      </c>
      <c r="D730" s="358" t="s">
        <v>2653</v>
      </c>
      <c r="E730" s="358" t="s">
        <v>420</v>
      </c>
      <c r="F730" s="358" t="s">
        <v>2654</v>
      </c>
      <c r="G730" s="358" t="s">
        <v>2655</v>
      </c>
      <c r="H730" s="358" t="s">
        <v>119</v>
      </c>
      <c r="I730" s="359" t="s">
        <v>2656</v>
      </c>
      <c r="K730" s="159"/>
      <c r="L730" s="155"/>
      <c r="N730" s="159"/>
      <c r="O730" s="155"/>
    </row>
    <row r="731" spans="2:15" x14ac:dyDescent="0.3">
      <c r="B731" s="357" t="s">
        <v>830</v>
      </c>
      <c r="C731" s="358" t="s">
        <v>831</v>
      </c>
      <c r="D731" s="358" t="s">
        <v>2657</v>
      </c>
      <c r="E731" s="358" t="s">
        <v>420</v>
      </c>
      <c r="F731" s="358" t="s">
        <v>2658</v>
      </c>
      <c r="G731" s="358" t="s">
        <v>422</v>
      </c>
      <c r="H731" s="358" t="s">
        <v>119</v>
      </c>
      <c r="I731" s="359" t="s">
        <v>428</v>
      </c>
      <c r="K731" s="159"/>
      <c r="L731" s="155"/>
      <c r="N731" s="159"/>
      <c r="O731" s="155"/>
    </row>
    <row r="732" spans="2:15" x14ac:dyDescent="0.3">
      <c r="B732" s="357" t="s">
        <v>710</v>
      </c>
      <c r="C732" s="358" t="s">
        <v>1312</v>
      </c>
      <c r="D732" s="358" t="s">
        <v>1313</v>
      </c>
      <c r="E732" s="358" t="s">
        <v>420</v>
      </c>
      <c r="F732" s="358" t="s">
        <v>713</v>
      </c>
      <c r="G732" s="358" t="s">
        <v>113</v>
      </c>
      <c r="H732" s="358" t="s">
        <v>119</v>
      </c>
      <c r="I732" s="359" t="s">
        <v>555</v>
      </c>
      <c r="K732" s="159"/>
      <c r="L732" s="155"/>
      <c r="N732" s="159"/>
      <c r="O732" s="155"/>
    </row>
    <row r="733" spans="2:15" x14ac:dyDescent="0.3">
      <c r="B733" s="357" t="s">
        <v>1668</v>
      </c>
      <c r="C733" s="358" t="s">
        <v>2659</v>
      </c>
      <c r="D733" s="358" t="s">
        <v>2660</v>
      </c>
      <c r="E733" s="358" t="s">
        <v>420</v>
      </c>
      <c r="F733" s="358" t="s">
        <v>1671</v>
      </c>
      <c r="G733" s="358" t="s">
        <v>1350</v>
      </c>
      <c r="H733" s="358" t="s">
        <v>119</v>
      </c>
      <c r="I733" s="359" t="s">
        <v>1351</v>
      </c>
      <c r="K733" s="159"/>
      <c r="L733" s="155"/>
      <c r="N733" s="159"/>
      <c r="O733" s="155"/>
    </row>
    <row r="734" spans="2:15" x14ac:dyDescent="0.3">
      <c r="B734" s="357" t="s">
        <v>1449</v>
      </c>
      <c r="C734" s="358" t="s">
        <v>1450</v>
      </c>
      <c r="D734" s="358" t="s">
        <v>1451</v>
      </c>
      <c r="E734" s="358" t="s">
        <v>420</v>
      </c>
      <c r="F734" s="358" t="s">
        <v>1996</v>
      </c>
      <c r="G734" s="358" t="s">
        <v>752</v>
      </c>
      <c r="H734" s="358" t="s">
        <v>119</v>
      </c>
      <c r="I734" s="359" t="s">
        <v>1161</v>
      </c>
      <c r="K734" s="159"/>
      <c r="L734" s="155"/>
      <c r="N734" s="159"/>
      <c r="O734" s="155"/>
    </row>
    <row r="735" spans="2:15" x14ac:dyDescent="0.3">
      <c r="B735" s="357" t="s">
        <v>937</v>
      </c>
      <c r="C735" s="358" t="s">
        <v>2661</v>
      </c>
      <c r="D735" s="358" t="s">
        <v>2662</v>
      </c>
      <c r="E735" s="358" t="s">
        <v>420</v>
      </c>
      <c r="F735" s="358" t="s">
        <v>940</v>
      </c>
      <c r="G735" s="358" t="s">
        <v>853</v>
      </c>
      <c r="H735" s="358" t="s">
        <v>119</v>
      </c>
      <c r="I735" s="359" t="s">
        <v>854</v>
      </c>
      <c r="K735" s="159"/>
      <c r="L735" s="155"/>
      <c r="N735" s="159"/>
      <c r="O735" s="155"/>
    </row>
    <row r="736" spans="2:15" x14ac:dyDescent="0.3">
      <c r="B736" s="357" t="s">
        <v>2663</v>
      </c>
      <c r="C736" s="358" t="s">
        <v>2664</v>
      </c>
      <c r="D736" s="358" t="s">
        <v>2665</v>
      </c>
      <c r="E736" s="358" t="s">
        <v>420</v>
      </c>
      <c r="F736" s="358" t="s">
        <v>2666</v>
      </c>
      <c r="G736" s="358" t="s">
        <v>2667</v>
      </c>
      <c r="H736" s="358" t="s">
        <v>2039</v>
      </c>
      <c r="I736" s="359" t="s">
        <v>2668</v>
      </c>
      <c r="K736" s="159"/>
      <c r="L736" s="155"/>
      <c r="N736" s="159"/>
      <c r="O736" s="155"/>
    </row>
    <row r="737" spans="2:15" x14ac:dyDescent="0.3">
      <c r="B737" s="357" t="s">
        <v>2585</v>
      </c>
      <c r="C737" s="358" t="s">
        <v>2586</v>
      </c>
      <c r="D737" s="358" t="s">
        <v>2587</v>
      </c>
      <c r="E737" s="358" t="s">
        <v>420</v>
      </c>
      <c r="F737" s="358" t="s">
        <v>2588</v>
      </c>
      <c r="G737" s="358" t="s">
        <v>2589</v>
      </c>
      <c r="H737" s="358" t="s">
        <v>1256</v>
      </c>
      <c r="I737" s="359" t="s">
        <v>2590</v>
      </c>
      <c r="K737" s="159"/>
      <c r="L737" s="155"/>
      <c r="N737" s="159"/>
      <c r="O737" s="155"/>
    </row>
    <row r="738" spans="2:15" x14ac:dyDescent="0.3">
      <c r="B738" s="357" t="s">
        <v>684</v>
      </c>
      <c r="C738" s="358" t="s">
        <v>2669</v>
      </c>
      <c r="D738" s="358" t="s">
        <v>2670</v>
      </c>
      <c r="E738" s="358" t="s">
        <v>420</v>
      </c>
      <c r="F738" s="358" t="s">
        <v>687</v>
      </c>
      <c r="G738" s="358" t="s">
        <v>422</v>
      </c>
      <c r="H738" s="358" t="s">
        <v>119</v>
      </c>
      <c r="I738" s="359" t="s">
        <v>478</v>
      </c>
      <c r="K738" s="159"/>
      <c r="L738" s="155"/>
      <c r="N738" s="159"/>
      <c r="O738" s="155"/>
    </row>
    <row r="739" spans="2:15" x14ac:dyDescent="0.3">
      <c r="B739" s="357" t="s">
        <v>2671</v>
      </c>
      <c r="C739" s="358" t="s">
        <v>2672</v>
      </c>
      <c r="D739" s="358" t="s">
        <v>2673</v>
      </c>
      <c r="E739" s="358" t="s">
        <v>420</v>
      </c>
      <c r="F739" s="358" t="s">
        <v>2674</v>
      </c>
      <c r="G739" s="358" t="s">
        <v>1570</v>
      </c>
      <c r="H739" s="358" t="s">
        <v>1256</v>
      </c>
      <c r="I739" s="359" t="s">
        <v>2675</v>
      </c>
      <c r="K739" s="159"/>
      <c r="L739" s="155"/>
      <c r="N739" s="159"/>
      <c r="O739" s="155"/>
    </row>
    <row r="740" spans="2:15" x14ac:dyDescent="0.3">
      <c r="B740" s="357" t="s">
        <v>849</v>
      </c>
      <c r="C740" s="358" t="s">
        <v>850</v>
      </c>
      <c r="D740" s="358" t="s">
        <v>851</v>
      </c>
      <c r="E740" s="358" t="s">
        <v>490</v>
      </c>
      <c r="F740" s="358" t="s">
        <v>852</v>
      </c>
      <c r="G740" s="358" t="s">
        <v>853</v>
      </c>
      <c r="H740" s="358" t="s">
        <v>119</v>
      </c>
      <c r="I740" s="359" t="s">
        <v>854</v>
      </c>
      <c r="K740" s="159"/>
      <c r="L740" s="155"/>
      <c r="N740" s="159"/>
      <c r="O740" s="155"/>
    </row>
    <row r="741" spans="2:15" x14ac:dyDescent="0.3">
      <c r="B741" s="357" t="s">
        <v>688</v>
      </c>
      <c r="C741" s="358" t="s">
        <v>689</v>
      </c>
      <c r="D741" s="358" t="s">
        <v>690</v>
      </c>
      <c r="E741" s="358" t="s">
        <v>420</v>
      </c>
      <c r="F741" s="358" t="s">
        <v>2676</v>
      </c>
      <c r="G741" s="358" t="s">
        <v>422</v>
      </c>
      <c r="H741" s="358" t="s">
        <v>119</v>
      </c>
      <c r="I741" s="359" t="s">
        <v>433</v>
      </c>
      <c r="K741" s="159"/>
      <c r="L741" s="155"/>
      <c r="N741" s="159"/>
      <c r="O741" s="155"/>
    </row>
    <row r="742" spans="2:15" x14ac:dyDescent="0.3">
      <c r="B742" s="357" t="s">
        <v>2677</v>
      </c>
      <c r="C742" s="358" t="s">
        <v>2678</v>
      </c>
      <c r="D742" s="358" t="s">
        <v>2679</v>
      </c>
      <c r="E742" s="358" t="s">
        <v>437</v>
      </c>
      <c r="F742" s="358" t="s">
        <v>2680</v>
      </c>
      <c r="G742" s="358" t="s">
        <v>752</v>
      </c>
      <c r="H742" s="358" t="s">
        <v>119</v>
      </c>
      <c r="I742" s="359" t="s">
        <v>1172</v>
      </c>
      <c r="K742" s="159"/>
      <c r="L742" s="155"/>
      <c r="N742" s="159"/>
      <c r="O742" s="155"/>
    </row>
    <row r="743" spans="2:15" x14ac:dyDescent="0.3">
      <c r="B743" s="357" t="s">
        <v>846</v>
      </c>
      <c r="C743" s="358" t="s">
        <v>847</v>
      </c>
      <c r="D743" s="358" t="s">
        <v>848</v>
      </c>
      <c r="E743" s="358" t="s">
        <v>420</v>
      </c>
      <c r="F743" s="358" t="s">
        <v>713</v>
      </c>
      <c r="G743" s="358" t="s">
        <v>113</v>
      </c>
      <c r="H743" s="358" t="s">
        <v>119</v>
      </c>
      <c r="I743" s="359" t="s">
        <v>555</v>
      </c>
      <c r="K743" s="159"/>
      <c r="L743" s="155"/>
      <c r="N743" s="159"/>
      <c r="O743" s="155"/>
    </row>
    <row r="744" spans="2:15" x14ac:dyDescent="0.3">
      <c r="B744" s="357" t="s">
        <v>592</v>
      </c>
      <c r="C744" s="358" t="s">
        <v>814</v>
      </c>
      <c r="D744" s="358" t="s">
        <v>815</v>
      </c>
      <c r="E744" s="358" t="s">
        <v>420</v>
      </c>
      <c r="F744" s="358" t="s">
        <v>595</v>
      </c>
      <c r="G744" s="358" t="s">
        <v>422</v>
      </c>
      <c r="H744" s="358" t="s">
        <v>119</v>
      </c>
      <c r="I744" s="359" t="s">
        <v>433</v>
      </c>
      <c r="K744" s="159"/>
      <c r="L744" s="155"/>
      <c r="N744" s="159"/>
      <c r="O744" s="155"/>
    </row>
    <row r="745" spans="2:15" x14ac:dyDescent="0.3">
      <c r="B745" s="357" t="s">
        <v>592</v>
      </c>
      <c r="C745" s="358" t="s">
        <v>814</v>
      </c>
      <c r="D745" s="358" t="s">
        <v>815</v>
      </c>
      <c r="E745" s="358" t="s">
        <v>420</v>
      </c>
      <c r="F745" s="358" t="s">
        <v>2681</v>
      </c>
      <c r="G745" s="358" t="s">
        <v>422</v>
      </c>
      <c r="H745" s="358" t="s">
        <v>119</v>
      </c>
      <c r="I745" s="359" t="s">
        <v>433</v>
      </c>
      <c r="K745" s="159"/>
      <c r="L745" s="155"/>
      <c r="N745" s="159"/>
      <c r="O745" s="155"/>
    </row>
    <row r="746" spans="2:15" x14ac:dyDescent="0.3">
      <c r="B746" s="357" t="s">
        <v>565</v>
      </c>
      <c r="C746" s="358" t="s">
        <v>1589</v>
      </c>
      <c r="D746" s="358" t="s">
        <v>1590</v>
      </c>
      <c r="E746" s="358" t="s">
        <v>568</v>
      </c>
      <c r="F746" s="358" t="s">
        <v>751</v>
      </c>
      <c r="G746" s="358" t="s">
        <v>752</v>
      </c>
      <c r="H746" s="358" t="s">
        <v>119</v>
      </c>
      <c r="I746" s="359" t="s">
        <v>753</v>
      </c>
      <c r="K746" s="159"/>
      <c r="L746" s="155"/>
      <c r="N746" s="159"/>
      <c r="O746" s="155"/>
    </row>
    <row r="747" spans="2:15" x14ac:dyDescent="0.3">
      <c r="B747" s="357" t="s">
        <v>805</v>
      </c>
      <c r="C747" s="358" t="s">
        <v>806</v>
      </c>
      <c r="D747" s="358" t="s">
        <v>807</v>
      </c>
      <c r="E747" s="358" t="s">
        <v>420</v>
      </c>
      <c r="F747" s="358" t="s">
        <v>2682</v>
      </c>
      <c r="G747" s="358" t="s">
        <v>108</v>
      </c>
      <c r="H747" s="358" t="s">
        <v>119</v>
      </c>
      <c r="I747" s="359" t="s">
        <v>659</v>
      </c>
      <c r="K747" s="159"/>
      <c r="L747" s="155"/>
      <c r="N747" s="159"/>
      <c r="O747" s="155"/>
    </row>
    <row r="748" spans="2:15" x14ac:dyDescent="0.3">
      <c r="B748" s="357" t="s">
        <v>2683</v>
      </c>
      <c r="C748" s="358" t="s">
        <v>2684</v>
      </c>
      <c r="D748" s="358" t="s">
        <v>2685</v>
      </c>
      <c r="E748" s="358" t="s">
        <v>420</v>
      </c>
      <c r="F748" s="358" t="s">
        <v>2686</v>
      </c>
      <c r="G748" s="358" t="s">
        <v>1303</v>
      </c>
      <c r="H748" s="358" t="s">
        <v>119</v>
      </c>
      <c r="I748" s="359" t="s">
        <v>1304</v>
      </c>
      <c r="K748" s="159"/>
      <c r="L748" s="155"/>
      <c r="N748" s="159"/>
      <c r="O748" s="155"/>
    </row>
    <row r="749" spans="2:15" x14ac:dyDescent="0.3">
      <c r="B749" s="357" t="s">
        <v>688</v>
      </c>
      <c r="C749" s="358" t="s">
        <v>689</v>
      </c>
      <c r="D749" s="358" t="s">
        <v>690</v>
      </c>
      <c r="E749" s="358" t="s">
        <v>420</v>
      </c>
      <c r="F749" s="358" t="s">
        <v>709</v>
      </c>
      <c r="G749" s="358" t="s">
        <v>422</v>
      </c>
      <c r="H749" s="358" t="s">
        <v>119</v>
      </c>
      <c r="I749" s="359" t="s">
        <v>433</v>
      </c>
      <c r="K749" s="159"/>
      <c r="L749" s="155"/>
      <c r="N749" s="159"/>
      <c r="O749" s="155"/>
    </row>
    <row r="750" spans="2:15" x14ac:dyDescent="0.3">
      <c r="B750" s="357" t="s">
        <v>1276</v>
      </c>
      <c r="C750" s="358" t="s">
        <v>2173</v>
      </c>
      <c r="D750" s="358" t="s">
        <v>2174</v>
      </c>
      <c r="E750" s="358" t="s">
        <v>420</v>
      </c>
      <c r="F750" s="358" t="s">
        <v>2687</v>
      </c>
      <c r="G750" s="358" t="s">
        <v>1160</v>
      </c>
      <c r="H750" s="358" t="s">
        <v>119</v>
      </c>
      <c r="I750" s="359" t="s">
        <v>753</v>
      </c>
      <c r="K750" s="159"/>
      <c r="L750" s="155"/>
      <c r="N750" s="159"/>
      <c r="O750" s="155"/>
    </row>
    <row r="751" spans="2:15" x14ac:dyDescent="0.3">
      <c r="B751" s="357" t="s">
        <v>2688</v>
      </c>
      <c r="C751" s="358" t="s">
        <v>2689</v>
      </c>
      <c r="D751" s="358" t="s">
        <v>2690</v>
      </c>
      <c r="E751" s="358" t="s">
        <v>420</v>
      </c>
      <c r="F751" s="358" t="s">
        <v>2691</v>
      </c>
      <c r="G751" s="358" t="s">
        <v>2692</v>
      </c>
      <c r="H751" s="358" t="s">
        <v>2002</v>
      </c>
      <c r="I751" s="359" t="s">
        <v>2693</v>
      </c>
      <c r="K751" s="159"/>
      <c r="L751" s="155"/>
      <c r="N751" s="159"/>
      <c r="O751" s="155"/>
    </row>
    <row r="752" spans="2:15" x14ac:dyDescent="0.3">
      <c r="B752" s="357" t="s">
        <v>2520</v>
      </c>
      <c r="C752" s="358" t="s">
        <v>2694</v>
      </c>
      <c r="D752" s="358" t="s">
        <v>2695</v>
      </c>
      <c r="E752" s="358" t="s">
        <v>420</v>
      </c>
      <c r="F752" s="358" t="s">
        <v>2523</v>
      </c>
      <c r="G752" s="358" t="s">
        <v>1262</v>
      </c>
      <c r="H752" s="358" t="s">
        <v>119</v>
      </c>
      <c r="I752" s="359" t="s">
        <v>2524</v>
      </c>
      <c r="K752" s="159"/>
      <c r="L752" s="155"/>
      <c r="N752" s="159"/>
      <c r="O752" s="155"/>
    </row>
    <row r="753" spans="2:15" x14ac:dyDescent="0.3">
      <c r="B753" s="357" t="s">
        <v>1068</v>
      </c>
      <c r="C753" s="358" t="s">
        <v>1144</v>
      </c>
      <c r="D753" s="358" t="s">
        <v>1145</v>
      </c>
      <c r="E753" s="358" t="s">
        <v>420</v>
      </c>
      <c r="F753" s="358" t="s">
        <v>2696</v>
      </c>
      <c r="G753" s="358" t="s">
        <v>614</v>
      </c>
      <c r="H753" s="358" t="s">
        <v>119</v>
      </c>
      <c r="I753" s="359" t="s">
        <v>615</v>
      </c>
      <c r="K753" s="159"/>
      <c r="L753" s="155"/>
      <c r="N753" s="159"/>
      <c r="O753" s="155"/>
    </row>
    <row r="754" spans="2:15" x14ac:dyDescent="0.3">
      <c r="B754" s="357" t="s">
        <v>2246</v>
      </c>
      <c r="C754" s="358" t="s">
        <v>2247</v>
      </c>
      <c r="D754" s="358" t="s">
        <v>2248</v>
      </c>
      <c r="E754" s="358" t="s">
        <v>420</v>
      </c>
      <c r="F754" s="358" t="s">
        <v>2249</v>
      </c>
      <c r="G754" s="358" t="s">
        <v>2250</v>
      </c>
      <c r="H754" s="358" t="s">
        <v>2251</v>
      </c>
      <c r="I754" s="359" t="s">
        <v>2252</v>
      </c>
      <c r="K754" s="159"/>
      <c r="L754" s="155"/>
      <c r="N754" s="159"/>
      <c r="O754" s="155"/>
    </row>
    <row r="755" spans="2:15" x14ac:dyDescent="0.3">
      <c r="B755" s="357" t="s">
        <v>2697</v>
      </c>
      <c r="C755" s="358" t="s">
        <v>2698</v>
      </c>
      <c r="D755" s="358" t="s">
        <v>2699</v>
      </c>
      <c r="E755" s="358" t="s">
        <v>420</v>
      </c>
      <c r="F755" s="358" t="s">
        <v>2700</v>
      </c>
      <c r="G755" s="358" t="s">
        <v>2701</v>
      </c>
      <c r="H755" s="358" t="s">
        <v>119</v>
      </c>
      <c r="I755" s="359" t="s">
        <v>2702</v>
      </c>
      <c r="K755" s="159"/>
      <c r="L755" s="155"/>
      <c r="N755" s="159"/>
      <c r="O755" s="155"/>
    </row>
    <row r="756" spans="2:15" x14ac:dyDescent="0.3">
      <c r="B756" s="357" t="s">
        <v>855</v>
      </c>
      <c r="C756" s="358" t="s">
        <v>856</v>
      </c>
      <c r="D756" s="358" t="s">
        <v>857</v>
      </c>
      <c r="E756" s="358" t="s">
        <v>420</v>
      </c>
      <c r="F756" s="358" t="s">
        <v>2703</v>
      </c>
      <c r="G756" s="358" t="s">
        <v>108</v>
      </c>
      <c r="H756" s="358" t="s">
        <v>119</v>
      </c>
      <c r="I756" s="359" t="s">
        <v>659</v>
      </c>
      <c r="K756" s="159"/>
      <c r="L756" s="155"/>
      <c r="N756" s="159"/>
      <c r="O756" s="155"/>
    </row>
    <row r="757" spans="2:15" x14ac:dyDescent="0.3">
      <c r="B757" s="357" t="s">
        <v>2704</v>
      </c>
      <c r="C757" s="358" t="s">
        <v>2705</v>
      </c>
      <c r="D757" s="358" t="s">
        <v>2706</v>
      </c>
      <c r="E757" s="358" t="s">
        <v>420</v>
      </c>
      <c r="F757" s="358" t="s">
        <v>2707</v>
      </c>
      <c r="G757" s="358" t="s">
        <v>1268</v>
      </c>
      <c r="H757" s="358" t="s">
        <v>119</v>
      </c>
      <c r="I757" s="359" t="s">
        <v>1269</v>
      </c>
      <c r="K757" s="159"/>
      <c r="L757" s="155"/>
      <c r="N757" s="159"/>
      <c r="O757" s="155"/>
    </row>
    <row r="758" spans="2:15" x14ac:dyDescent="0.3">
      <c r="B758" s="357" t="s">
        <v>2708</v>
      </c>
      <c r="C758" s="358" t="s">
        <v>2709</v>
      </c>
      <c r="D758" s="358" t="s">
        <v>2710</v>
      </c>
      <c r="E758" s="358" t="s">
        <v>420</v>
      </c>
      <c r="F758" s="358" t="s">
        <v>2711</v>
      </c>
      <c r="G758" s="358" t="s">
        <v>2223</v>
      </c>
      <c r="H758" s="358" t="s">
        <v>119</v>
      </c>
      <c r="I758" s="359" t="s">
        <v>1969</v>
      </c>
      <c r="K758" s="159"/>
      <c r="L758" s="155"/>
      <c r="N758" s="159"/>
      <c r="O758" s="155"/>
    </row>
    <row r="759" spans="2:15" x14ac:dyDescent="0.3">
      <c r="B759" s="357" t="s">
        <v>527</v>
      </c>
      <c r="C759" s="358" t="s">
        <v>2712</v>
      </c>
      <c r="D759" s="358" t="s">
        <v>2713</v>
      </c>
      <c r="E759" s="358" t="s">
        <v>420</v>
      </c>
      <c r="F759" s="358" t="s">
        <v>530</v>
      </c>
      <c r="G759" s="358" t="s">
        <v>422</v>
      </c>
      <c r="H759" s="358" t="s">
        <v>119</v>
      </c>
      <c r="I759" s="359" t="s">
        <v>433</v>
      </c>
      <c r="K759" s="159"/>
      <c r="L759" s="155"/>
      <c r="N759" s="159"/>
      <c r="O759" s="155"/>
    </row>
    <row r="760" spans="2:15" x14ac:dyDescent="0.3">
      <c r="B760" s="357" t="s">
        <v>624</v>
      </c>
      <c r="C760" s="358" t="s">
        <v>625</v>
      </c>
      <c r="D760" s="358" t="s">
        <v>626</v>
      </c>
      <c r="E760" s="358" t="s">
        <v>420</v>
      </c>
      <c r="F760" s="358" t="s">
        <v>676</v>
      </c>
      <c r="G760" s="358" t="s">
        <v>422</v>
      </c>
      <c r="H760" s="358" t="s">
        <v>119</v>
      </c>
      <c r="I760" s="359" t="s">
        <v>478</v>
      </c>
      <c r="K760" s="159"/>
      <c r="L760" s="155"/>
      <c r="N760" s="159"/>
      <c r="O760" s="155"/>
    </row>
    <row r="761" spans="2:15" x14ac:dyDescent="0.3">
      <c r="B761" s="357" t="s">
        <v>2714</v>
      </c>
      <c r="C761" s="358" t="s">
        <v>2715</v>
      </c>
      <c r="D761" s="358" t="s">
        <v>2716</v>
      </c>
      <c r="E761" s="358" t="s">
        <v>420</v>
      </c>
      <c r="F761" s="358" t="s">
        <v>2717</v>
      </c>
      <c r="G761" s="358" t="s">
        <v>1557</v>
      </c>
      <c r="H761" s="358" t="s">
        <v>119</v>
      </c>
      <c r="I761" s="359" t="s">
        <v>1558</v>
      </c>
      <c r="K761" s="159"/>
      <c r="L761" s="155"/>
      <c r="N761" s="159"/>
      <c r="O761" s="155"/>
    </row>
    <row r="762" spans="2:15" x14ac:dyDescent="0.3">
      <c r="B762" s="357" t="s">
        <v>2714</v>
      </c>
      <c r="C762" s="358" t="s">
        <v>2715</v>
      </c>
      <c r="D762" s="358" t="s">
        <v>2716</v>
      </c>
      <c r="E762" s="358" t="s">
        <v>420</v>
      </c>
      <c r="F762" s="358" t="s">
        <v>2718</v>
      </c>
      <c r="G762" s="358" t="s">
        <v>1557</v>
      </c>
      <c r="H762" s="358" t="s">
        <v>119</v>
      </c>
      <c r="I762" s="359" t="s">
        <v>1558</v>
      </c>
      <c r="K762" s="159"/>
      <c r="L762" s="155"/>
      <c r="N762" s="159"/>
      <c r="O762" s="155"/>
    </row>
    <row r="763" spans="2:15" x14ac:dyDescent="0.3">
      <c r="B763" s="357" t="s">
        <v>515</v>
      </c>
      <c r="C763" s="358" t="s">
        <v>516</v>
      </c>
      <c r="D763" s="358" t="s">
        <v>517</v>
      </c>
      <c r="E763" s="358" t="s">
        <v>420</v>
      </c>
      <c r="F763" s="358" t="s">
        <v>2719</v>
      </c>
      <c r="G763" s="358" t="s">
        <v>422</v>
      </c>
      <c r="H763" s="358" t="s">
        <v>119</v>
      </c>
      <c r="I763" s="359" t="s">
        <v>433</v>
      </c>
      <c r="K763" s="159"/>
      <c r="L763" s="155"/>
      <c r="N763" s="159"/>
      <c r="O763" s="155"/>
    </row>
    <row r="764" spans="2:15" x14ac:dyDescent="0.3">
      <c r="B764" s="357" t="s">
        <v>1449</v>
      </c>
      <c r="C764" s="358" t="s">
        <v>1994</v>
      </c>
      <c r="D764" s="358" t="s">
        <v>1995</v>
      </c>
      <c r="E764" s="358" t="s">
        <v>420</v>
      </c>
      <c r="F764" s="358" t="s">
        <v>1996</v>
      </c>
      <c r="G764" s="358" t="s">
        <v>752</v>
      </c>
      <c r="H764" s="358" t="s">
        <v>119</v>
      </c>
      <c r="I764" s="359" t="s">
        <v>1161</v>
      </c>
      <c r="K764" s="159"/>
      <c r="L764" s="155"/>
      <c r="N764" s="159"/>
      <c r="O764" s="155"/>
    </row>
    <row r="765" spans="2:15" x14ac:dyDescent="0.3">
      <c r="B765" s="357" t="s">
        <v>1756</v>
      </c>
      <c r="C765" s="358" t="s">
        <v>1757</v>
      </c>
      <c r="D765" s="358" t="s">
        <v>1758</v>
      </c>
      <c r="E765" s="358" t="s">
        <v>420</v>
      </c>
      <c r="F765" s="358" t="s">
        <v>2720</v>
      </c>
      <c r="G765" s="358" t="s">
        <v>1751</v>
      </c>
      <c r="H765" s="358" t="s">
        <v>119</v>
      </c>
      <c r="I765" s="359" t="s">
        <v>1752</v>
      </c>
      <c r="K765" s="159"/>
      <c r="L765" s="155"/>
      <c r="N765" s="159"/>
      <c r="O765" s="155"/>
    </row>
    <row r="766" spans="2:15" x14ac:dyDescent="0.3">
      <c r="B766" s="357" t="s">
        <v>849</v>
      </c>
      <c r="C766" s="358" t="s">
        <v>2721</v>
      </c>
      <c r="D766" s="358" t="s">
        <v>2722</v>
      </c>
      <c r="E766" s="358" t="s">
        <v>490</v>
      </c>
      <c r="F766" s="358" t="s">
        <v>2723</v>
      </c>
      <c r="G766" s="358" t="s">
        <v>1557</v>
      </c>
      <c r="H766" s="358" t="s">
        <v>119</v>
      </c>
      <c r="I766" s="359" t="s">
        <v>1558</v>
      </c>
      <c r="K766" s="159"/>
      <c r="L766" s="155"/>
      <c r="N766" s="159"/>
      <c r="O766" s="155"/>
    </row>
    <row r="767" spans="2:15" x14ac:dyDescent="0.3">
      <c r="B767" s="357" t="s">
        <v>2724</v>
      </c>
      <c r="C767" s="358" t="s">
        <v>2725</v>
      </c>
      <c r="D767" s="358" t="s">
        <v>2726</v>
      </c>
      <c r="E767" s="358" t="s">
        <v>568</v>
      </c>
      <c r="F767" s="358" t="s">
        <v>2727</v>
      </c>
      <c r="G767" s="358" t="s">
        <v>1309</v>
      </c>
      <c r="H767" s="358" t="s">
        <v>119</v>
      </c>
      <c r="I767" s="359" t="s">
        <v>1310</v>
      </c>
      <c r="K767" s="159"/>
      <c r="L767" s="155"/>
      <c r="N767" s="159"/>
      <c r="O767" s="155"/>
    </row>
    <row r="768" spans="2:15" x14ac:dyDescent="0.3">
      <c r="B768" s="357" t="s">
        <v>2728</v>
      </c>
      <c r="C768" s="358" t="s">
        <v>2729</v>
      </c>
      <c r="D768" s="358" t="s">
        <v>2730</v>
      </c>
      <c r="E768" s="358" t="s">
        <v>420</v>
      </c>
      <c r="F768" s="358" t="s">
        <v>2731</v>
      </c>
      <c r="G768" s="358" t="s">
        <v>1570</v>
      </c>
      <c r="H768" s="358" t="s">
        <v>1256</v>
      </c>
      <c r="I768" s="359" t="s">
        <v>2732</v>
      </c>
      <c r="K768" s="159"/>
      <c r="L768" s="155"/>
      <c r="N768" s="159"/>
      <c r="O768" s="155"/>
    </row>
    <row r="769" spans="2:15" x14ac:dyDescent="0.3">
      <c r="B769" s="357" t="s">
        <v>2733</v>
      </c>
      <c r="C769" s="358" t="s">
        <v>2734</v>
      </c>
      <c r="D769" s="358" t="s">
        <v>2735</v>
      </c>
      <c r="E769" s="358" t="s">
        <v>420</v>
      </c>
      <c r="F769" s="358" t="s">
        <v>2736</v>
      </c>
      <c r="G769" s="358" t="s">
        <v>2737</v>
      </c>
      <c r="H769" s="358" t="s">
        <v>2366</v>
      </c>
      <c r="I769" s="359" t="s">
        <v>2738</v>
      </c>
      <c r="K769" s="159"/>
      <c r="L769" s="155"/>
      <c r="N769" s="159"/>
      <c r="O769" s="155"/>
    </row>
    <row r="770" spans="2:15" x14ac:dyDescent="0.3">
      <c r="B770" s="357" t="s">
        <v>2739</v>
      </c>
      <c r="C770" s="358" t="s">
        <v>2740</v>
      </c>
      <c r="D770" s="358" t="s">
        <v>2741</v>
      </c>
      <c r="E770" s="358" t="s">
        <v>420</v>
      </c>
      <c r="F770" s="358" t="s">
        <v>2742</v>
      </c>
      <c r="G770" s="358" t="s">
        <v>2055</v>
      </c>
      <c r="H770" s="358" t="s">
        <v>119</v>
      </c>
      <c r="I770" s="359" t="s">
        <v>2056</v>
      </c>
      <c r="K770" s="159"/>
      <c r="L770" s="155"/>
      <c r="N770" s="159"/>
      <c r="O770" s="155"/>
    </row>
    <row r="771" spans="2:15" x14ac:dyDescent="0.3">
      <c r="B771" s="357" t="s">
        <v>889</v>
      </c>
      <c r="C771" s="358" t="s">
        <v>2743</v>
      </c>
      <c r="D771" s="358" t="s">
        <v>2744</v>
      </c>
      <c r="E771" s="358" t="s">
        <v>420</v>
      </c>
      <c r="F771" s="358" t="s">
        <v>922</v>
      </c>
      <c r="G771" s="358" t="s">
        <v>422</v>
      </c>
      <c r="H771" s="358" t="s">
        <v>119</v>
      </c>
      <c r="I771" s="359" t="s">
        <v>433</v>
      </c>
      <c r="K771" s="159"/>
      <c r="L771" s="155"/>
      <c r="N771" s="159"/>
      <c r="O771" s="155"/>
    </row>
    <row r="772" spans="2:15" x14ac:dyDescent="0.3">
      <c r="B772" s="357" t="s">
        <v>2745</v>
      </c>
      <c r="C772" s="358" t="s">
        <v>552</v>
      </c>
      <c r="D772" s="358" t="s">
        <v>553</v>
      </c>
      <c r="E772" s="358" t="s">
        <v>420</v>
      </c>
      <c r="F772" s="358" t="s">
        <v>1911</v>
      </c>
      <c r="G772" s="358" t="s">
        <v>1460</v>
      </c>
      <c r="H772" s="358" t="s">
        <v>119</v>
      </c>
      <c r="I772" s="359" t="s">
        <v>1461</v>
      </c>
      <c r="K772" s="159"/>
      <c r="L772" s="155"/>
      <c r="N772" s="159"/>
      <c r="O772" s="155"/>
    </row>
    <row r="773" spans="2:15" x14ac:dyDescent="0.3">
      <c r="B773" s="357" t="s">
        <v>424</v>
      </c>
      <c r="C773" s="358" t="s">
        <v>764</v>
      </c>
      <c r="D773" s="358" t="s">
        <v>765</v>
      </c>
      <c r="E773" s="358" t="s">
        <v>420</v>
      </c>
      <c r="F773" s="358" t="s">
        <v>2746</v>
      </c>
      <c r="G773" s="358" t="s">
        <v>422</v>
      </c>
      <c r="H773" s="358" t="s">
        <v>119</v>
      </c>
      <c r="I773" s="359" t="s">
        <v>478</v>
      </c>
      <c r="K773" s="159"/>
      <c r="L773" s="155"/>
      <c r="N773" s="159"/>
      <c r="O773" s="155"/>
    </row>
    <row r="774" spans="2:15" x14ac:dyDescent="0.3">
      <c r="B774" s="357" t="s">
        <v>424</v>
      </c>
      <c r="C774" s="358" t="s">
        <v>1223</v>
      </c>
      <c r="D774" s="358" t="s">
        <v>1224</v>
      </c>
      <c r="E774" s="358" t="s">
        <v>420</v>
      </c>
      <c r="F774" s="358" t="s">
        <v>427</v>
      </c>
      <c r="G774" s="358" t="s">
        <v>422</v>
      </c>
      <c r="H774" s="358" t="s">
        <v>119</v>
      </c>
      <c r="I774" s="359" t="s">
        <v>428</v>
      </c>
      <c r="K774" s="159"/>
      <c r="L774" s="155"/>
      <c r="N774" s="159"/>
      <c r="O774" s="155"/>
    </row>
    <row r="775" spans="2:15" x14ac:dyDescent="0.3">
      <c r="B775" s="357" t="s">
        <v>523</v>
      </c>
      <c r="C775" s="358" t="s">
        <v>1620</v>
      </c>
      <c r="D775" s="358" t="s">
        <v>1621</v>
      </c>
      <c r="E775" s="358" t="s">
        <v>420</v>
      </c>
      <c r="F775" s="358" t="s">
        <v>526</v>
      </c>
      <c r="G775" s="358" t="s">
        <v>422</v>
      </c>
      <c r="H775" s="358" t="s">
        <v>119</v>
      </c>
      <c r="I775" s="359" t="s">
        <v>433</v>
      </c>
      <c r="K775" s="159"/>
      <c r="L775" s="155"/>
      <c r="N775" s="159"/>
      <c r="O775" s="155"/>
    </row>
    <row r="776" spans="2:15" x14ac:dyDescent="0.3">
      <c r="B776" s="357" t="s">
        <v>2372</v>
      </c>
      <c r="C776" s="358" t="s">
        <v>2747</v>
      </c>
      <c r="D776" s="358" t="s">
        <v>2748</v>
      </c>
      <c r="E776" s="358" t="s">
        <v>420</v>
      </c>
      <c r="F776" s="358" t="s">
        <v>2375</v>
      </c>
      <c r="G776" s="358" t="s">
        <v>972</v>
      </c>
      <c r="H776" s="358" t="s">
        <v>119</v>
      </c>
      <c r="I776" s="359" t="s">
        <v>973</v>
      </c>
      <c r="K776" s="159"/>
      <c r="L776" s="155"/>
      <c r="N776" s="159"/>
      <c r="O776" s="155"/>
    </row>
    <row r="777" spans="2:15" x14ac:dyDescent="0.3">
      <c r="B777" s="357" t="s">
        <v>2437</v>
      </c>
      <c r="C777" s="358" t="s">
        <v>2749</v>
      </c>
      <c r="D777" s="358" t="s">
        <v>2750</v>
      </c>
      <c r="E777" s="358" t="s">
        <v>420</v>
      </c>
      <c r="F777" s="358" t="s">
        <v>2440</v>
      </c>
      <c r="G777" s="358" t="s">
        <v>2441</v>
      </c>
      <c r="H777" s="358" t="s">
        <v>2442</v>
      </c>
      <c r="I777" s="359" t="s">
        <v>2443</v>
      </c>
      <c r="K777" s="159"/>
      <c r="L777" s="155"/>
      <c r="N777" s="159"/>
      <c r="O777" s="155"/>
    </row>
    <row r="778" spans="2:15" x14ac:dyDescent="0.3">
      <c r="B778" s="357" t="s">
        <v>701</v>
      </c>
      <c r="C778" s="358" t="s">
        <v>2751</v>
      </c>
      <c r="D778" s="358" t="s">
        <v>2752</v>
      </c>
      <c r="E778" s="358" t="s">
        <v>420</v>
      </c>
      <c r="F778" s="358" t="s">
        <v>2753</v>
      </c>
      <c r="G778" s="358" t="s">
        <v>422</v>
      </c>
      <c r="H778" s="358" t="s">
        <v>119</v>
      </c>
      <c r="I778" s="359" t="s">
        <v>423</v>
      </c>
      <c r="K778" s="159"/>
      <c r="L778" s="155"/>
      <c r="N778" s="159"/>
      <c r="O778" s="155"/>
    </row>
    <row r="779" spans="2:15" x14ac:dyDescent="0.3">
      <c r="B779" s="357" t="s">
        <v>2754</v>
      </c>
      <c r="C779" s="358" t="s">
        <v>2755</v>
      </c>
      <c r="D779" s="358" t="s">
        <v>2756</v>
      </c>
      <c r="E779" s="358" t="s">
        <v>420</v>
      </c>
      <c r="F779" s="358" t="s">
        <v>2757</v>
      </c>
      <c r="G779" s="358" t="s">
        <v>422</v>
      </c>
      <c r="H779" s="358" t="s">
        <v>119</v>
      </c>
      <c r="I779" s="359" t="s">
        <v>433</v>
      </c>
      <c r="K779" s="159"/>
      <c r="L779" s="155"/>
      <c r="N779" s="159"/>
      <c r="O779" s="155"/>
    </row>
    <row r="780" spans="2:15" x14ac:dyDescent="0.3">
      <c r="B780" s="357" t="s">
        <v>2758</v>
      </c>
      <c r="C780" s="358" t="s">
        <v>2759</v>
      </c>
      <c r="D780" s="358" t="s">
        <v>2760</v>
      </c>
      <c r="E780" s="358" t="s">
        <v>420</v>
      </c>
      <c r="F780" s="358" t="s">
        <v>2761</v>
      </c>
      <c r="G780" s="358" t="s">
        <v>1268</v>
      </c>
      <c r="H780" s="358" t="s">
        <v>119</v>
      </c>
      <c r="I780" s="359" t="s">
        <v>2762</v>
      </c>
      <c r="K780" s="159"/>
      <c r="L780" s="155"/>
      <c r="N780" s="159"/>
      <c r="O780" s="155"/>
    </row>
    <row r="781" spans="2:15" x14ac:dyDescent="0.3">
      <c r="B781" s="357" t="s">
        <v>2051</v>
      </c>
      <c r="C781" s="358" t="s">
        <v>2763</v>
      </c>
      <c r="D781" s="358" t="s">
        <v>2764</v>
      </c>
      <c r="E781" s="358" t="s">
        <v>420</v>
      </c>
      <c r="F781" s="358" t="s">
        <v>2054</v>
      </c>
      <c r="G781" s="358" t="s">
        <v>2055</v>
      </c>
      <c r="H781" s="358" t="s">
        <v>119</v>
      </c>
      <c r="I781" s="359" t="s">
        <v>2056</v>
      </c>
      <c r="K781" s="159"/>
      <c r="L781" s="155"/>
      <c r="N781" s="159"/>
      <c r="O781" s="155"/>
    </row>
    <row r="782" spans="2:15" x14ac:dyDescent="0.3">
      <c r="B782" s="357" t="s">
        <v>1816</v>
      </c>
      <c r="C782" s="358" t="s">
        <v>2765</v>
      </c>
      <c r="D782" s="358" t="s">
        <v>2766</v>
      </c>
      <c r="E782" s="358" t="s">
        <v>420</v>
      </c>
      <c r="F782" s="358" t="s">
        <v>1819</v>
      </c>
      <c r="G782" s="358" t="s">
        <v>1040</v>
      </c>
      <c r="H782" s="358" t="s">
        <v>119</v>
      </c>
      <c r="I782" s="359" t="s">
        <v>1041</v>
      </c>
      <c r="K782" s="159"/>
      <c r="L782" s="155"/>
      <c r="N782" s="159"/>
      <c r="O782" s="155"/>
    </row>
    <row r="783" spans="2:15" x14ac:dyDescent="0.3">
      <c r="B783" s="357" t="s">
        <v>2767</v>
      </c>
      <c r="C783" s="358" t="s">
        <v>2768</v>
      </c>
      <c r="D783" s="358" t="s">
        <v>2769</v>
      </c>
      <c r="E783" s="358" t="s">
        <v>420</v>
      </c>
      <c r="F783" s="358" t="s">
        <v>2770</v>
      </c>
      <c r="G783" s="358" t="s">
        <v>2771</v>
      </c>
      <c r="H783" s="358" t="s">
        <v>2258</v>
      </c>
      <c r="I783" s="359" t="s">
        <v>2772</v>
      </c>
      <c r="K783" s="159"/>
      <c r="L783" s="155"/>
      <c r="N783" s="159"/>
      <c r="O783" s="155"/>
    </row>
    <row r="784" spans="2:15" x14ac:dyDescent="0.3">
      <c r="B784" s="357" t="s">
        <v>558</v>
      </c>
      <c r="C784" s="358" t="s">
        <v>719</v>
      </c>
      <c r="D784" s="358" t="s">
        <v>720</v>
      </c>
      <c r="E784" s="358" t="s">
        <v>420</v>
      </c>
      <c r="F784" s="358" t="s">
        <v>2773</v>
      </c>
      <c r="G784" s="358" t="s">
        <v>422</v>
      </c>
      <c r="H784" s="358" t="s">
        <v>119</v>
      </c>
      <c r="I784" s="359" t="s">
        <v>423</v>
      </c>
      <c r="K784" s="159"/>
      <c r="L784" s="155"/>
      <c r="N784" s="159"/>
      <c r="O784" s="155"/>
    </row>
    <row r="785" spans="2:15" x14ac:dyDescent="0.3">
      <c r="B785" s="357" t="s">
        <v>2774</v>
      </c>
      <c r="C785" s="358" t="s">
        <v>2775</v>
      </c>
      <c r="D785" s="358" t="s">
        <v>2776</v>
      </c>
      <c r="E785" s="358" t="s">
        <v>420</v>
      </c>
      <c r="F785" s="358" t="s">
        <v>2777</v>
      </c>
      <c r="G785" s="358" t="s">
        <v>1262</v>
      </c>
      <c r="H785" s="358" t="s">
        <v>119</v>
      </c>
      <c r="I785" s="359" t="s">
        <v>2778</v>
      </c>
      <c r="K785" s="159"/>
      <c r="L785" s="155"/>
      <c r="N785" s="159"/>
      <c r="O785" s="155"/>
    </row>
    <row r="786" spans="2:15" x14ac:dyDescent="0.3">
      <c r="B786" s="357" t="s">
        <v>2779</v>
      </c>
      <c r="C786" s="358" t="s">
        <v>2780</v>
      </c>
      <c r="D786" s="358" t="s">
        <v>2781</v>
      </c>
      <c r="E786" s="358" t="s">
        <v>437</v>
      </c>
      <c r="F786" s="358" t="s">
        <v>2782</v>
      </c>
      <c r="G786" s="358" t="s">
        <v>1092</v>
      </c>
      <c r="H786" s="358" t="s">
        <v>119</v>
      </c>
      <c r="I786" s="359" t="s">
        <v>1093</v>
      </c>
      <c r="K786" s="159"/>
      <c r="L786" s="155"/>
      <c r="N786" s="159"/>
      <c r="O786" s="155"/>
    </row>
    <row r="787" spans="2:15" x14ac:dyDescent="0.3">
      <c r="B787" s="357" t="s">
        <v>2235</v>
      </c>
      <c r="C787" s="358" t="s">
        <v>2236</v>
      </c>
      <c r="D787" s="358" t="s">
        <v>2237</v>
      </c>
      <c r="E787" s="358" t="s">
        <v>420</v>
      </c>
      <c r="F787" s="358" t="s">
        <v>2783</v>
      </c>
      <c r="G787" s="358" t="s">
        <v>422</v>
      </c>
      <c r="H787" s="358" t="s">
        <v>119</v>
      </c>
      <c r="I787" s="359" t="s">
        <v>433</v>
      </c>
      <c r="K787" s="159"/>
      <c r="L787" s="155"/>
      <c r="N787" s="159"/>
      <c r="O787" s="155"/>
    </row>
    <row r="788" spans="2:15" x14ac:dyDescent="0.3">
      <c r="B788" s="357" t="s">
        <v>1982</v>
      </c>
      <c r="C788" s="358" t="s">
        <v>2784</v>
      </c>
      <c r="D788" s="358" t="s">
        <v>2785</v>
      </c>
      <c r="E788" s="358" t="s">
        <v>420</v>
      </c>
      <c r="F788" s="358" t="s">
        <v>1985</v>
      </c>
      <c r="G788" s="358" t="s">
        <v>1986</v>
      </c>
      <c r="H788" s="358" t="s">
        <v>1490</v>
      </c>
      <c r="I788" s="359" t="s">
        <v>1987</v>
      </c>
      <c r="K788" s="159"/>
      <c r="L788" s="155"/>
      <c r="N788" s="159"/>
      <c r="O788" s="155"/>
    </row>
    <row r="789" spans="2:15" x14ac:dyDescent="0.3">
      <c r="B789" s="357" t="s">
        <v>1155</v>
      </c>
      <c r="C789" s="358" t="s">
        <v>2786</v>
      </c>
      <c r="D789" s="358" t="s">
        <v>2787</v>
      </c>
      <c r="E789" s="358" t="s">
        <v>420</v>
      </c>
      <c r="F789" s="358" t="s">
        <v>2788</v>
      </c>
      <c r="G789" s="358" t="s">
        <v>1079</v>
      </c>
      <c r="H789" s="358" t="s">
        <v>119</v>
      </c>
      <c r="I789" s="359" t="s">
        <v>1201</v>
      </c>
      <c r="K789" s="159"/>
      <c r="L789" s="155"/>
      <c r="N789" s="159"/>
      <c r="O789" s="155"/>
    </row>
    <row r="790" spans="2:15" x14ac:dyDescent="0.3">
      <c r="B790" s="357" t="s">
        <v>1398</v>
      </c>
      <c r="C790" s="358" t="s">
        <v>2579</v>
      </c>
      <c r="D790" s="358" t="s">
        <v>2580</v>
      </c>
      <c r="E790" s="358" t="s">
        <v>420</v>
      </c>
      <c r="F790" s="358" t="s">
        <v>1988</v>
      </c>
      <c r="G790" s="358" t="s">
        <v>107</v>
      </c>
      <c r="H790" s="358" t="s">
        <v>119</v>
      </c>
      <c r="I790" s="359" t="s">
        <v>1402</v>
      </c>
      <c r="K790" s="159"/>
      <c r="L790" s="155"/>
      <c r="N790" s="159"/>
      <c r="O790" s="155"/>
    </row>
    <row r="791" spans="2:15" x14ac:dyDescent="0.3">
      <c r="B791" s="357" t="s">
        <v>2239</v>
      </c>
      <c r="C791" s="358" t="s">
        <v>2789</v>
      </c>
      <c r="D791" s="358" t="s">
        <v>2790</v>
      </c>
      <c r="E791" s="358" t="s">
        <v>420</v>
      </c>
      <c r="F791" s="358" t="s">
        <v>2242</v>
      </c>
      <c r="G791" s="358" t="s">
        <v>2243</v>
      </c>
      <c r="H791" s="358" t="s">
        <v>1164</v>
      </c>
      <c r="I791" s="359" t="s">
        <v>2244</v>
      </c>
      <c r="K791" s="159"/>
      <c r="L791" s="155"/>
      <c r="N791" s="159"/>
      <c r="O791" s="155"/>
    </row>
    <row r="792" spans="2:15" x14ac:dyDescent="0.3">
      <c r="B792" s="357" t="s">
        <v>2457</v>
      </c>
      <c r="C792" s="358" t="s">
        <v>2791</v>
      </c>
      <c r="D792" s="358" t="s">
        <v>2792</v>
      </c>
      <c r="E792" s="358" t="s">
        <v>420</v>
      </c>
      <c r="F792" s="358" t="s">
        <v>2460</v>
      </c>
      <c r="G792" s="358" t="s">
        <v>2461</v>
      </c>
      <c r="H792" s="358" t="s">
        <v>1164</v>
      </c>
      <c r="I792" s="359" t="s">
        <v>2462</v>
      </c>
      <c r="K792" s="159"/>
      <c r="L792" s="155"/>
      <c r="N792" s="159"/>
      <c r="O792" s="155"/>
    </row>
    <row r="793" spans="2:15" x14ac:dyDescent="0.3">
      <c r="B793" s="357" t="s">
        <v>1155</v>
      </c>
      <c r="C793" s="358" t="s">
        <v>2793</v>
      </c>
      <c r="D793" s="358" t="s">
        <v>2794</v>
      </c>
      <c r="E793" s="358" t="s">
        <v>1158</v>
      </c>
      <c r="F793" s="358" t="s">
        <v>1420</v>
      </c>
      <c r="G793" s="358" t="s">
        <v>1079</v>
      </c>
      <c r="H793" s="358" t="s">
        <v>119</v>
      </c>
      <c r="I793" s="359" t="s">
        <v>1421</v>
      </c>
      <c r="K793" s="159"/>
      <c r="L793" s="155"/>
      <c r="N793" s="159"/>
      <c r="O793" s="155"/>
    </row>
    <row r="794" spans="2:15" x14ac:dyDescent="0.3">
      <c r="B794" s="357" t="s">
        <v>1587</v>
      </c>
      <c r="C794" s="358" t="s">
        <v>2795</v>
      </c>
      <c r="D794" s="358" t="s">
        <v>2796</v>
      </c>
      <c r="E794" s="358" t="s">
        <v>420</v>
      </c>
      <c r="F794" s="358" t="s">
        <v>1588</v>
      </c>
      <c r="G794" s="358" t="s">
        <v>107</v>
      </c>
      <c r="H794" s="358" t="s">
        <v>119</v>
      </c>
      <c r="I794" s="359" t="s">
        <v>1402</v>
      </c>
      <c r="K794" s="159"/>
      <c r="L794" s="155"/>
      <c r="N794" s="159"/>
      <c r="O794" s="155"/>
    </row>
    <row r="795" spans="2:15" x14ac:dyDescent="0.3">
      <c r="B795" s="357" t="s">
        <v>1155</v>
      </c>
      <c r="C795" s="358" t="s">
        <v>2797</v>
      </c>
      <c r="D795" s="358" t="s">
        <v>2798</v>
      </c>
      <c r="E795" s="358" t="s">
        <v>437</v>
      </c>
      <c r="F795" s="358" t="s">
        <v>2799</v>
      </c>
      <c r="G795" s="358" t="s">
        <v>1079</v>
      </c>
      <c r="H795" s="358" t="s">
        <v>119</v>
      </c>
      <c r="I795" s="359" t="s">
        <v>1080</v>
      </c>
      <c r="K795" s="159"/>
      <c r="L795" s="155"/>
      <c r="N795" s="159"/>
      <c r="O795" s="155"/>
    </row>
    <row r="796" spans="2:15" x14ac:dyDescent="0.3">
      <c r="B796" s="357" t="s">
        <v>2800</v>
      </c>
      <c r="C796" s="358" t="s">
        <v>2495</v>
      </c>
      <c r="D796" s="358" t="s">
        <v>2496</v>
      </c>
      <c r="E796" s="358" t="s">
        <v>420</v>
      </c>
      <c r="F796" s="358" t="s">
        <v>2497</v>
      </c>
      <c r="G796" s="358" t="s">
        <v>2350</v>
      </c>
      <c r="H796" s="358" t="s">
        <v>119</v>
      </c>
      <c r="I796" s="359" t="s">
        <v>2498</v>
      </c>
      <c r="K796" s="159"/>
      <c r="L796" s="155"/>
      <c r="N796" s="159"/>
      <c r="O796" s="155"/>
    </row>
    <row r="797" spans="2:15" x14ac:dyDescent="0.3">
      <c r="B797" s="357" t="s">
        <v>688</v>
      </c>
      <c r="C797" s="358" t="s">
        <v>689</v>
      </c>
      <c r="D797" s="358" t="s">
        <v>690</v>
      </c>
      <c r="E797" s="358" t="s">
        <v>420</v>
      </c>
      <c r="F797" s="358" t="s">
        <v>2801</v>
      </c>
      <c r="G797" s="358" t="s">
        <v>422</v>
      </c>
      <c r="H797" s="358" t="s">
        <v>119</v>
      </c>
      <c r="I797" s="359" t="s">
        <v>433</v>
      </c>
      <c r="K797" s="159"/>
      <c r="L797" s="155"/>
      <c r="N797" s="159"/>
      <c r="O797" s="155"/>
    </row>
    <row r="798" spans="2:15" x14ac:dyDescent="0.3">
      <c r="B798" s="357" t="s">
        <v>1325</v>
      </c>
      <c r="C798" s="358" t="s">
        <v>2802</v>
      </c>
      <c r="D798" s="358" t="s">
        <v>2803</v>
      </c>
      <c r="E798" s="358" t="s">
        <v>420</v>
      </c>
      <c r="F798" s="358" t="s">
        <v>2804</v>
      </c>
      <c r="G798" s="358" t="s">
        <v>1040</v>
      </c>
      <c r="H798" s="358" t="s">
        <v>119</v>
      </c>
      <c r="I798" s="359" t="s">
        <v>1329</v>
      </c>
      <c r="K798" s="159"/>
      <c r="L798" s="155"/>
      <c r="N798" s="159"/>
      <c r="O798" s="155"/>
    </row>
    <row r="799" spans="2:15" x14ac:dyDescent="0.3">
      <c r="B799" s="357" t="s">
        <v>2805</v>
      </c>
      <c r="C799" s="358" t="s">
        <v>707</v>
      </c>
      <c r="D799" s="358" t="s">
        <v>708</v>
      </c>
      <c r="E799" s="358" t="s">
        <v>420</v>
      </c>
      <c r="F799" s="358" t="s">
        <v>709</v>
      </c>
      <c r="G799" s="358" t="s">
        <v>422</v>
      </c>
      <c r="H799" s="358" t="s">
        <v>119</v>
      </c>
      <c r="I799" s="359" t="s">
        <v>433</v>
      </c>
      <c r="K799" s="159"/>
      <c r="L799" s="155"/>
      <c r="N799" s="159"/>
      <c r="O799" s="155"/>
    </row>
    <row r="800" spans="2:15" x14ac:dyDescent="0.3">
      <c r="B800" s="357" t="s">
        <v>2806</v>
      </c>
      <c r="C800" s="358" t="s">
        <v>2807</v>
      </c>
      <c r="D800" s="358" t="s">
        <v>2808</v>
      </c>
      <c r="E800" s="358" t="s">
        <v>420</v>
      </c>
      <c r="F800" s="358" t="s">
        <v>2809</v>
      </c>
      <c r="G800" s="358" t="s">
        <v>2448</v>
      </c>
      <c r="H800" s="358" t="s">
        <v>119</v>
      </c>
      <c r="I800" s="359" t="s">
        <v>2449</v>
      </c>
      <c r="K800" s="159"/>
      <c r="L800" s="155"/>
      <c r="N800" s="159"/>
      <c r="O800" s="155"/>
    </row>
    <row r="801" spans="2:15" x14ac:dyDescent="0.3">
      <c r="B801" s="357" t="s">
        <v>2810</v>
      </c>
      <c r="C801" s="358" t="s">
        <v>2811</v>
      </c>
      <c r="D801" s="358" t="s">
        <v>2812</v>
      </c>
      <c r="E801" s="358" t="s">
        <v>420</v>
      </c>
      <c r="F801" s="358" t="s">
        <v>2813</v>
      </c>
      <c r="G801" s="358" t="s">
        <v>1015</v>
      </c>
      <c r="H801" s="358" t="s">
        <v>119</v>
      </c>
      <c r="I801" s="359" t="s">
        <v>1016</v>
      </c>
      <c r="K801" s="159"/>
      <c r="L801" s="155"/>
      <c r="N801" s="159"/>
      <c r="O801" s="155"/>
    </row>
    <row r="802" spans="2:15" x14ac:dyDescent="0.3">
      <c r="B802" s="357" t="s">
        <v>2814</v>
      </c>
      <c r="C802" s="358" t="s">
        <v>2815</v>
      </c>
      <c r="D802" s="358" t="s">
        <v>2816</v>
      </c>
      <c r="E802" s="358" t="s">
        <v>420</v>
      </c>
      <c r="F802" s="358" t="s">
        <v>2817</v>
      </c>
      <c r="G802" s="358" t="s">
        <v>1092</v>
      </c>
      <c r="H802" s="358" t="s">
        <v>119</v>
      </c>
      <c r="I802" s="359" t="s">
        <v>1093</v>
      </c>
      <c r="K802" s="159"/>
      <c r="L802" s="155"/>
      <c r="N802" s="159"/>
      <c r="O802" s="155"/>
    </row>
    <row r="803" spans="2:15" x14ac:dyDescent="0.3">
      <c r="B803" s="357" t="s">
        <v>2818</v>
      </c>
      <c r="C803" s="358" t="s">
        <v>2819</v>
      </c>
      <c r="D803" s="358" t="s">
        <v>2820</v>
      </c>
      <c r="E803" s="358" t="s">
        <v>420</v>
      </c>
      <c r="F803" s="358" t="s">
        <v>2821</v>
      </c>
      <c r="G803" s="358" t="s">
        <v>2613</v>
      </c>
      <c r="H803" s="358" t="s">
        <v>119</v>
      </c>
      <c r="I803" s="359" t="s">
        <v>2614</v>
      </c>
      <c r="K803" s="159"/>
      <c r="L803" s="155"/>
      <c r="N803" s="159"/>
      <c r="O803" s="155"/>
    </row>
    <row r="804" spans="2:15" x14ac:dyDescent="0.3">
      <c r="B804" s="357" t="s">
        <v>2671</v>
      </c>
      <c r="C804" s="358" t="s">
        <v>2822</v>
      </c>
      <c r="D804" s="358" t="s">
        <v>2823</v>
      </c>
      <c r="E804" s="358" t="s">
        <v>420</v>
      </c>
      <c r="F804" s="358" t="s">
        <v>2674</v>
      </c>
      <c r="G804" s="358" t="s">
        <v>1570</v>
      </c>
      <c r="H804" s="358" t="s">
        <v>1256</v>
      </c>
      <c r="I804" s="359" t="s">
        <v>2675</v>
      </c>
      <c r="K804" s="159"/>
      <c r="L804" s="155"/>
      <c r="N804" s="159"/>
      <c r="O804" s="155"/>
    </row>
    <row r="805" spans="2:15" x14ac:dyDescent="0.3">
      <c r="B805" s="357" t="s">
        <v>688</v>
      </c>
      <c r="C805" s="358" t="s">
        <v>689</v>
      </c>
      <c r="D805" s="358" t="s">
        <v>690</v>
      </c>
      <c r="E805" s="358" t="s">
        <v>420</v>
      </c>
      <c r="F805" s="358" t="s">
        <v>2824</v>
      </c>
      <c r="G805" s="358" t="s">
        <v>422</v>
      </c>
      <c r="H805" s="358" t="s">
        <v>119</v>
      </c>
      <c r="I805" s="359" t="s">
        <v>433</v>
      </c>
      <c r="K805" s="159"/>
      <c r="L805" s="155"/>
      <c r="N805" s="159"/>
      <c r="O805" s="155"/>
    </row>
    <row r="806" spans="2:15" x14ac:dyDescent="0.3">
      <c r="B806" s="357" t="s">
        <v>507</v>
      </c>
      <c r="C806" s="358" t="s">
        <v>449</v>
      </c>
      <c r="D806" s="358" t="s">
        <v>450</v>
      </c>
      <c r="E806" s="358" t="s">
        <v>420</v>
      </c>
      <c r="F806" s="358" t="s">
        <v>2825</v>
      </c>
      <c r="G806" s="358" t="s">
        <v>422</v>
      </c>
      <c r="H806" s="358" t="s">
        <v>119</v>
      </c>
      <c r="I806" s="359" t="s">
        <v>428</v>
      </c>
      <c r="K806" s="159"/>
      <c r="L806" s="155"/>
      <c r="N806" s="159"/>
      <c r="O806" s="155"/>
    </row>
    <row r="807" spans="2:15" x14ac:dyDescent="0.3">
      <c r="B807" s="357" t="s">
        <v>725</v>
      </c>
      <c r="C807" s="358" t="s">
        <v>767</v>
      </c>
      <c r="D807" s="358" t="s">
        <v>768</v>
      </c>
      <c r="E807" s="358" t="s">
        <v>420</v>
      </c>
      <c r="F807" s="358" t="s">
        <v>2826</v>
      </c>
      <c r="G807" s="358" t="s">
        <v>422</v>
      </c>
      <c r="H807" s="358" t="s">
        <v>119</v>
      </c>
      <c r="I807" s="359" t="s">
        <v>433</v>
      </c>
      <c r="K807" s="159"/>
      <c r="L807" s="155"/>
      <c r="N807" s="159"/>
      <c r="O807" s="155"/>
    </row>
    <row r="808" spans="2:15" x14ac:dyDescent="0.3">
      <c r="B808" s="357" t="s">
        <v>889</v>
      </c>
      <c r="C808" s="358" t="s">
        <v>2827</v>
      </c>
      <c r="D808" s="358" t="s">
        <v>2828</v>
      </c>
      <c r="E808" s="358" t="s">
        <v>420</v>
      </c>
      <c r="F808" s="358" t="s">
        <v>922</v>
      </c>
      <c r="G808" s="358" t="s">
        <v>422</v>
      </c>
      <c r="H808" s="358" t="s">
        <v>119</v>
      </c>
      <c r="I808" s="359" t="s">
        <v>433</v>
      </c>
      <c r="K808" s="159"/>
      <c r="L808" s="155"/>
      <c r="N808" s="159"/>
      <c r="O808" s="155"/>
    </row>
    <row r="809" spans="2:15" x14ac:dyDescent="0.3">
      <c r="B809" s="357" t="s">
        <v>668</v>
      </c>
      <c r="C809" s="358" t="s">
        <v>669</v>
      </c>
      <c r="D809" s="358" t="s">
        <v>670</v>
      </c>
      <c r="E809" s="358" t="s">
        <v>420</v>
      </c>
      <c r="F809" s="358" t="s">
        <v>2829</v>
      </c>
      <c r="G809" s="358" t="s">
        <v>422</v>
      </c>
      <c r="H809" s="358" t="s">
        <v>119</v>
      </c>
      <c r="I809" s="359" t="s">
        <v>433</v>
      </c>
      <c r="K809" s="159"/>
      <c r="L809" s="155"/>
      <c r="N809" s="159"/>
      <c r="O809" s="155"/>
    </row>
    <row r="810" spans="2:15" x14ac:dyDescent="0.3">
      <c r="B810" s="357" t="s">
        <v>2830</v>
      </c>
      <c r="C810" s="358" t="s">
        <v>2831</v>
      </c>
      <c r="D810" s="358" t="s">
        <v>2832</v>
      </c>
      <c r="E810" s="358" t="s">
        <v>420</v>
      </c>
      <c r="F810" s="358" t="s">
        <v>2833</v>
      </c>
      <c r="G810" s="358" t="s">
        <v>2180</v>
      </c>
      <c r="H810" s="358" t="s">
        <v>119</v>
      </c>
      <c r="I810" s="359" t="s">
        <v>2834</v>
      </c>
      <c r="K810" s="159"/>
      <c r="L810" s="155"/>
      <c r="N810" s="159"/>
      <c r="O810" s="155"/>
    </row>
    <row r="811" spans="2:15" x14ac:dyDescent="0.3">
      <c r="B811" s="357" t="s">
        <v>637</v>
      </c>
      <c r="C811" s="358" t="s">
        <v>638</v>
      </c>
      <c r="D811" s="358" t="s">
        <v>639</v>
      </c>
      <c r="E811" s="358" t="s">
        <v>420</v>
      </c>
      <c r="F811" s="358" t="s">
        <v>2835</v>
      </c>
      <c r="G811" s="358" t="s">
        <v>422</v>
      </c>
      <c r="H811" s="358" t="s">
        <v>119</v>
      </c>
      <c r="I811" s="359" t="s">
        <v>433</v>
      </c>
      <c r="K811" s="159"/>
      <c r="L811" s="155"/>
      <c r="N811" s="159"/>
      <c r="O811" s="155"/>
    </row>
    <row r="812" spans="2:15" x14ac:dyDescent="0.3">
      <c r="B812" s="357" t="s">
        <v>2376</v>
      </c>
      <c r="C812" s="358" t="s">
        <v>2836</v>
      </c>
      <c r="D812" s="358" t="s">
        <v>2837</v>
      </c>
      <c r="E812" s="358" t="s">
        <v>420</v>
      </c>
      <c r="F812" s="358" t="s">
        <v>2379</v>
      </c>
      <c r="G812" s="358" t="s">
        <v>2380</v>
      </c>
      <c r="H812" s="358" t="s">
        <v>119</v>
      </c>
      <c r="I812" s="359" t="s">
        <v>2381</v>
      </c>
      <c r="K812" s="159"/>
      <c r="L812" s="155"/>
      <c r="N812" s="159"/>
      <c r="O812" s="155"/>
    </row>
    <row r="813" spans="2:15" x14ac:dyDescent="0.3">
      <c r="B813" s="357" t="s">
        <v>1155</v>
      </c>
      <c r="C813" s="358" t="s">
        <v>2838</v>
      </c>
      <c r="D813" s="358" t="s">
        <v>2839</v>
      </c>
      <c r="E813" s="358" t="s">
        <v>420</v>
      </c>
      <c r="F813" s="358" t="s">
        <v>1159</v>
      </c>
      <c r="G813" s="358" t="s">
        <v>1160</v>
      </c>
      <c r="H813" s="358" t="s">
        <v>119</v>
      </c>
      <c r="I813" s="359" t="s">
        <v>1161</v>
      </c>
      <c r="K813" s="159"/>
      <c r="L813" s="155"/>
      <c r="N813" s="159"/>
      <c r="O813" s="155"/>
    </row>
    <row r="814" spans="2:15" x14ac:dyDescent="0.3">
      <c r="B814" s="357" t="s">
        <v>2520</v>
      </c>
      <c r="C814" s="358" t="s">
        <v>2840</v>
      </c>
      <c r="D814" s="358" t="s">
        <v>2841</v>
      </c>
      <c r="E814" s="358" t="s">
        <v>420</v>
      </c>
      <c r="F814" s="358" t="s">
        <v>2523</v>
      </c>
      <c r="G814" s="358" t="s">
        <v>1262</v>
      </c>
      <c r="H814" s="358" t="s">
        <v>119</v>
      </c>
      <c r="I814" s="359" t="s">
        <v>2524</v>
      </c>
      <c r="K814" s="159"/>
      <c r="L814" s="155"/>
      <c r="N814" s="159"/>
      <c r="O814" s="155"/>
    </row>
    <row r="815" spans="2:15" x14ac:dyDescent="0.3">
      <c r="B815" s="357" t="s">
        <v>830</v>
      </c>
      <c r="C815" s="358" t="s">
        <v>673</v>
      </c>
      <c r="D815" s="358" t="s">
        <v>674</v>
      </c>
      <c r="E815" s="358" t="s">
        <v>420</v>
      </c>
      <c r="F815" s="358" t="s">
        <v>675</v>
      </c>
      <c r="G815" s="358" t="s">
        <v>422</v>
      </c>
      <c r="H815" s="358" t="s">
        <v>119</v>
      </c>
      <c r="I815" s="359" t="s">
        <v>428</v>
      </c>
      <c r="K815" s="159"/>
      <c r="L815" s="155"/>
      <c r="N815" s="159"/>
      <c r="O815" s="155"/>
    </row>
    <row r="816" spans="2:15" x14ac:dyDescent="0.3">
      <c r="B816" s="357" t="s">
        <v>889</v>
      </c>
      <c r="C816" s="358" t="s">
        <v>2842</v>
      </c>
      <c r="D816" s="358" t="s">
        <v>2843</v>
      </c>
      <c r="E816" s="358" t="s">
        <v>420</v>
      </c>
      <c r="F816" s="358" t="s">
        <v>922</v>
      </c>
      <c r="G816" s="358" t="s">
        <v>422</v>
      </c>
      <c r="H816" s="358" t="s">
        <v>119</v>
      </c>
      <c r="I816" s="359" t="s">
        <v>433</v>
      </c>
      <c r="K816" s="159"/>
      <c r="L816" s="155"/>
      <c r="N816" s="159"/>
      <c r="O816" s="155"/>
    </row>
    <row r="817" spans="2:15" x14ac:dyDescent="0.3">
      <c r="B817" s="357" t="s">
        <v>2739</v>
      </c>
      <c r="C817" s="358" t="s">
        <v>2844</v>
      </c>
      <c r="D817" s="358" t="s">
        <v>2845</v>
      </c>
      <c r="E817" s="358" t="s">
        <v>420</v>
      </c>
      <c r="F817" s="358" t="s">
        <v>2742</v>
      </c>
      <c r="G817" s="358" t="s">
        <v>2055</v>
      </c>
      <c r="H817" s="358" t="s">
        <v>119</v>
      </c>
      <c r="I817" s="359" t="s">
        <v>2056</v>
      </c>
      <c r="K817" s="159"/>
      <c r="L817" s="155"/>
      <c r="N817" s="159"/>
      <c r="O817" s="155"/>
    </row>
    <row r="818" spans="2:15" x14ac:dyDescent="0.3">
      <c r="B818" s="357" t="s">
        <v>1026</v>
      </c>
      <c r="C818" s="358" t="s">
        <v>2846</v>
      </c>
      <c r="D818" s="358" t="s">
        <v>2847</v>
      </c>
      <c r="E818" s="358" t="s">
        <v>420</v>
      </c>
      <c r="F818" s="358" t="s">
        <v>2848</v>
      </c>
      <c r="G818" s="358" t="s">
        <v>837</v>
      </c>
      <c r="H818" s="358" t="s">
        <v>119</v>
      </c>
      <c r="I818" s="359" t="s">
        <v>838</v>
      </c>
      <c r="K818" s="159"/>
      <c r="L818" s="155"/>
      <c r="N818" s="159"/>
      <c r="O818" s="155"/>
    </row>
    <row r="819" spans="2:15" x14ac:dyDescent="0.3">
      <c r="B819" s="357" t="s">
        <v>1688</v>
      </c>
      <c r="C819" s="358" t="s">
        <v>2849</v>
      </c>
      <c r="D819" s="358" t="s">
        <v>2850</v>
      </c>
      <c r="E819" s="358" t="s">
        <v>420</v>
      </c>
      <c r="F819" s="358" t="s">
        <v>1715</v>
      </c>
      <c r="G819" s="358" t="s">
        <v>752</v>
      </c>
      <c r="H819" s="358" t="s">
        <v>119</v>
      </c>
      <c r="I819" s="359" t="s">
        <v>1692</v>
      </c>
      <c r="K819" s="159"/>
      <c r="L819" s="155"/>
      <c r="N819" s="159"/>
      <c r="O819" s="155"/>
    </row>
    <row r="820" spans="2:15" x14ac:dyDescent="0.3">
      <c r="B820" s="357" t="s">
        <v>2376</v>
      </c>
      <c r="C820" s="358" t="s">
        <v>2377</v>
      </c>
      <c r="D820" s="358" t="s">
        <v>2378</v>
      </c>
      <c r="E820" s="358" t="s">
        <v>420</v>
      </c>
      <c r="F820" s="358" t="s">
        <v>2851</v>
      </c>
      <c r="G820" s="358" t="s">
        <v>2380</v>
      </c>
      <c r="H820" s="358" t="s">
        <v>119</v>
      </c>
      <c r="I820" s="359" t="s">
        <v>2381</v>
      </c>
      <c r="K820" s="159"/>
      <c r="L820" s="155"/>
      <c r="N820" s="159"/>
      <c r="O820" s="155"/>
    </row>
    <row r="821" spans="2:15" x14ac:dyDescent="0.3">
      <c r="B821" s="357" t="s">
        <v>602</v>
      </c>
      <c r="C821" s="358" t="s">
        <v>747</v>
      </c>
      <c r="D821" s="358" t="s">
        <v>748</v>
      </c>
      <c r="E821" s="358" t="s">
        <v>420</v>
      </c>
      <c r="F821" s="358" t="s">
        <v>804</v>
      </c>
      <c r="G821" s="358" t="s">
        <v>422</v>
      </c>
      <c r="H821" s="358" t="s">
        <v>119</v>
      </c>
      <c r="I821" s="359" t="s">
        <v>478</v>
      </c>
      <c r="K821" s="159"/>
      <c r="L821" s="155"/>
      <c r="N821" s="159"/>
      <c r="O821" s="155"/>
    </row>
    <row r="822" spans="2:15" x14ac:dyDescent="0.3">
      <c r="B822" s="357" t="s">
        <v>2361</v>
      </c>
      <c r="C822" s="358" t="s">
        <v>2852</v>
      </c>
      <c r="D822" s="358" t="s">
        <v>2853</v>
      </c>
      <c r="E822" s="358" t="s">
        <v>420</v>
      </c>
      <c r="F822" s="358" t="s">
        <v>2364</v>
      </c>
      <c r="G822" s="358" t="s">
        <v>2365</v>
      </c>
      <c r="H822" s="358" t="s">
        <v>2366</v>
      </c>
      <c r="I822" s="359" t="s">
        <v>2367</v>
      </c>
      <c r="K822" s="159"/>
      <c r="L822" s="155"/>
      <c r="N822" s="159"/>
      <c r="O822" s="155"/>
    </row>
    <row r="823" spans="2:15" x14ac:dyDescent="0.3">
      <c r="B823" s="357" t="s">
        <v>1668</v>
      </c>
      <c r="C823" s="358" t="s">
        <v>2854</v>
      </c>
      <c r="D823" s="358" t="s">
        <v>2855</v>
      </c>
      <c r="E823" s="358" t="s">
        <v>420</v>
      </c>
      <c r="F823" s="358" t="s">
        <v>1671</v>
      </c>
      <c r="G823" s="358" t="s">
        <v>1350</v>
      </c>
      <c r="H823" s="358" t="s">
        <v>119</v>
      </c>
      <c r="I823" s="359" t="s">
        <v>1351</v>
      </c>
      <c r="K823" s="159"/>
      <c r="L823" s="155"/>
      <c r="N823" s="159"/>
      <c r="O823" s="155"/>
    </row>
    <row r="824" spans="2:15" x14ac:dyDescent="0.3">
      <c r="B824" s="357" t="s">
        <v>2856</v>
      </c>
      <c r="C824" s="358" t="s">
        <v>2857</v>
      </c>
      <c r="D824" s="358" t="s">
        <v>2858</v>
      </c>
      <c r="E824" s="358" t="s">
        <v>420</v>
      </c>
      <c r="F824" s="358" t="s">
        <v>2859</v>
      </c>
      <c r="G824" s="358" t="s">
        <v>1350</v>
      </c>
      <c r="H824" s="358" t="s">
        <v>119</v>
      </c>
      <c r="I824" s="359" t="s">
        <v>1351</v>
      </c>
      <c r="K824" s="159"/>
      <c r="L824" s="155"/>
      <c r="N824" s="159"/>
      <c r="O824" s="155"/>
    </row>
    <row r="825" spans="2:15" x14ac:dyDescent="0.3">
      <c r="B825" s="357" t="s">
        <v>2677</v>
      </c>
      <c r="C825" s="358" t="s">
        <v>2860</v>
      </c>
      <c r="D825" s="358" t="s">
        <v>2861</v>
      </c>
      <c r="E825" s="358" t="s">
        <v>437</v>
      </c>
      <c r="F825" s="358" t="s">
        <v>2680</v>
      </c>
      <c r="G825" s="358" t="s">
        <v>752</v>
      </c>
      <c r="H825" s="358" t="s">
        <v>119</v>
      </c>
      <c r="I825" s="359" t="s">
        <v>1172</v>
      </c>
      <c r="K825" s="159"/>
      <c r="L825" s="155"/>
      <c r="N825" s="159"/>
      <c r="O825" s="155"/>
    </row>
    <row r="826" spans="2:15" x14ac:dyDescent="0.3">
      <c r="B826" s="357" t="s">
        <v>2862</v>
      </c>
      <c r="C826" s="358" t="s">
        <v>2863</v>
      </c>
      <c r="D826" s="358" t="s">
        <v>2864</v>
      </c>
      <c r="E826" s="358" t="s">
        <v>420</v>
      </c>
      <c r="F826" s="358" t="s">
        <v>2865</v>
      </c>
      <c r="G826" s="358" t="s">
        <v>1303</v>
      </c>
      <c r="H826" s="358" t="s">
        <v>119</v>
      </c>
      <c r="I826" s="359" t="s">
        <v>1304</v>
      </c>
      <c r="K826" s="159"/>
      <c r="L826" s="155"/>
      <c r="N826" s="159"/>
      <c r="O826" s="155"/>
    </row>
    <row r="827" spans="2:15" x14ac:dyDescent="0.3">
      <c r="B827" s="357" t="s">
        <v>417</v>
      </c>
      <c r="C827" s="358" t="s">
        <v>470</v>
      </c>
      <c r="D827" s="358" t="s">
        <v>471</v>
      </c>
      <c r="E827" s="358" t="s">
        <v>420</v>
      </c>
      <c r="F827" s="358" t="s">
        <v>2467</v>
      </c>
      <c r="G827" s="358" t="s">
        <v>422</v>
      </c>
      <c r="H827" s="358" t="s">
        <v>119</v>
      </c>
      <c r="I827" s="359" t="s">
        <v>423</v>
      </c>
      <c r="K827" s="159"/>
      <c r="L827" s="155"/>
      <c r="N827" s="159"/>
      <c r="O827" s="155"/>
    </row>
    <row r="828" spans="2:15" x14ac:dyDescent="0.3">
      <c r="B828" s="357" t="s">
        <v>2239</v>
      </c>
      <c r="C828" s="358" t="s">
        <v>2866</v>
      </c>
      <c r="D828" s="358" t="s">
        <v>2867</v>
      </c>
      <c r="E828" s="358" t="s">
        <v>420</v>
      </c>
      <c r="F828" s="358" t="s">
        <v>2242</v>
      </c>
      <c r="G828" s="358" t="s">
        <v>2243</v>
      </c>
      <c r="H828" s="358" t="s">
        <v>1164</v>
      </c>
      <c r="I828" s="359" t="s">
        <v>2244</v>
      </c>
      <c r="K828" s="159"/>
      <c r="L828" s="155"/>
      <c r="N828" s="159"/>
      <c r="O828" s="155"/>
    </row>
    <row r="829" spans="2:15" x14ac:dyDescent="0.3">
      <c r="B829" s="357" t="s">
        <v>2598</v>
      </c>
      <c r="C829" s="358" t="s">
        <v>2868</v>
      </c>
      <c r="D829" s="358" t="s">
        <v>2869</v>
      </c>
      <c r="E829" s="358" t="s">
        <v>420</v>
      </c>
      <c r="F829" s="358" t="s">
        <v>2601</v>
      </c>
      <c r="G829" s="358" t="s">
        <v>1092</v>
      </c>
      <c r="H829" s="358" t="s">
        <v>119</v>
      </c>
      <c r="I829" s="359" t="s">
        <v>1496</v>
      </c>
      <c r="K829" s="159"/>
      <c r="L829" s="155"/>
      <c r="N829" s="159"/>
      <c r="O829" s="155"/>
    </row>
    <row r="830" spans="2:15" x14ac:dyDescent="0.3">
      <c r="B830" s="357" t="s">
        <v>1276</v>
      </c>
      <c r="C830" s="358" t="s">
        <v>2870</v>
      </c>
      <c r="D830" s="358" t="s">
        <v>2871</v>
      </c>
      <c r="E830" s="358" t="s">
        <v>420</v>
      </c>
      <c r="F830" s="358" t="s">
        <v>2872</v>
      </c>
      <c r="G830" s="358" t="s">
        <v>2223</v>
      </c>
      <c r="H830" s="358" t="s">
        <v>119</v>
      </c>
      <c r="I830" s="359" t="s">
        <v>1969</v>
      </c>
      <c r="K830" s="159"/>
      <c r="L830" s="155"/>
      <c r="N830" s="159"/>
      <c r="O830" s="155"/>
    </row>
    <row r="831" spans="2:15" x14ac:dyDescent="0.3">
      <c r="B831" s="357" t="s">
        <v>2739</v>
      </c>
      <c r="C831" s="358" t="s">
        <v>2863</v>
      </c>
      <c r="D831" s="358" t="s">
        <v>2864</v>
      </c>
      <c r="E831" s="358" t="s">
        <v>420</v>
      </c>
      <c r="F831" s="358" t="s">
        <v>2742</v>
      </c>
      <c r="G831" s="358" t="s">
        <v>2055</v>
      </c>
      <c r="H831" s="358" t="s">
        <v>119</v>
      </c>
      <c r="I831" s="359" t="s">
        <v>2056</v>
      </c>
      <c r="K831" s="159"/>
      <c r="L831" s="155"/>
      <c r="N831" s="159"/>
      <c r="O831" s="155"/>
    </row>
    <row r="832" spans="2:15" x14ac:dyDescent="0.3">
      <c r="B832" s="357" t="s">
        <v>2873</v>
      </c>
      <c r="C832" s="358" t="s">
        <v>2874</v>
      </c>
      <c r="D832" s="358" t="s">
        <v>2875</v>
      </c>
      <c r="E832" s="358" t="s">
        <v>420</v>
      </c>
      <c r="F832" s="358" t="s">
        <v>2876</v>
      </c>
      <c r="G832" s="358" t="s">
        <v>1138</v>
      </c>
      <c r="H832" s="358" t="s">
        <v>119</v>
      </c>
      <c r="I832" s="359" t="s">
        <v>1139</v>
      </c>
      <c r="K832" s="159"/>
      <c r="L832" s="155"/>
      <c r="N832" s="159"/>
      <c r="O832" s="155"/>
    </row>
    <row r="833" spans="2:15" x14ac:dyDescent="0.3">
      <c r="B833" s="357" t="s">
        <v>2101</v>
      </c>
      <c r="C833" s="358" t="s">
        <v>2877</v>
      </c>
      <c r="D833" s="358" t="s">
        <v>2878</v>
      </c>
      <c r="E833" s="358" t="s">
        <v>420</v>
      </c>
      <c r="F833" s="358" t="s">
        <v>2104</v>
      </c>
      <c r="G833" s="358" t="s">
        <v>752</v>
      </c>
      <c r="H833" s="358" t="s">
        <v>119</v>
      </c>
      <c r="I833" s="359" t="s">
        <v>2105</v>
      </c>
      <c r="K833" s="159"/>
      <c r="L833" s="155"/>
      <c r="N833" s="159"/>
      <c r="O833" s="155"/>
    </row>
    <row r="834" spans="2:15" x14ac:dyDescent="0.3">
      <c r="B834" s="357" t="s">
        <v>2101</v>
      </c>
      <c r="C834" s="358" t="s">
        <v>2879</v>
      </c>
      <c r="D834" s="358" t="s">
        <v>2880</v>
      </c>
      <c r="E834" s="358" t="s">
        <v>420</v>
      </c>
      <c r="F834" s="358" t="s">
        <v>2104</v>
      </c>
      <c r="G834" s="358" t="s">
        <v>752</v>
      </c>
      <c r="H834" s="358" t="s">
        <v>119</v>
      </c>
      <c r="I834" s="359" t="s">
        <v>2105</v>
      </c>
      <c r="K834" s="159"/>
      <c r="L834" s="155"/>
      <c r="N834" s="159"/>
      <c r="O834" s="155"/>
    </row>
    <row r="835" spans="2:15" x14ac:dyDescent="0.3">
      <c r="B835" s="357" t="s">
        <v>2881</v>
      </c>
      <c r="C835" s="358" t="s">
        <v>2882</v>
      </c>
      <c r="D835" s="358" t="s">
        <v>2883</v>
      </c>
      <c r="E835" s="358" t="s">
        <v>420</v>
      </c>
      <c r="F835" s="358" t="s">
        <v>2884</v>
      </c>
      <c r="G835" s="358" t="s">
        <v>2885</v>
      </c>
      <c r="H835" s="358" t="s">
        <v>119</v>
      </c>
      <c r="I835" s="359" t="s">
        <v>2886</v>
      </c>
      <c r="K835" s="159"/>
      <c r="L835" s="155"/>
      <c r="N835" s="159"/>
      <c r="O835" s="155"/>
    </row>
    <row r="836" spans="2:15" x14ac:dyDescent="0.3">
      <c r="B836" s="357" t="s">
        <v>2887</v>
      </c>
      <c r="C836" s="358" t="s">
        <v>2888</v>
      </c>
      <c r="D836" s="358" t="s">
        <v>2889</v>
      </c>
      <c r="E836" s="358" t="s">
        <v>420</v>
      </c>
      <c r="F836" s="358" t="s">
        <v>2890</v>
      </c>
      <c r="G836" s="358" t="s">
        <v>2038</v>
      </c>
      <c r="H836" s="358" t="s">
        <v>2039</v>
      </c>
      <c r="I836" s="359" t="s">
        <v>2040</v>
      </c>
      <c r="K836" s="159"/>
      <c r="L836" s="155"/>
      <c r="N836" s="159"/>
      <c r="O836" s="155"/>
    </row>
    <row r="837" spans="2:15" x14ac:dyDescent="0.3">
      <c r="B837" s="357" t="s">
        <v>2891</v>
      </c>
      <c r="C837" s="358" t="s">
        <v>2892</v>
      </c>
      <c r="D837" s="358" t="s">
        <v>2893</v>
      </c>
      <c r="E837" s="358" t="s">
        <v>420</v>
      </c>
      <c r="F837" s="358" t="s">
        <v>2894</v>
      </c>
      <c r="G837" s="358" t="s">
        <v>2895</v>
      </c>
      <c r="H837" s="358" t="s">
        <v>1256</v>
      </c>
      <c r="I837" s="359" t="s">
        <v>2896</v>
      </c>
      <c r="K837" s="159"/>
      <c r="L837" s="155"/>
      <c r="N837" s="159"/>
      <c r="O837" s="155"/>
    </row>
    <row r="838" spans="2:15" x14ac:dyDescent="0.3">
      <c r="B838" s="357" t="s">
        <v>1492</v>
      </c>
      <c r="C838" s="358" t="s">
        <v>2897</v>
      </c>
      <c r="D838" s="358" t="s">
        <v>2898</v>
      </c>
      <c r="E838" s="358" t="s">
        <v>420</v>
      </c>
      <c r="F838" s="358" t="s">
        <v>1495</v>
      </c>
      <c r="G838" s="358" t="s">
        <v>1092</v>
      </c>
      <c r="H838" s="358" t="s">
        <v>119</v>
      </c>
      <c r="I838" s="359" t="s">
        <v>1496</v>
      </c>
      <c r="K838" s="159"/>
      <c r="L838" s="155"/>
      <c r="N838" s="159"/>
      <c r="O838" s="155"/>
    </row>
    <row r="839" spans="2:15" x14ac:dyDescent="0.3">
      <c r="B839" s="357" t="s">
        <v>2319</v>
      </c>
      <c r="C839" s="358" t="s">
        <v>2899</v>
      </c>
      <c r="D839" s="358" t="s">
        <v>2900</v>
      </c>
      <c r="E839" s="358" t="s">
        <v>420</v>
      </c>
      <c r="F839" s="358" t="s">
        <v>2320</v>
      </c>
      <c r="G839" s="358" t="s">
        <v>2321</v>
      </c>
      <c r="H839" s="358" t="s">
        <v>119</v>
      </c>
      <c r="I839" s="359" t="s">
        <v>2322</v>
      </c>
      <c r="K839" s="159"/>
      <c r="L839" s="155"/>
      <c r="N839" s="159"/>
      <c r="O839" s="155"/>
    </row>
    <row r="840" spans="2:15" x14ac:dyDescent="0.3">
      <c r="B840" s="357" t="s">
        <v>1276</v>
      </c>
      <c r="C840" s="358" t="s">
        <v>2901</v>
      </c>
      <c r="D840" s="358" t="s">
        <v>2902</v>
      </c>
      <c r="E840" s="358" t="s">
        <v>420</v>
      </c>
      <c r="F840" s="358" t="s">
        <v>1755</v>
      </c>
      <c r="G840" s="358" t="s">
        <v>1079</v>
      </c>
      <c r="H840" s="358" t="s">
        <v>119</v>
      </c>
      <c r="I840" s="359" t="s">
        <v>1080</v>
      </c>
      <c r="K840" s="159"/>
      <c r="L840" s="155"/>
      <c r="N840" s="159"/>
      <c r="O840" s="155"/>
    </row>
    <row r="841" spans="2:15" x14ac:dyDescent="0.3">
      <c r="B841" s="357" t="s">
        <v>2814</v>
      </c>
      <c r="C841" s="358" t="s">
        <v>2903</v>
      </c>
      <c r="D841" s="358" t="s">
        <v>2904</v>
      </c>
      <c r="E841" s="358" t="s">
        <v>420</v>
      </c>
      <c r="F841" s="358" t="s">
        <v>2817</v>
      </c>
      <c r="G841" s="358" t="s">
        <v>1092</v>
      </c>
      <c r="H841" s="358" t="s">
        <v>119</v>
      </c>
      <c r="I841" s="359" t="s">
        <v>1093</v>
      </c>
      <c r="K841" s="159"/>
      <c r="L841" s="155"/>
      <c r="N841" s="159"/>
      <c r="O841" s="155"/>
    </row>
    <row r="842" spans="2:15" x14ac:dyDescent="0.3">
      <c r="B842" s="357" t="s">
        <v>743</v>
      </c>
      <c r="C842" s="358" t="s">
        <v>744</v>
      </c>
      <c r="D842" s="358" t="s">
        <v>745</v>
      </c>
      <c r="E842" s="358" t="s">
        <v>420</v>
      </c>
      <c r="F842" s="358" t="s">
        <v>2485</v>
      </c>
      <c r="G842" s="358" t="s">
        <v>1872</v>
      </c>
      <c r="H842" s="358" t="s">
        <v>119</v>
      </c>
      <c r="I842" s="359" t="s">
        <v>428</v>
      </c>
      <c r="K842" s="159"/>
      <c r="L842" s="155"/>
      <c r="N842" s="159"/>
      <c r="O842" s="155"/>
    </row>
    <row r="843" spans="2:15" x14ac:dyDescent="0.3">
      <c r="B843" s="357" t="s">
        <v>443</v>
      </c>
      <c r="C843" s="358" t="s">
        <v>444</v>
      </c>
      <c r="D843" s="358" t="s">
        <v>445</v>
      </c>
      <c r="E843" s="358" t="s">
        <v>420</v>
      </c>
      <c r="F843" s="358" t="s">
        <v>2905</v>
      </c>
      <c r="G843" s="358" t="s">
        <v>447</v>
      </c>
      <c r="H843" s="358" t="s">
        <v>119</v>
      </c>
      <c r="I843" s="359" t="s">
        <v>448</v>
      </c>
      <c r="K843" s="159"/>
      <c r="L843" s="155"/>
      <c r="N843" s="159"/>
      <c r="O843" s="155"/>
    </row>
    <row r="844" spans="2:15" x14ac:dyDescent="0.3">
      <c r="B844" s="357" t="s">
        <v>2881</v>
      </c>
      <c r="C844" s="358" t="s">
        <v>2906</v>
      </c>
      <c r="D844" s="358" t="s">
        <v>2907</v>
      </c>
      <c r="E844" s="358" t="s">
        <v>420</v>
      </c>
      <c r="F844" s="358" t="s">
        <v>2884</v>
      </c>
      <c r="G844" s="358" t="s">
        <v>2885</v>
      </c>
      <c r="H844" s="358" t="s">
        <v>119</v>
      </c>
      <c r="I844" s="359" t="s">
        <v>2886</v>
      </c>
      <c r="K844" s="159"/>
      <c r="L844" s="155"/>
      <c r="N844" s="159"/>
      <c r="O844" s="155"/>
    </row>
    <row r="845" spans="2:15" x14ac:dyDescent="0.3">
      <c r="B845" s="357" t="s">
        <v>1800</v>
      </c>
      <c r="C845" s="358" t="s">
        <v>2908</v>
      </c>
      <c r="D845" s="358" t="s">
        <v>2909</v>
      </c>
      <c r="E845" s="358" t="s">
        <v>420</v>
      </c>
      <c r="F845" s="358" t="s">
        <v>1850</v>
      </c>
      <c r="G845" s="358" t="s">
        <v>1092</v>
      </c>
      <c r="H845" s="358" t="s">
        <v>119</v>
      </c>
      <c r="I845" s="359" t="s">
        <v>1093</v>
      </c>
      <c r="K845" s="159"/>
      <c r="L845" s="155"/>
      <c r="N845" s="159"/>
      <c r="O845" s="155"/>
    </row>
    <row r="846" spans="2:15" x14ac:dyDescent="0.3">
      <c r="B846" s="357" t="s">
        <v>558</v>
      </c>
      <c r="C846" s="358" t="s">
        <v>559</v>
      </c>
      <c r="D846" s="358" t="s">
        <v>560</v>
      </c>
      <c r="E846" s="358" t="s">
        <v>420</v>
      </c>
      <c r="F846" s="358" t="s">
        <v>2773</v>
      </c>
      <c r="G846" s="358" t="s">
        <v>422</v>
      </c>
      <c r="H846" s="358" t="s">
        <v>119</v>
      </c>
      <c r="I846" s="359" t="s">
        <v>423</v>
      </c>
      <c r="K846" s="159"/>
      <c r="L846" s="155"/>
      <c r="N846" s="159"/>
      <c r="O846" s="155"/>
    </row>
    <row r="847" spans="2:15" x14ac:dyDescent="0.3">
      <c r="B847" s="357" t="s">
        <v>2376</v>
      </c>
      <c r="C847" s="358" t="s">
        <v>2836</v>
      </c>
      <c r="D847" s="358" t="s">
        <v>2837</v>
      </c>
      <c r="E847" s="358" t="s">
        <v>420</v>
      </c>
      <c r="F847" s="358" t="s">
        <v>2851</v>
      </c>
      <c r="G847" s="358" t="s">
        <v>2380</v>
      </c>
      <c r="H847" s="358" t="s">
        <v>119</v>
      </c>
      <c r="I847" s="359" t="s">
        <v>2381</v>
      </c>
      <c r="K847" s="159"/>
      <c r="L847" s="155"/>
      <c r="N847" s="159"/>
      <c r="O847" s="155"/>
    </row>
    <row r="848" spans="2:15" x14ac:dyDescent="0.3">
      <c r="B848" s="357" t="s">
        <v>737</v>
      </c>
      <c r="C848" s="358" t="s">
        <v>738</v>
      </c>
      <c r="D848" s="358" t="s">
        <v>739</v>
      </c>
      <c r="E848" s="358" t="s">
        <v>420</v>
      </c>
      <c r="F848" s="358" t="s">
        <v>2910</v>
      </c>
      <c r="G848" s="358" t="s">
        <v>422</v>
      </c>
      <c r="H848" s="358" t="s">
        <v>119</v>
      </c>
      <c r="I848" s="359" t="s">
        <v>433</v>
      </c>
      <c r="K848" s="159"/>
      <c r="L848" s="155"/>
      <c r="N848" s="159"/>
      <c r="O848" s="155"/>
    </row>
    <row r="849" spans="2:15" x14ac:dyDescent="0.3">
      <c r="B849" s="357" t="s">
        <v>842</v>
      </c>
      <c r="C849" s="358" t="s">
        <v>2099</v>
      </c>
      <c r="D849" s="358" t="s">
        <v>2100</v>
      </c>
      <c r="E849" s="358" t="s">
        <v>420</v>
      </c>
      <c r="F849" s="358" t="s">
        <v>2911</v>
      </c>
      <c r="G849" s="358" t="s">
        <v>422</v>
      </c>
      <c r="H849" s="358" t="s">
        <v>119</v>
      </c>
      <c r="I849" s="359" t="s">
        <v>2912</v>
      </c>
      <c r="K849" s="159"/>
      <c r="L849" s="155"/>
      <c r="N849" s="159"/>
      <c r="O849" s="155"/>
    </row>
    <row r="850" spans="2:15" x14ac:dyDescent="0.3">
      <c r="B850" s="357" t="s">
        <v>1468</v>
      </c>
      <c r="C850" s="358" t="s">
        <v>1469</v>
      </c>
      <c r="D850" s="358" t="s">
        <v>1470</v>
      </c>
      <c r="E850" s="358" t="s">
        <v>420</v>
      </c>
      <c r="F850" s="358" t="s">
        <v>2913</v>
      </c>
      <c r="G850" s="358" t="s">
        <v>799</v>
      </c>
      <c r="H850" s="358" t="s">
        <v>119</v>
      </c>
      <c r="I850" s="359" t="s">
        <v>484</v>
      </c>
      <c r="K850" s="159"/>
      <c r="L850" s="155"/>
      <c r="N850" s="159"/>
      <c r="O850" s="155"/>
    </row>
    <row r="851" spans="2:15" x14ac:dyDescent="0.3">
      <c r="B851" s="357" t="s">
        <v>2914</v>
      </c>
      <c r="C851" s="358" t="s">
        <v>2915</v>
      </c>
      <c r="D851" s="358" t="s">
        <v>2916</v>
      </c>
      <c r="E851" s="358" t="s">
        <v>420</v>
      </c>
      <c r="F851" s="358" t="s">
        <v>2917</v>
      </c>
      <c r="G851" s="358" t="s">
        <v>1092</v>
      </c>
      <c r="H851" s="358" t="s">
        <v>119</v>
      </c>
      <c r="I851" s="359" t="s">
        <v>1093</v>
      </c>
      <c r="K851" s="159"/>
      <c r="L851" s="155"/>
      <c r="N851" s="159"/>
      <c r="O851" s="155"/>
    </row>
    <row r="852" spans="2:15" x14ac:dyDescent="0.3">
      <c r="B852" s="357" t="s">
        <v>743</v>
      </c>
      <c r="C852" s="358" t="s">
        <v>877</v>
      </c>
      <c r="D852" s="358" t="s">
        <v>2918</v>
      </c>
      <c r="E852" s="358" t="s">
        <v>420</v>
      </c>
      <c r="F852" s="358" t="s">
        <v>2919</v>
      </c>
      <c r="G852" s="358" t="s">
        <v>422</v>
      </c>
      <c r="H852" s="358" t="s">
        <v>119</v>
      </c>
      <c r="I852" s="359" t="s">
        <v>428</v>
      </c>
      <c r="K852" s="159"/>
      <c r="L852" s="155"/>
      <c r="N852" s="159"/>
      <c r="O852" s="155"/>
    </row>
    <row r="853" spans="2:15" x14ac:dyDescent="0.3">
      <c r="B853" s="357" t="s">
        <v>743</v>
      </c>
      <c r="C853" s="358" t="s">
        <v>744</v>
      </c>
      <c r="D853" s="358" t="s">
        <v>745</v>
      </c>
      <c r="E853" s="358" t="s">
        <v>420</v>
      </c>
      <c r="F853" s="358" t="s">
        <v>879</v>
      </c>
      <c r="G853" s="358" t="s">
        <v>1872</v>
      </c>
      <c r="H853" s="358" t="s">
        <v>119</v>
      </c>
      <c r="I853" s="359" t="s">
        <v>428</v>
      </c>
      <c r="K853" s="159"/>
      <c r="L853" s="155"/>
      <c r="N853" s="159"/>
      <c r="O853" s="155"/>
    </row>
    <row r="854" spans="2:15" x14ac:dyDescent="0.3">
      <c r="B854" s="357" t="s">
        <v>2724</v>
      </c>
      <c r="C854" s="358" t="s">
        <v>2920</v>
      </c>
      <c r="D854" s="358" t="s">
        <v>2921</v>
      </c>
      <c r="E854" s="358" t="s">
        <v>568</v>
      </c>
      <c r="F854" s="358" t="s">
        <v>2727</v>
      </c>
      <c r="G854" s="358" t="s">
        <v>1309</v>
      </c>
      <c r="H854" s="358" t="s">
        <v>119</v>
      </c>
      <c r="I854" s="359" t="s">
        <v>1310</v>
      </c>
      <c r="K854" s="159"/>
      <c r="L854" s="155"/>
      <c r="N854" s="159"/>
      <c r="O854" s="155"/>
    </row>
    <row r="855" spans="2:15" x14ac:dyDescent="0.3">
      <c r="B855" s="357" t="s">
        <v>743</v>
      </c>
      <c r="C855" s="358" t="s">
        <v>744</v>
      </c>
      <c r="D855" s="358" t="s">
        <v>745</v>
      </c>
      <c r="E855" s="358" t="s">
        <v>420</v>
      </c>
      <c r="F855" s="358" t="s">
        <v>879</v>
      </c>
      <c r="G855" s="358" t="s">
        <v>422</v>
      </c>
      <c r="H855" s="358" t="s">
        <v>119</v>
      </c>
      <c r="I855" s="359" t="s">
        <v>428</v>
      </c>
      <c r="K855" s="159"/>
      <c r="L855" s="155"/>
      <c r="N855" s="159"/>
      <c r="O855" s="155"/>
    </row>
    <row r="856" spans="2:15" x14ac:dyDescent="0.3">
      <c r="B856" s="357" t="s">
        <v>424</v>
      </c>
      <c r="C856" s="358" t="s">
        <v>764</v>
      </c>
      <c r="D856" s="358" t="s">
        <v>765</v>
      </c>
      <c r="E856" s="358" t="s">
        <v>420</v>
      </c>
      <c r="F856" s="358" t="s">
        <v>766</v>
      </c>
      <c r="G856" s="358" t="s">
        <v>422</v>
      </c>
      <c r="H856" s="358" t="s">
        <v>119</v>
      </c>
      <c r="I856" s="359" t="s">
        <v>478</v>
      </c>
      <c r="K856" s="159"/>
      <c r="L856" s="155"/>
      <c r="N856" s="159"/>
      <c r="O856" s="155"/>
    </row>
    <row r="857" spans="2:15" x14ac:dyDescent="0.3">
      <c r="B857" s="357" t="s">
        <v>439</v>
      </c>
      <c r="C857" s="358" t="s">
        <v>562</v>
      </c>
      <c r="D857" s="358" t="s">
        <v>563</v>
      </c>
      <c r="E857" s="358" t="s">
        <v>420</v>
      </c>
      <c r="F857" s="358" t="s">
        <v>564</v>
      </c>
      <c r="G857" s="358" t="s">
        <v>422</v>
      </c>
      <c r="H857" s="358" t="s">
        <v>119</v>
      </c>
      <c r="I857" s="359" t="s">
        <v>428</v>
      </c>
      <c r="K857" s="159"/>
      <c r="L857" s="155"/>
      <c r="N857" s="159"/>
      <c r="O857" s="155"/>
    </row>
    <row r="858" spans="2:15" x14ac:dyDescent="0.3">
      <c r="B858" s="357" t="s">
        <v>424</v>
      </c>
      <c r="C858" s="358" t="s">
        <v>2389</v>
      </c>
      <c r="D858" s="358" t="s">
        <v>2390</v>
      </c>
      <c r="E858" s="358" t="s">
        <v>420</v>
      </c>
      <c r="F858" s="358" t="s">
        <v>554</v>
      </c>
      <c r="G858" s="358" t="s">
        <v>113</v>
      </c>
      <c r="H858" s="358" t="s">
        <v>119</v>
      </c>
      <c r="I858" s="359" t="s">
        <v>555</v>
      </c>
      <c r="K858" s="159"/>
      <c r="L858" s="155"/>
      <c r="N858" s="159"/>
      <c r="O858" s="155"/>
    </row>
    <row r="859" spans="2:15" x14ac:dyDescent="0.3">
      <c r="B859" s="357" t="s">
        <v>443</v>
      </c>
      <c r="C859" s="358" t="s">
        <v>449</v>
      </c>
      <c r="D859" s="358" t="s">
        <v>450</v>
      </c>
      <c r="E859" s="358" t="s">
        <v>420</v>
      </c>
      <c r="F859" s="358" t="s">
        <v>451</v>
      </c>
      <c r="G859" s="358" t="s">
        <v>447</v>
      </c>
      <c r="H859" s="358" t="s">
        <v>119</v>
      </c>
      <c r="I859" s="359" t="s">
        <v>448</v>
      </c>
      <c r="K859" s="159"/>
      <c r="L859" s="155"/>
      <c r="N859" s="159"/>
      <c r="O859" s="155"/>
    </row>
    <row r="860" spans="2:15" x14ac:dyDescent="0.3">
      <c r="B860" s="357" t="s">
        <v>2253</v>
      </c>
      <c r="C860" s="358" t="s">
        <v>2254</v>
      </c>
      <c r="D860" s="358" t="s">
        <v>2255</v>
      </c>
      <c r="E860" s="358" t="s">
        <v>420</v>
      </c>
      <c r="F860" s="358" t="s">
        <v>2256</v>
      </c>
      <c r="G860" s="358" t="s">
        <v>2257</v>
      </c>
      <c r="H860" s="358" t="s">
        <v>2258</v>
      </c>
      <c r="I860" s="359" t="s">
        <v>2259</v>
      </c>
      <c r="K860" s="159"/>
      <c r="L860" s="155"/>
      <c r="N860" s="159"/>
      <c r="O860" s="155"/>
    </row>
    <row r="861" spans="2:15" x14ac:dyDescent="0.3">
      <c r="B861" s="357" t="s">
        <v>424</v>
      </c>
      <c r="C861" s="358" t="s">
        <v>552</v>
      </c>
      <c r="D861" s="358" t="s">
        <v>553</v>
      </c>
      <c r="E861" s="358" t="s">
        <v>420</v>
      </c>
      <c r="F861" s="358" t="s">
        <v>554</v>
      </c>
      <c r="G861" s="358" t="s">
        <v>113</v>
      </c>
      <c r="H861" s="358" t="s">
        <v>119</v>
      </c>
      <c r="I861" s="359" t="s">
        <v>555</v>
      </c>
      <c r="K861" s="159"/>
      <c r="L861" s="155"/>
      <c r="N861" s="159"/>
      <c r="O861" s="155"/>
    </row>
    <row r="862" spans="2:15" x14ac:dyDescent="0.3">
      <c r="B862" s="357" t="s">
        <v>458</v>
      </c>
      <c r="C862" s="358" t="s">
        <v>459</v>
      </c>
      <c r="D862" s="358" t="s">
        <v>460</v>
      </c>
      <c r="E862" s="358" t="s">
        <v>420</v>
      </c>
      <c r="F862" s="358" t="s">
        <v>461</v>
      </c>
      <c r="G862" s="358" t="s">
        <v>422</v>
      </c>
      <c r="H862" s="358" t="s">
        <v>119</v>
      </c>
      <c r="I862" s="359" t="s">
        <v>433</v>
      </c>
      <c r="K862" s="159"/>
      <c r="L862" s="155"/>
      <c r="N862" s="159"/>
      <c r="O862" s="155"/>
    </row>
    <row r="863" spans="2:15" x14ac:dyDescent="0.3">
      <c r="B863" s="357" t="s">
        <v>417</v>
      </c>
      <c r="C863" s="358" t="s">
        <v>418</v>
      </c>
      <c r="D863" s="358" t="s">
        <v>419</v>
      </c>
      <c r="E863" s="358" t="s">
        <v>420</v>
      </c>
      <c r="F863" s="358" t="s">
        <v>421</v>
      </c>
      <c r="G863" s="358" t="s">
        <v>422</v>
      </c>
      <c r="H863" s="358" t="s">
        <v>119</v>
      </c>
      <c r="I863" s="359" t="s">
        <v>423</v>
      </c>
      <c r="K863" s="159"/>
      <c r="L863" s="155"/>
      <c r="N863" s="159"/>
      <c r="O863" s="155"/>
    </row>
    <row r="864" spans="2:15" x14ac:dyDescent="0.3">
      <c r="B864" s="357" t="s">
        <v>2260</v>
      </c>
      <c r="C864" s="358" t="s">
        <v>2261</v>
      </c>
      <c r="D864" s="358" t="s">
        <v>2262</v>
      </c>
      <c r="E864" s="358" t="s">
        <v>420</v>
      </c>
      <c r="F864" s="358" t="s">
        <v>2263</v>
      </c>
      <c r="G864" s="358" t="s">
        <v>2264</v>
      </c>
      <c r="H864" s="358" t="s">
        <v>119</v>
      </c>
      <c r="I864" s="359" t="s">
        <v>2265</v>
      </c>
      <c r="K864" s="159"/>
      <c r="L864" s="155"/>
      <c r="N864" s="159"/>
      <c r="O864" s="155"/>
    </row>
    <row r="865" spans="2:15" x14ac:dyDescent="0.3">
      <c r="B865" s="357" t="s">
        <v>2219</v>
      </c>
      <c r="C865" s="358" t="s">
        <v>2220</v>
      </c>
      <c r="D865" s="358" t="s">
        <v>2221</v>
      </c>
      <c r="E865" s="358" t="s">
        <v>420</v>
      </c>
      <c r="F865" s="358" t="s">
        <v>2222</v>
      </c>
      <c r="G865" s="358" t="s">
        <v>2223</v>
      </c>
      <c r="H865" s="358" t="s">
        <v>119</v>
      </c>
      <c r="I865" s="359" t="s">
        <v>1969</v>
      </c>
      <c r="K865" s="159"/>
      <c r="L865" s="155"/>
      <c r="N865" s="159"/>
      <c r="O865" s="155"/>
    </row>
    <row r="866" spans="2:15" x14ac:dyDescent="0.3">
      <c r="B866" s="357" t="s">
        <v>547</v>
      </c>
      <c r="C866" s="358" t="s">
        <v>548</v>
      </c>
      <c r="D866" s="358" t="s">
        <v>549</v>
      </c>
      <c r="E866" s="358" t="s">
        <v>420</v>
      </c>
      <c r="F866" s="358" t="s">
        <v>550</v>
      </c>
      <c r="G866" s="358" t="s">
        <v>114</v>
      </c>
      <c r="H866" s="358" t="s">
        <v>119</v>
      </c>
      <c r="I866" s="359" t="s">
        <v>551</v>
      </c>
      <c r="K866" s="159"/>
      <c r="L866" s="155"/>
      <c r="N866" s="159"/>
      <c r="O866" s="155"/>
    </row>
    <row r="867" spans="2:15" x14ac:dyDescent="0.3">
      <c r="B867" s="357" t="s">
        <v>429</v>
      </c>
      <c r="C867" s="358" t="s">
        <v>430</v>
      </c>
      <c r="D867" s="358" t="s">
        <v>431</v>
      </c>
      <c r="E867" s="358" t="s">
        <v>420</v>
      </c>
      <c r="F867" s="358" t="s">
        <v>432</v>
      </c>
      <c r="G867" s="358" t="s">
        <v>422</v>
      </c>
      <c r="H867" s="358" t="s">
        <v>119</v>
      </c>
      <c r="I867" s="359" t="s">
        <v>433</v>
      </c>
      <c r="K867" s="159"/>
      <c r="L867" s="155"/>
      <c r="N867" s="159"/>
      <c r="O867" s="155"/>
    </row>
    <row r="868" spans="2:15" x14ac:dyDescent="0.3">
      <c r="B868" s="357" t="s">
        <v>2324</v>
      </c>
      <c r="C868" s="358" t="s">
        <v>2922</v>
      </c>
      <c r="D868" s="358" t="s">
        <v>2325</v>
      </c>
      <c r="E868" s="358" t="s">
        <v>437</v>
      </c>
      <c r="F868" s="358" t="s">
        <v>2326</v>
      </c>
      <c r="G868" s="358" t="s">
        <v>2327</v>
      </c>
      <c r="H868" s="358" t="s">
        <v>119</v>
      </c>
      <c r="I868" s="359" t="s">
        <v>2328</v>
      </c>
      <c r="K868" s="159"/>
      <c r="L868" s="155"/>
      <c r="N868" s="159"/>
      <c r="O868" s="155"/>
    </row>
    <row r="869" spans="2:15" x14ac:dyDescent="0.3">
      <c r="B869" s="357" t="s">
        <v>429</v>
      </c>
      <c r="C869" s="358" t="s">
        <v>485</v>
      </c>
      <c r="D869" s="358" t="s">
        <v>486</v>
      </c>
      <c r="E869" s="358" t="s">
        <v>420</v>
      </c>
      <c r="F869" s="358" t="s">
        <v>432</v>
      </c>
      <c r="G869" s="358" t="s">
        <v>422</v>
      </c>
      <c r="H869" s="358" t="s">
        <v>119</v>
      </c>
      <c r="I869" s="359" t="s">
        <v>433</v>
      </c>
      <c r="K869" s="159"/>
      <c r="L869" s="155"/>
      <c r="N869" s="159"/>
      <c r="O869" s="155"/>
    </row>
    <row r="870" spans="2:15" x14ac:dyDescent="0.3">
      <c r="B870" s="357" t="s">
        <v>913</v>
      </c>
      <c r="C870" s="358" t="s">
        <v>1300</v>
      </c>
      <c r="D870" s="358" t="s">
        <v>1301</v>
      </c>
      <c r="E870" s="358" t="s">
        <v>437</v>
      </c>
      <c r="F870" s="358" t="s">
        <v>1302</v>
      </c>
      <c r="G870" s="358" t="s">
        <v>1303</v>
      </c>
      <c r="H870" s="358" t="s">
        <v>119</v>
      </c>
      <c r="I870" s="359" t="s">
        <v>1304</v>
      </c>
      <c r="K870" s="159"/>
      <c r="L870" s="155"/>
      <c r="N870" s="159"/>
      <c r="O870" s="155"/>
    </row>
    <row r="871" spans="2:15" x14ac:dyDescent="0.3">
      <c r="B871" s="357" t="s">
        <v>913</v>
      </c>
      <c r="C871" s="358" t="s">
        <v>1300</v>
      </c>
      <c r="D871" s="358" t="s">
        <v>1301</v>
      </c>
      <c r="E871" s="358" t="s">
        <v>437</v>
      </c>
      <c r="F871" s="358" t="s">
        <v>1939</v>
      </c>
      <c r="G871" s="358" t="s">
        <v>1303</v>
      </c>
      <c r="H871" s="358" t="s">
        <v>119</v>
      </c>
      <c r="I871" s="359" t="s">
        <v>1304</v>
      </c>
      <c r="K871" s="159"/>
      <c r="L871" s="155"/>
      <c r="N871" s="159"/>
      <c r="O871" s="155"/>
    </row>
    <row r="872" spans="2:15" x14ac:dyDescent="0.3">
      <c r="B872" s="357" t="s">
        <v>672</v>
      </c>
      <c r="C872" s="358" t="s">
        <v>673</v>
      </c>
      <c r="D872" s="358" t="s">
        <v>674</v>
      </c>
      <c r="E872" s="358" t="s">
        <v>420</v>
      </c>
      <c r="F872" s="358" t="s">
        <v>675</v>
      </c>
      <c r="G872" s="358" t="s">
        <v>422</v>
      </c>
      <c r="H872" s="358" t="s">
        <v>119</v>
      </c>
      <c r="I872" s="359" t="s">
        <v>428</v>
      </c>
      <c r="K872" s="159"/>
      <c r="L872" s="155"/>
      <c r="N872" s="159"/>
      <c r="O872" s="155"/>
    </row>
    <row r="873" spans="2:15" x14ac:dyDescent="0.3">
      <c r="B873" s="357" t="s">
        <v>2923</v>
      </c>
      <c r="C873" s="358" t="s">
        <v>1486</v>
      </c>
      <c r="D873" s="358" t="s">
        <v>2924</v>
      </c>
      <c r="E873" s="358" t="s">
        <v>420</v>
      </c>
      <c r="F873" s="358" t="s">
        <v>2925</v>
      </c>
      <c r="G873" s="358" t="s">
        <v>422</v>
      </c>
      <c r="H873" s="358" t="s">
        <v>119</v>
      </c>
      <c r="I873" s="359" t="s">
        <v>478</v>
      </c>
      <c r="K873" s="159"/>
      <c r="L873" s="155"/>
      <c r="N873" s="159"/>
      <c r="O873" s="155"/>
    </row>
    <row r="874" spans="2:15" x14ac:dyDescent="0.3">
      <c r="B874" s="357" t="s">
        <v>616</v>
      </c>
      <c r="C874" s="358" t="s">
        <v>617</v>
      </c>
      <c r="D874" s="358" t="s">
        <v>618</v>
      </c>
      <c r="E874" s="358" t="s">
        <v>420</v>
      </c>
      <c r="F874" s="358" t="s">
        <v>619</v>
      </c>
      <c r="G874" s="358" t="s">
        <v>422</v>
      </c>
      <c r="H874" s="358" t="s">
        <v>119</v>
      </c>
      <c r="I874" s="359" t="s">
        <v>433</v>
      </c>
      <c r="K874" s="159"/>
      <c r="L874" s="155"/>
      <c r="N874" s="159"/>
      <c r="O874" s="155"/>
    </row>
    <row r="875" spans="2:15" x14ac:dyDescent="0.3">
      <c r="B875" s="357" t="s">
        <v>929</v>
      </c>
      <c r="C875" s="358" t="s">
        <v>930</v>
      </c>
      <c r="D875" s="358" t="s">
        <v>931</v>
      </c>
      <c r="E875" s="358" t="s">
        <v>420</v>
      </c>
      <c r="F875" s="358" t="s">
        <v>932</v>
      </c>
      <c r="G875" s="358" t="s">
        <v>117</v>
      </c>
      <c r="H875" s="358" t="s">
        <v>119</v>
      </c>
      <c r="I875" s="359" t="s">
        <v>933</v>
      </c>
      <c r="K875" s="159"/>
      <c r="L875" s="155"/>
      <c r="N875" s="159"/>
      <c r="O875" s="155"/>
    </row>
    <row r="876" spans="2:15" x14ac:dyDescent="0.3">
      <c r="B876" s="357" t="s">
        <v>439</v>
      </c>
      <c r="C876" s="358" t="s">
        <v>1617</v>
      </c>
      <c r="D876" s="358" t="s">
        <v>1618</v>
      </c>
      <c r="E876" s="358" t="s">
        <v>420</v>
      </c>
      <c r="F876" s="358" t="s">
        <v>1619</v>
      </c>
      <c r="G876" s="358" t="s">
        <v>1040</v>
      </c>
      <c r="H876" s="358" t="s">
        <v>119</v>
      </c>
      <c r="I876" s="359" t="s">
        <v>1041</v>
      </c>
      <c r="K876" s="159"/>
      <c r="L876" s="155"/>
      <c r="N876" s="159"/>
      <c r="O876" s="155"/>
    </row>
    <row r="877" spans="2:15" x14ac:dyDescent="0.3">
      <c r="B877" s="357" t="s">
        <v>535</v>
      </c>
      <c r="C877" s="358" t="s">
        <v>584</v>
      </c>
      <c r="D877" s="358" t="s">
        <v>585</v>
      </c>
      <c r="E877" s="358" t="s">
        <v>420</v>
      </c>
      <c r="F877" s="358" t="s">
        <v>538</v>
      </c>
      <c r="G877" s="358" t="s">
        <v>422</v>
      </c>
      <c r="H877" s="358" t="s">
        <v>119</v>
      </c>
      <c r="I877" s="359" t="s">
        <v>428</v>
      </c>
      <c r="K877" s="159"/>
      <c r="L877" s="155"/>
      <c r="N877" s="159"/>
      <c r="O877" s="155"/>
    </row>
    <row r="878" spans="2:15" x14ac:dyDescent="0.3">
      <c r="B878" s="357" t="s">
        <v>1026</v>
      </c>
      <c r="C878" s="358" t="s">
        <v>1027</v>
      </c>
      <c r="D878" s="358" t="s">
        <v>1028</v>
      </c>
      <c r="E878" s="358" t="s">
        <v>420</v>
      </c>
      <c r="F878" s="358" t="s">
        <v>1029</v>
      </c>
      <c r="G878" s="358" t="s">
        <v>837</v>
      </c>
      <c r="H878" s="358" t="s">
        <v>119</v>
      </c>
      <c r="I878" s="359" t="s">
        <v>838</v>
      </c>
      <c r="K878" s="159"/>
      <c r="L878" s="155"/>
      <c r="N878" s="159"/>
      <c r="O878" s="155"/>
    </row>
    <row r="879" spans="2:15" x14ac:dyDescent="0.3">
      <c r="B879" s="357" t="s">
        <v>1126</v>
      </c>
      <c r="C879" s="358" t="s">
        <v>1127</v>
      </c>
      <c r="D879" s="358" t="s">
        <v>1128</v>
      </c>
      <c r="E879" s="358" t="s">
        <v>490</v>
      </c>
      <c r="F879" s="358" t="s">
        <v>1129</v>
      </c>
      <c r="G879" s="358" t="s">
        <v>1079</v>
      </c>
      <c r="H879" s="358" t="s">
        <v>119</v>
      </c>
      <c r="I879" s="359" t="s">
        <v>1080</v>
      </c>
      <c r="K879" s="159"/>
      <c r="L879" s="155"/>
      <c r="N879" s="159"/>
      <c r="O879" s="155"/>
    </row>
    <row r="880" spans="2:15" x14ac:dyDescent="0.3">
      <c r="B880" s="357" t="s">
        <v>606</v>
      </c>
      <c r="C880" s="358" t="s">
        <v>607</v>
      </c>
      <c r="D880" s="358" t="s">
        <v>608</v>
      </c>
      <c r="E880" s="358" t="s">
        <v>420</v>
      </c>
      <c r="F880" s="358" t="s">
        <v>628</v>
      </c>
      <c r="G880" s="358" t="s">
        <v>422</v>
      </c>
      <c r="H880" s="358" t="s">
        <v>119</v>
      </c>
      <c r="I880" s="359" t="s">
        <v>433</v>
      </c>
      <c r="K880" s="159"/>
      <c r="L880" s="155"/>
      <c r="N880" s="159"/>
      <c r="O880" s="155"/>
    </row>
    <row r="881" spans="2:15" x14ac:dyDescent="0.3">
      <c r="B881" s="357" t="s">
        <v>434</v>
      </c>
      <c r="C881" s="358" t="s">
        <v>633</v>
      </c>
      <c r="D881" s="358" t="s">
        <v>634</v>
      </c>
      <c r="E881" s="358" t="s">
        <v>437</v>
      </c>
      <c r="F881" s="358" t="s">
        <v>438</v>
      </c>
      <c r="G881" s="358" t="s">
        <v>422</v>
      </c>
      <c r="H881" s="358" t="s">
        <v>119</v>
      </c>
      <c r="I881" s="359" t="s">
        <v>433</v>
      </c>
      <c r="K881" s="159"/>
      <c r="L881" s="155"/>
      <c r="N881" s="159"/>
      <c r="O881" s="155"/>
    </row>
    <row r="882" spans="2:15" x14ac:dyDescent="0.3">
      <c r="B882" s="357" t="s">
        <v>429</v>
      </c>
      <c r="C882" s="358" t="s">
        <v>452</v>
      </c>
      <c r="D882" s="358" t="s">
        <v>453</v>
      </c>
      <c r="E882" s="358" t="s">
        <v>420</v>
      </c>
      <c r="F882" s="358" t="s">
        <v>432</v>
      </c>
      <c r="G882" s="358" t="s">
        <v>422</v>
      </c>
      <c r="H882" s="358" t="s">
        <v>119</v>
      </c>
      <c r="I882" s="359" t="s">
        <v>433</v>
      </c>
      <c r="K882" s="159"/>
      <c r="L882" s="155"/>
      <c r="N882" s="159"/>
      <c r="O882" s="155"/>
    </row>
    <row r="883" spans="2:15" x14ac:dyDescent="0.3">
      <c r="B883" s="357" t="s">
        <v>424</v>
      </c>
      <c r="C883" s="358" t="s">
        <v>2397</v>
      </c>
      <c r="D883" s="358" t="s">
        <v>2398</v>
      </c>
      <c r="E883" s="358" t="s">
        <v>420</v>
      </c>
      <c r="F883" s="358" t="s">
        <v>2207</v>
      </c>
      <c r="G883" s="358" t="s">
        <v>2055</v>
      </c>
      <c r="H883" s="358" t="s">
        <v>119</v>
      </c>
      <c r="I883" s="359" t="s">
        <v>2056</v>
      </c>
      <c r="K883" s="159"/>
      <c r="L883" s="155"/>
      <c r="N883" s="159"/>
      <c r="O883" s="155"/>
    </row>
    <row r="884" spans="2:15" x14ac:dyDescent="0.3">
      <c r="B884" s="357" t="s">
        <v>737</v>
      </c>
      <c r="C884" s="358" t="s">
        <v>1486</v>
      </c>
      <c r="D884" s="358" t="s">
        <v>2926</v>
      </c>
      <c r="E884" s="358" t="s">
        <v>420</v>
      </c>
      <c r="F884" s="358" t="s">
        <v>740</v>
      </c>
      <c r="G884" s="358" t="s">
        <v>422</v>
      </c>
      <c r="H884" s="358" t="s">
        <v>119</v>
      </c>
      <c r="I884" s="359" t="s">
        <v>433</v>
      </c>
      <c r="K884" s="159"/>
      <c r="L884" s="155"/>
      <c r="N884" s="159"/>
      <c r="O884" s="155"/>
    </row>
    <row r="885" spans="2:15" x14ac:dyDescent="0.3">
      <c r="B885" s="357" t="s">
        <v>424</v>
      </c>
      <c r="C885" s="358" t="s">
        <v>1476</v>
      </c>
      <c r="D885" s="358" t="s">
        <v>1477</v>
      </c>
      <c r="E885" s="358" t="s">
        <v>420</v>
      </c>
      <c r="F885" s="358" t="s">
        <v>766</v>
      </c>
      <c r="G885" s="358" t="s">
        <v>422</v>
      </c>
      <c r="H885" s="358" t="s">
        <v>119</v>
      </c>
      <c r="I885" s="359" t="s">
        <v>478</v>
      </c>
      <c r="K885" s="159"/>
      <c r="L885" s="155"/>
      <c r="N885" s="159"/>
      <c r="O885" s="155"/>
    </row>
    <row r="886" spans="2:15" x14ac:dyDescent="0.3">
      <c r="B886" s="357" t="s">
        <v>424</v>
      </c>
      <c r="C886" s="358" t="s">
        <v>1223</v>
      </c>
      <c r="D886" s="358" t="s">
        <v>1224</v>
      </c>
      <c r="E886" s="358" t="s">
        <v>420</v>
      </c>
      <c r="F886" s="358" t="s">
        <v>554</v>
      </c>
      <c r="G886" s="358" t="s">
        <v>113</v>
      </c>
      <c r="H886" s="358" t="s">
        <v>119</v>
      </c>
      <c r="I886" s="359" t="s">
        <v>555</v>
      </c>
      <c r="K886" s="159"/>
      <c r="L886" s="155"/>
      <c r="N886" s="159"/>
      <c r="O886" s="155"/>
    </row>
    <row r="887" spans="2:15" x14ac:dyDescent="0.3">
      <c r="B887" s="357" t="s">
        <v>429</v>
      </c>
      <c r="C887" s="358" t="s">
        <v>472</v>
      </c>
      <c r="D887" s="358" t="s">
        <v>473</v>
      </c>
      <c r="E887" s="358" t="s">
        <v>420</v>
      </c>
      <c r="F887" s="358" t="s">
        <v>432</v>
      </c>
      <c r="G887" s="358" t="s">
        <v>422</v>
      </c>
      <c r="H887" s="358" t="s">
        <v>119</v>
      </c>
      <c r="I887" s="359" t="s">
        <v>433</v>
      </c>
      <c r="K887" s="159"/>
      <c r="L887" s="155"/>
      <c r="N887" s="159"/>
      <c r="O887" s="155"/>
    </row>
    <row r="888" spans="2:15" x14ac:dyDescent="0.3">
      <c r="B888" s="357" t="s">
        <v>2927</v>
      </c>
      <c r="C888" s="358" t="s">
        <v>2928</v>
      </c>
      <c r="D888" s="358" t="s">
        <v>2929</v>
      </c>
      <c r="E888" s="358" t="s">
        <v>887</v>
      </c>
      <c r="F888" s="358" t="s">
        <v>2930</v>
      </c>
      <c r="G888" s="358" t="s">
        <v>614</v>
      </c>
      <c r="H888" s="358" t="s">
        <v>119</v>
      </c>
      <c r="I888" s="359" t="s">
        <v>615</v>
      </c>
      <c r="K888" s="159"/>
      <c r="L888" s="155"/>
      <c r="N888" s="159"/>
      <c r="O888" s="155"/>
    </row>
    <row r="889" spans="2:15" x14ac:dyDescent="0.3">
      <c r="B889" s="357" t="s">
        <v>439</v>
      </c>
      <c r="C889" s="358" t="s">
        <v>440</v>
      </c>
      <c r="D889" s="358" t="s">
        <v>441</v>
      </c>
      <c r="E889" s="358" t="s">
        <v>420</v>
      </c>
      <c r="F889" s="358" t="s">
        <v>442</v>
      </c>
      <c r="G889" s="358" t="s">
        <v>422</v>
      </c>
      <c r="H889" s="358" t="s">
        <v>119</v>
      </c>
      <c r="I889" s="359" t="s">
        <v>433</v>
      </c>
      <c r="K889" s="159"/>
      <c r="L889" s="155"/>
      <c r="N889" s="159"/>
      <c r="O889" s="155"/>
    </row>
    <row r="890" spans="2:15" x14ac:dyDescent="0.3">
      <c r="B890" s="357" t="s">
        <v>889</v>
      </c>
      <c r="C890" s="358" t="s">
        <v>1109</v>
      </c>
      <c r="D890" s="358" t="s">
        <v>1110</v>
      </c>
      <c r="E890" s="358" t="s">
        <v>490</v>
      </c>
      <c r="F890" s="358" t="s">
        <v>922</v>
      </c>
      <c r="G890" s="358" t="s">
        <v>422</v>
      </c>
      <c r="H890" s="358" t="s">
        <v>119</v>
      </c>
      <c r="I890" s="359" t="s">
        <v>428</v>
      </c>
      <c r="K890" s="159"/>
      <c r="L890" s="155"/>
      <c r="N890" s="159"/>
      <c r="O890" s="155"/>
    </row>
    <row r="891" spans="2:15" x14ac:dyDescent="0.3">
      <c r="B891" s="357" t="s">
        <v>2671</v>
      </c>
      <c r="C891" s="358" t="s">
        <v>2672</v>
      </c>
      <c r="D891" s="358" t="s">
        <v>2673</v>
      </c>
      <c r="E891" s="358" t="s">
        <v>420</v>
      </c>
      <c r="F891" s="358" t="s">
        <v>2674</v>
      </c>
      <c r="G891" s="358" t="s">
        <v>1570</v>
      </c>
      <c r="H891" s="358" t="s">
        <v>1256</v>
      </c>
      <c r="I891" s="359" t="s">
        <v>2675</v>
      </c>
      <c r="K891" s="159"/>
      <c r="L891" s="155"/>
      <c r="N891" s="159"/>
      <c r="O891" s="155"/>
    </row>
    <row r="892" spans="2:15" x14ac:dyDescent="0.3">
      <c r="B892" s="357" t="s">
        <v>424</v>
      </c>
      <c r="C892" s="358" t="s">
        <v>425</v>
      </c>
      <c r="D892" s="358" t="s">
        <v>426</v>
      </c>
      <c r="E892" s="358" t="s">
        <v>420</v>
      </c>
      <c r="F892" s="358" t="s">
        <v>427</v>
      </c>
      <c r="G892" s="358" t="s">
        <v>422</v>
      </c>
      <c r="H892" s="358" t="s">
        <v>119</v>
      </c>
      <c r="I892" s="359" t="s">
        <v>428</v>
      </c>
      <c r="K892" s="159"/>
      <c r="L892" s="155"/>
      <c r="N892" s="159"/>
      <c r="O892" s="155"/>
    </row>
    <row r="893" spans="2:15" x14ac:dyDescent="0.3">
      <c r="B893" s="357" t="s">
        <v>629</v>
      </c>
      <c r="C893" s="358" t="s">
        <v>630</v>
      </c>
      <c r="D893" s="358" t="s">
        <v>631</v>
      </c>
      <c r="E893" s="358" t="s">
        <v>420</v>
      </c>
      <c r="F893" s="358" t="s">
        <v>632</v>
      </c>
      <c r="G893" s="358" t="s">
        <v>447</v>
      </c>
      <c r="H893" s="358" t="s">
        <v>119</v>
      </c>
      <c r="I893" s="359" t="s">
        <v>448</v>
      </c>
      <c r="K893" s="159"/>
      <c r="L893" s="155"/>
      <c r="N893" s="159"/>
      <c r="O893" s="155"/>
    </row>
    <row r="894" spans="2:15" x14ac:dyDescent="0.3">
      <c r="B894" s="357" t="s">
        <v>701</v>
      </c>
      <c r="C894" s="358" t="s">
        <v>918</v>
      </c>
      <c r="D894" s="358" t="s">
        <v>919</v>
      </c>
      <c r="E894" s="358" t="s">
        <v>420</v>
      </c>
      <c r="F894" s="358" t="s">
        <v>716</v>
      </c>
      <c r="G894" s="358" t="s">
        <v>422</v>
      </c>
      <c r="H894" s="358" t="s">
        <v>119</v>
      </c>
      <c r="I894" s="359" t="s">
        <v>423</v>
      </c>
      <c r="K894" s="159"/>
      <c r="L894" s="155"/>
      <c r="N894" s="159"/>
      <c r="O894" s="155"/>
    </row>
    <row r="895" spans="2:15" x14ac:dyDescent="0.3">
      <c r="B895" s="357" t="s">
        <v>1264</v>
      </c>
      <c r="C895" s="358" t="s">
        <v>1265</v>
      </c>
      <c r="D895" s="358" t="s">
        <v>1266</v>
      </c>
      <c r="E895" s="358" t="s">
        <v>420</v>
      </c>
      <c r="F895" s="358" t="s">
        <v>1267</v>
      </c>
      <c r="G895" s="358" t="s">
        <v>1268</v>
      </c>
      <c r="H895" s="358" t="s">
        <v>119</v>
      </c>
      <c r="I895" s="359" t="s">
        <v>1269</v>
      </c>
      <c r="K895" s="159"/>
      <c r="L895" s="155"/>
      <c r="N895" s="159"/>
      <c r="O895" s="155"/>
    </row>
    <row r="896" spans="2:15" x14ac:dyDescent="0.3">
      <c r="B896" s="357" t="s">
        <v>424</v>
      </c>
      <c r="C896" s="358" t="s">
        <v>664</v>
      </c>
      <c r="D896" s="358" t="s">
        <v>665</v>
      </c>
      <c r="E896" s="358" t="s">
        <v>420</v>
      </c>
      <c r="F896" s="358" t="s">
        <v>554</v>
      </c>
      <c r="G896" s="358" t="s">
        <v>113</v>
      </c>
      <c r="H896" s="358" t="s">
        <v>119</v>
      </c>
      <c r="I896" s="359" t="s">
        <v>555</v>
      </c>
      <c r="K896" s="159"/>
      <c r="L896" s="155"/>
      <c r="N896" s="159"/>
      <c r="O896" s="155"/>
    </row>
    <row r="897" spans="2:15" x14ac:dyDescent="0.3">
      <c r="B897" s="357" t="s">
        <v>1276</v>
      </c>
      <c r="C897" s="358" t="s">
        <v>1501</v>
      </c>
      <c r="D897" s="358" t="s">
        <v>1502</v>
      </c>
      <c r="E897" s="358" t="s">
        <v>420</v>
      </c>
      <c r="F897" s="358" t="s">
        <v>1503</v>
      </c>
      <c r="G897" s="358" t="s">
        <v>752</v>
      </c>
      <c r="H897" s="358" t="s">
        <v>119</v>
      </c>
      <c r="I897" s="359" t="s">
        <v>1161</v>
      </c>
      <c r="K897" s="159"/>
      <c r="L897" s="155"/>
      <c r="N897" s="159"/>
      <c r="O897" s="155"/>
    </row>
    <row r="898" spans="2:15" x14ac:dyDescent="0.3">
      <c r="B898" s="357" t="s">
        <v>2186</v>
      </c>
      <c r="C898" s="358" t="s">
        <v>2187</v>
      </c>
      <c r="D898" s="358" t="s">
        <v>2188</v>
      </c>
      <c r="E898" s="358" t="s">
        <v>420</v>
      </c>
      <c r="F898" s="358" t="s">
        <v>2189</v>
      </c>
      <c r="G898" s="358" t="s">
        <v>2190</v>
      </c>
      <c r="H898" s="358" t="s">
        <v>1086</v>
      </c>
      <c r="I898" s="359" t="s">
        <v>2191</v>
      </c>
      <c r="K898" s="159"/>
      <c r="L898" s="155"/>
      <c r="N898" s="159"/>
      <c r="O898" s="155"/>
    </row>
    <row r="899" spans="2:15" x14ac:dyDescent="0.3">
      <c r="B899" s="357" t="s">
        <v>1264</v>
      </c>
      <c r="C899" s="358" t="s">
        <v>1866</v>
      </c>
      <c r="D899" s="358" t="s">
        <v>1867</v>
      </c>
      <c r="E899" s="358" t="s">
        <v>420</v>
      </c>
      <c r="F899" s="358" t="s">
        <v>1267</v>
      </c>
      <c r="G899" s="358" t="s">
        <v>1268</v>
      </c>
      <c r="H899" s="358" t="s">
        <v>119</v>
      </c>
      <c r="I899" s="359" t="s">
        <v>1269</v>
      </c>
      <c r="K899" s="159"/>
      <c r="L899" s="155"/>
      <c r="N899" s="159"/>
      <c r="O899" s="155"/>
    </row>
    <row r="900" spans="2:15" x14ac:dyDescent="0.3">
      <c r="B900" s="357" t="s">
        <v>434</v>
      </c>
      <c r="C900" s="358" t="s">
        <v>435</v>
      </c>
      <c r="D900" s="358" t="s">
        <v>436</v>
      </c>
      <c r="E900" s="358" t="s">
        <v>437</v>
      </c>
      <c r="F900" s="358" t="s">
        <v>438</v>
      </c>
      <c r="G900" s="358" t="s">
        <v>422</v>
      </c>
      <c r="H900" s="358" t="s">
        <v>119</v>
      </c>
      <c r="I900" s="359" t="s">
        <v>433</v>
      </c>
      <c r="K900" s="159"/>
      <c r="L900" s="155"/>
      <c r="N900" s="159"/>
      <c r="O900" s="155"/>
    </row>
    <row r="901" spans="2:15" x14ac:dyDescent="0.3">
      <c r="B901" s="357" t="s">
        <v>535</v>
      </c>
      <c r="C901" s="358" t="s">
        <v>536</v>
      </c>
      <c r="D901" s="358" t="s">
        <v>537</v>
      </c>
      <c r="E901" s="358" t="s">
        <v>420</v>
      </c>
      <c r="F901" s="358" t="s">
        <v>538</v>
      </c>
      <c r="G901" s="358" t="s">
        <v>422</v>
      </c>
      <c r="H901" s="358" t="s">
        <v>119</v>
      </c>
      <c r="I901" s="359" t="s">
        <v>428</v>
      </c>
      <c r="K901" s="159"/>
      <c r="L901" s="155"/>
      <c r="N901" s="159"/>
      <c r="O901" s="155"/>
    </row>
    <row r="902" spans="2:15" x14ac:dyDescent="0.3">
      <c r="B902" s="357" t="s">
        <v>1346</v>
      </c>
      <c r="C902" s="358" t="s">
        <v>1347</v>
      </c>
      <c r="D902" s="358" t="s">
        <v>1348</v>
      </c>
      <c r="E902" s="358" t="s">
        <v>1158</v>
      </c>
      <c r="F902" s="358" t="s">
        <v>1480</v>
      </c>
      <c r="G902" s="358" t="s">
        <v>1350</v>
      </c>
      <c r="H902" s="358" t="s">
        <v>119</v>
      </c>
      <c r="I902" s="359" t="s">
        <v>1481</v>
      </c>
      <c r="K902" s="159"/>
      <c r="L902" s="155"/>
      <c r="N902" s="159"/>
      <c r="O902" s="155"/>
    </row>
    <row r="903" spans="2:15" x14ac:dyDescent="0.3">
      <c r="B903" s="357" t="s">
        <v>692</v>
      </c>
      <c r="C903" s="358" t="s">
        <v>741</v>
      </c>
      <c r="D903" s="358" t="s">
        <v>742</v>
      </c>
      <c r="E903" s="358" t="s">
        <v>490</v>
      </c>
      <c r="F903" s="358" t="s">
        <v>695</v>
      </c>
      <c r="G903" s="358" t="s">
        <v>422</v>
      </c>
      <c r="H903" s="358" t="s">
        <v>119</v>
      </c>
      <c r="I903" s="359" t="s">
        <v>433</v>
      </c>
      <c r="K903" s="159"/>
      <c r="L903" s="155"/>
      <c r="N903" s="159"/>
      <c r="O903" s="155"/>
    </row>
    <row r="904" spans="2:15" x14ac:dyDescent="0.3">
      <c r="B904" s="357" t="s">
        <v>2931</v>
      </c>
      <c r="C904" s="358" t="s">
        <v>2932</v>
      </c>
      <c r="D904" s="358" t="s">
        <v>2933</v>
      </c>
      <c r="E904" s="358" t="s">
        <v>420</v>
      </c>
      <c r="F904" s="358" t="s">
        <v>2934</v>
      </c>
      <c r="G904" s="358" t="s">
        <v>2935</v>
      </c>
      <c r="H904" s="358" t="s">
        <v>2936</v>
      </c>
      <c r="I904" s="359" t="s">
        <v>2937</v>
      </c>
      <c r="K904" s="159"/>
      <c r="L904" s="155"/>
      <c r="N904" s="159"/>
      <c r="O904" s="155"/>
    </row>
    <row r="905" spans="2:15" x14ac:dyDescent="0.3">
      <c r="B905" s="357" t="s">
        <v>1184</v>
      </c>
      <c r="C905" s="358" t="s">
        <v>1185</v>
      </c>
      <c r="D905" s="358" t="s">
        <v>1186</v>
      </c>
      <c r="E905" s="358" t="s">
        <v>420</v>
      </c>
      <c r="F905" s="358" t="s">
        <v>1187</v>
      </c>
      <c r="G905" s="358" t="s">
        <v>1124</v>
      </c>
      <c r="H905" s="358" t="s">
        <v>119</v>
      </c>
      <c r="I905" s="359" t="s">
        <v>1125</v>
      </c>
      <c r="K905" s="159"/>
      <c r="L905" s="155"/>
      <c r="N905" s="159"/>
      <c r="O905" s="155"/>
    </row>
    <row r="906" spans="2:15" x14ac:dyDescent="0.3">
      <c r="B906" s="357" t="s">
        <v>1130</v>
      </c>
      <c r="C906" s="358" t="s">
        <v>2938</v>
      </c>
      <c r="D906" s="358" t="s">
        <v>2939</v>
      </c>
      <c r="E906" s="358" t="s">
        <v>420</v>
      </c>
      <c r="F906" s="358" t="s">
        <v>2940</v>
      </c>
      <c r="G906" s="358" t="s">
        <v>1040</v>
      </c>
      <c r="H906" s="358" t="s">
        <v>119</v>
      </c>
      <c r="I906" s="359" t="s">
        <v>1041</v>
      </c>
      <c r="K906" s="159"/>
      <c r="L906" s="155"/>
      <c r="N906" s="159"/>
      <c r="O906" s="155"/>
    </row>
    <row r="907" spans="2:15" x14ac:dyDescent="0.3">
      <c r="B907" s="357" t="s">
        <v>511</v>
      </c>
      <c r="C907" s="358" t="s">
        <v>512</v>
      </c>
      <c r="D907" s="358" t="s">
        <v>513</v>
      </c>
      <c r="E907" s="358" t="s">
        <v>420</v>
      </c>
      <c r="F907" s="358" t="s">
        <v>514</v>
      </c>
      <c r="G907" s="358" t="s">
        <v>422</v>
      </c>
      <c r="H907" s="358" t="s">
        <v>119</v>
      </c>
      <c r="I907" s="359" t="s">
        <v>478</v>
      </c>
      <c r="K907" s="159"/>
      <c r="L907" s="155"/>
      <c r="N907" s="159"/>
      <c r="O907" s="155"/>
    </row>
    <row r="908" spans="2:15" x14ac:dyDescent="0.3">
      <c r="B908" s="357" t="s">
        <v>974</v>
      </c>
      <c r="C908" s="358" t="s">
        <v>975</v>
      </c>
      <c r="D908" s="358" t="s">
        <v>976</v>
      </c>
      <c r="E908" s="358" t="s">
        <v>420</v>
      </c>
      <c r="F908" s="358" t="s">
        <v>977</v>
      </c>
      <c r="G908" s="358" t="s">
        <v>978</v>
      </c>
      <c r="H908" s="358" t="s">
        <v>119</v>
      </c>
      <c r="I908" s="359" t="s">
        <v>979</v>
      </c>
      <c r="K908" s="159"/>
      <c r="L908" s="155"/>
      <c r="N908" s="159"/>
      <c r="O908" s="155"/>
    </row>
    <row r="909" spans="2:15" x14ac:dyDescent="0.3">
      <c r="B909" s="357" t="s">
        <v>592</v>
      </c>
      <c r="C909" s="358" t="s">
        <v>593</v>
      </c>
      <c r="D909" s="358" t="s">
        <v>594</v>
      </c>
      <c r="E909" s="358" t="s">
        <v>420</v>
      </c>
      <c r="F909" s="358" t="s">
        <v>595</v>
      </c>
      <c r="G909" s="358" t="s">
        <v>422</v>
      </c>
      <c r="H909" s="358" t="s">
        <v>119</v>
      </c>
      <c r="I909" s="359" t="s">
        <v>433</v>
      </c>
      <c r="K909" s="159"/>
      <c r="L909" s="155"/>
      <c r="N909" s="159"/>
      <c r="O909" s="155"/>
    </row>
    <row r="910" spans="2:15" x14ac:dyDescent="0.3">
      <c r="B910" s="357" t="s">
        <v>596</v>
      </c>
      <c r="C910" s="358" t="s">
        <v>762</v>
      </c>
      <c r="D910" s="358" t="s">
        <v>763</v>
      </c>
      <c r="E910" s="358" t="s">
        <v>420</v>
      </c>
      <c r="F910" s="358" t="s">
        <v>599</v>
      </c>
      <c r="G910" s="358" t="s">
        <v>600</v>
      </c>
      <c r="H910" s="358" t="s">
        <v>119</v>
      </c>
      <c r="I910" s="359" t="s">
        <v>601</v>
      </c>
      <c r="K910" s="159"/>
      <c r="L910" s="155"/>
      <c r="N910" s="159"/>
      <c r="O910" s="155"/>
    </row>
    <row r="911" spans="2:15" x14ac:dyDescent="0.3">
      <c r="B911" s="152" t="s">
        <v>565</v>
      </c>
      <c r="C911" s="70" t="s">
        <v>1559</v>
      </c>
      <c r="D911" s="70" t="s">
        <v>1560</v>
      </c>
      <c r="E911" s="70" t="s">
        <v>420</v>
      </c>
      <c r="F911" s="70" t="s">
        <v>751</v>
      </c>
      <c r="G911" s="70" t="s">
        <v>752</v>
      </c>
      <c r="H911" s="70" t="s">
        <v>119</v>
      </c>
      <c r="I911" s="359" t="s">
        <v>753</v>
      </c>
      <c r="K911" s="159"/>
      <c r="L911" s="155"/>
      <c r="N911" s="159"/>
      <c r="O911" s="155"/>
    </row>
  </sheetData>
  <mergeCells count="4">
    <mergeCell ref="B6:I6"/>
    <mergeCell ref="K8:L8"/>
    <mergeCell ref="K10:L10"/>
    <mergeCell ref="N10:O10"/>
  </mergeCells>
  <dataValidations count="1">
    <dataValidation type="list" allowBlank="1" showInputMessage="1" showErrorMessage="1" sqref="K12:L911 N12:O911" xr:uid="{9BDDFCAC-BB11-444F-BB33-FE9B4C536AD6}">
      <formula1>"Yes,No,Unknown"</formula1>
    </dataValidation>
  </dataValidations>
  <pageMargins left="0.2" right="0.2" top="0.25" bottom="0.5" header="0.3" footer="0.3"/>
  <pageSetup scale="30" orientation="portrait" r:id="rId1"/>
  <headerFooter>
    <oddFooter>&amp;L&amp;A&amp;CPage &amp;P of &amp;N</oddFooter>
  </headerFooter>
  <colBreaks count="1" manualBreakCount="1">
    <brk id="12" max="49" man="1"/>
  </colBreaks>
  <legacyDrawingHF r:id="rId2"/>
  <tableParts count="1">
    <tablePart r:id="rId3"/>
  </tableParts>
  <extLst>
    <ext xmlns:x14="http://schemas.microsoft.com/office/spreadsheetml/2009/9/main" uri="{CCE6A557-97BC-4b89-ADB6-D9C93CAAB3DF}">
      <x14:dataValidations xmlns:xm="http://schemas.microsoft.com/office/excel/2006/main" count="1">
        <x14:dataValidation type="list" allowBlank="1" showInputMessage="1" xr:uid="{B01A4654-71CB-480B-9095-02393C639AF4}">
          <x14:formula1>
            <xm:f>'Instructions &amp; Info'!$C$62:$C$63</xm:f>
          </x14:formula1>
          <xm:sqref>N10:O10 K10</xm:sqref>
        </x14:dataValidation>
      </x14:dataValidations>
    </ext>
  </extLst>
</worksheet>
</file>

<file path=xl/worksheets/sheet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498BE2E0-A09D-4305-92C9-E81084BF62D4}">
  <sheetPr>
    <tabColor theme="8" tint="0.79998168889431442"/>
  </sheetPr>
  <dimension ref="B1:AD99"/>
  <sheetViews>
    <sheetView workbookViewId="0">
      <selection activeCell="K19" sqref="K19:L20"/>
    </sheetView>
  </sheetViews>
  <sheetFormatPr defaultColWidth="8.875" defaultRowHeight="15" x14ac:dyDescent="0.3"/>
  <cols>
    <col min="1" max="1" width="1.5" style="170" customWidth="1"/>
    <col min="2" max="2" width="37.375" style="170" customWidth="1"/>
    <col min="3" max="3" width="1.125" style="170" customWidth="1"/>
    <col min="4" max="4" width="19.625" style="170" customWidth="1"/>
    <col min="5" max="9" width="19" style="170" customWidth="1"/>
    <col min="10" max="10" width="2.625" style="170" customWidth="1"/>
    <col min="11" max="12" width="19" style="170" customWidth="1"/>
    <col min="13" max="13" width="19.875" style="170" customWidth="1"/>
    <col min="14" max="14" width="18.875" style="170" customWidth="1"/>
    <col min="15" max="15" width="16.125" style="234" customWidth="1"/>
    <col min="16" max="16" width="16.125" style="170" customWidth="1"/>
    <col min="17" max="17" width="2.625" style="170" customWidth="1"/>
    <col min="18" max="19" width="19" style="170" customWidth="1"/>
    <col min="20" max="20" width="19.875" style="170" customWidth="1"/>
    <col min="21" max="21" width="18.875" style="170" customWidth="1"/>
    <col min="22" max="22" width="16.125" style="234" customWidth="1"/>
    <col min="23" max="23" width="16.125" style="170" customWidth="1"/>
    <col min="24" max="24" width="2.625" style="170" customWidth="1"/>
    <col min="25" max="26" width="19" style="170" customWidth="1"/>
    <col min="27" max="27" width="19.875" style="170" customWidth="1"/>
    <col min="28" max="28" width="18.875" style="170" customWidth="1"/>
    <col min="29" max="29" width="16.125" style="234" customWidth="1"/>
    <col min="30" max="30" width="16.125" style="170" customWidth="1"/>
    <col min="31" max="16384" width="8.875" style="170"/>
  </cols>
  <sheetData>
    <row r="1" spans="2:30" s="30" customFormat="1" ht="17.25" x14ac:dyDescent="0.3">
      <c r="B1" s="28" t="str">
        <f>INPUT!$C$3</f>
        <v>Albemarle</v>
      </c>
      <c r="C1" s="12"/>
      <c r="J1" s="12"/>
      <c r="O1" s="25"/>
      <c r="Q1" s="12"/>
      <c r="V1" s="25"/>
      <c r="X1" s="12"/>
      <c r="AC1" s="25"/>
    </row>
    <row r="2" spans="2:30" s="30" customFormat="1" ht="17.25" x14ac:dyDescent="0.3">
      <c r="B2" s="28" t="str">
        <f>INPUT!$D$11</f>
        <v>RFP#&lt;######&gt;</v>
      </c>
      <c r="C2" s="12"/>
      <c r="J2" s="12"/>
      <c r="O2" s="25"/>
      <c r="Q2" s="12"/>
      <c r="V2" s="25"/>
      <c r="X2" s="12"/>
      <c r="AC2" s="25"/>
    </row>
    <row r="3" spans="2:30" s="30" customFormat="1" ht="17.25" x14ac:dyDescent="0.3">
      <c r="B3" s="28" t="str">
        <f>INPUT!$C$23</f>
        <v>Dental</v>
      </c>
      <c r="C3" s="12"/>
      <c r="J3" s="12"/>
      <c r="O3" s="25"/>
      <c r="Q3" s="12"/>
      <c r="V3" s="25"/>
      <c r="X3" s="12"/>
      <c r="AC3" s="25"/>
    </row>
    <row r="4" spans="2:30" s="30" customFormat="1" ht="17.25" x14ac:dyDescent="0.3">
      <c r="B4" s="31" t="str">
        <f>INPUT!F43</f>
        <v>Technical Proposal Form 4.0 - Proposed Dental Plan Design</v>
      </c>
      <c r="C4" s="12"/>
      <c r="J4" s="12"/>
      <c r="O4" s="25"/>
      <c r="Q4" s="12"/>
      <c r="V4" s="25"/>
      <c r="X4" s="12"/>
      <c r="AC4" s="25"/>
    </row>
    <row r="5" spans="2:30" s="12" customFormat="1" ht="20.25" x14ac:dyDescent="0.3">
      <c r="B5" s="22"/>
      <c r="O5" s="25"/>
      <c r="V5" s="25"/>
      <c r="AC5" s="25"/>
    </row>
    <row r="6" spans="2:30" s="12" customFormat="1" ht="17.25" x14ac:dyDescent="0.3">
      <c r="B6" s="53" t="s">
        <v>2941</v>
      </c>
      <c r="D6" s="54"/>
      <c r="E6" s="54"/>
      <c r="F6" s="54"/>
      <c r="G6" s="54"/>
      <c r="H6" s="54"/>
      <c r="I6" s="54"/>
      <c r="K6" s="54"/>
      <c r="L6" s="54"/>
      <c r="M6" s="54"/>
      <c r="N6" s="54"/>
      <c r="O6" s="25"/>
      <c r="R6" s="54"/>
      <c r="S6" s="54"/>
      <c r="T6" s="54"/>
      <c r="U6" s="54"/>
      <c r="V6" s="25"/>
      <c r="Y6" s="54"/>
      <c r="Z6" s="54"/>
      <c r="AA6" s="54"/>
      <c r="AB6" s="54"/>
      <c r="AC6" s="25"/>
    </row>
    <row r="7" spans="2:30" s="12" customFormat="1" ht="12.75" customHeight="1" x14ac:dyDescent="0.3">
      <c r="B7" s="53"/>
      <c r="D7" s="54"/>
      <c r="E7" s="54"/>
      <c r="F7" s="54"/>
      <c r="G7" s="54"/>
      <c r="H7" s="54"/>
      <c r="I7" s="54"/>
      <c r="K7" s="54"/>
      <c r="L7" s="54"/>
      <c r="M7" s="54"/>
      <c r="N7" s="54"/>
      <c r="O7" s="25"/>
      <c r="R7" s="54"/>
      <c r="S7" s="54"/>
      <c r="T7" s="54"/>
      <c r="U7" s="54"/>
      <c r="V7" s="25"/>
      <c r="Y7" s="54"/>
      <c r="Z7" s="54"/>
      <c r="AA7" s="54"/>
      <c r="AB7" s="54"/>
      <c r="AC7" s="25"/>
    </row>
    <row r="8" spans="2:30" s="12" customFormat="1" ht="20.25" x14ac:dyDescent="0.35">
      <c r="B8" s="110" t="s">
        <v>2942</v>
      </c>
      <c r="D8" s="55"/>
      <c r="E8" s="55"/>
      <c r="F8" s="55"/>
      <c r="G8" s="55"/>
      <c r="H8" s="55"/>
      <c r="I8" s="55"/>
      <c r="K8" s="55"/>
      <c r="L8" s="55"/>
      <c r="M8" s="55"/>
      <c r="N8" s="55"/>
      <c r="O8" s="25"/>
      <c r="R8" s="55"/>
      <c r="S8" s="55"/>
      <c r="T8" s="55"/>
      <c r="U8" s="55"/>
      <c r="V8" s="25"/>
      <c r="Y8" s="55"/>
      <c r="Z8" s="55"/>
      <c r="AA8" s="55"/>
      <c r="AB8" s="55"/>
      <c r="AC8" s="25"/>
    </row>
    <row r="9" spans="2:30" s="12" customFormat="1" ht="20.25" x14ac:dyDescent="0.35">
      <c r="B9" s="109"/>
      <c r="D9" s="55"/>
      <c r="E9" s="55"/>
      <c r="F9" s="55"/>
      <c r="G9" s="55"/>
      <c r="H9" s="55"/>
      <c r="I9" s="55"/>
      <c r="K9" s="55"/>
      <c r="L9" s="55"/>
      <c r="M9" s="55"/>
      <c r="N9" s="55"/>
      <c r="O9" s="25"/>
      <c r="R9" s="55"/>
      <c r="S9" s="55"/>
      <c r="T9" s="55"/>
      <c r="U9" s="55"/>
      <c r="V9" s="25"/>
      <c r="Y9" s="55"/>
      <c r="Z9" s="55"/>
      <c r="AA9" s="55"/>
      <c r="AB9" s="55"/>
      <c r="AC9" s="25"/>
    </row>
    <row r="10" spans="2:30" s="12" customFormat="1" ht="18" thickBot="1" x14ac:dyDescent="0.35">
      <c r="B10" s="107" t="s">
        <v>2943</v>
      </c>
      <c r="C10" s="108"/>
      <c r="D10" s="108"/>
      <c r="E10" s="108"/>
      <c r="F10" s="108"/>
      <c r="G10" s="108"/>
      <c r="H10" s="108"/>
      <c r="I10" s="108"/>
      <c r="J10" s="25"/>
      <c r="K10" s="25"/>
      <c r="L10" s="25"/>
      <c r="M10" s="25"/>
      <c r="N10" s="25"/>
      <c r="O10" s="25"/>
      <c r="P10" s="25"/>
      <c r="Q10" s="25"/>
      <c r="R10" s="25"/>
      <c r="S10" s="25"/>
      <c r="T10" s="25"/>
      <c r="U10" s="25"/>
      <c r="V10" s="25"/>
      <c r="X10" s="25"/>
      <c r="Y10" s="25"/>
      <c r="Z10" s="25"/>
      <c r="AA10" s="25"/>
      <c r="AB10" s="25"/>
      <c r="AC10" s="25"/>
    </row>
    <row r="11" spans="2:30" ht="16.5" thickTop="1" thickBot="1" x14ac:dyDescent="0.35"/>
    <row r="12" spans="2:30" ht="15.75" thickBot="1" x14ac:dyDescent="0.35">
      <c r="B12" s="95"/>
      <c r="D12" s="95"/>
      <c r="E12" s="215" t="s">
        <v>197</v>
      </c>
      <c r="F12" s="429">
        <f>'Instructions &amp; Info'!$C$57</f>
        <v>0</v>
      </c>
      <c r="G12" s="458"/>
      <c r="H12" s="458"/>
      <c r="I12" s="430"/>
      <c r="K12" s="95"/>
      <c r="L12" s="95"/>
      <c r="M12" s="95"/>
      <c r="N12" s="95"/>
      <c r="R12" s="95"/>
      <c r="S12" s="95"/>
      <c r="T12" s="95"/>
      <c r="U12" s="95"/>
      <c r="Y12" s="95"/>
      <c r="Z12" s="95"/>
      <c r="AA12" s="95"/>
      <c r="AB12" s="95"/>
    </row>
    <row r="13" spans="2:30" x14ac:dyDescent="0.3">
      <c r="B13" s="235"/>
      <c r="D13" s="235"/>
      <c r="E13" s="235"/>
      <c r="F13" s="235"/>
      <c r="G13" s="235"/>
      <c r="H13" s="235"/>
      <c r="I13" s="235"/>
      <c r="K13" s="235"/>
      <c r="L13" s="235"/>
      <c r="M13" s="235"/>
      <c r="N13" s="235"/>
      <c r="R13" s="235"/>
      <c r="S13" s="235"/>
      <c r="T13" s="235"/>
      <c r="U13" s="235"/>
      <c r="Y13" s="235"/>
      <c r="Z13" s="235"/>
      <c r="AA13" s="235"/>
      <c r="AB13" s="235"/>
    </row>
    <row r="14" spans="2:30" ht="20.25" customHeight="1" thickBot="1" x14ac:dyDescent="0.35">
      <c r="B14" s="236" t="s">
        <v>4</v>
      </c>
      <c r="D14" s="459" t="str">
        <f>INPUT!D168</f>
        <v>Low</v>
      </c>
      <c r="E14" s="453"/>
      <c r="F14" s="453" t="s">
        <v>2944</v>
      </c>
      <c r="G14" s="454"/>
      <c r="H14" s="454"/>
      <c r="I14" s="454"/>
      <c r="K14" s="459" t="str">
        <f>INPUT!F168</f>
        <v xml:space="preserve">High </v>
      </c>
      <c r="L14" s="453"/>
      <c r="M14" s="453" t="s">
        <v>2944</v>
      </c>
      <c r="N14" s="454"/>
      <c r="O14" s="454"/>
      <c r="P14" s="454"/>
      <c r="R14" s="459" t="str">
        <f>INPUT!H168</f>
        <v>Dental C</v>
      </c>
      <c r="S14" s="453"/>
      <c r="T14" s="453" t="s">
        <v>2944</v>
      </c>
      <c r="U14" s="454"/>
      <c r="V14" s="454"/>
      <c r="W14" s="454"/>
      <c r="Y14" s="459" t="str">
        <f>INPUT!J168</f>
        <v>Dental D</v>
      </c>
      <c r="Z14" s="453"/>
      <c r="AA14" s="453" t="s">
        <v>2944</v>
      </c>
      <c r="AB14" s="454"/>
      <c r="AC14" s="454"/>
      <c r="AD14" s="454"/>
    </row>
    <row r="15" spans="2:30" ht="21.75" customHeight="1" thickTop="1" x14ac:dyDescent="0.3">
      <c r="B15" s="101" t="s">
        <v>2945</v>
      </c>
      <c r="D15" s="455" t="str">
        <f>INPUT!D169</f>
        <v>Self-Insured</v>
      </c>
      <c r="E15" s="456"/>
      <c r="F15" s="456" t="str">
        <f>D15</f>
        <v>Self-Insured</v>
      </c>
      <c r="G15" s="457"/>
      <c r="H15" s="457"/>
      <c r="I15" s="457"/>
      <c r="K15" s="455" t="str">
        <f>INPUT!F169</f>
        <v>Self-Insured</v>
      </c>
      <c r="L15" s="456"/>
      <c r="M15" s="456" t="str">
        <f>K15</f>
        <v>Self-Insured</v>
      </c>
      <c r="N15" s="457"/>
      <c r="O15" s="457"/>
      <c r="P15" s="457"/>
      <c r="R15" s="455" t="str">
        <f>INPUT!H169</f>
        <v>Self-Insured</v>
      </c>
      <c r="S15" s="456"/>
      <c r="T15" s="456" t="str">
        <f>R15</f>
        <v>Self-Insured</v>
      </c>
      <c r="U15" s="457"/>
      <c r="V15" s="457"/>
      <c r="W15" s="457"/>
      <c r="Y15" s="455" t="str">
        <f>INPUT!J169</f>
        <v>Self-Insured</v>
      </c>
      <c r="Z15" s="456"/>
      <c r="AA15" s="456" t="str">
        <f>Y15</f>
        <v>Self-Insured</v>
      </c>
      <c r="AB15" s="457"/>
      <c r="AC15" s="457"/>
      <c r="AD15" s="457"/>
    </row>
    <row r="16" spans="2:30" ht="21.75" customHeight="1" x14ac:dyDescent="0.3">
      <c r="B16" s="137" t="s">
        <v>2946</v>
      </c>
      <c r="D16" s="237"/>
      <c r="E16" s="238"/>
      <c r="F16" s="445" t="s">
        <v>378</v>
      </c>
      <c r="G16" s="446"/>
      <c r="H16" s="446"/>
      <c r="I16" s="446"/>
      <c r="K16" s="237"/>
      <c r="L16" s="238"/>
      <c r="M16" s="445" t="s">
        <v>378</v>
      </c>
      <c r="N16" s="446"/>
      <c r="O16" s="446"/>
      <c r="P16" s="446"/>
      <c r="R16" s="237"/>
      <c r="S16" s="238"/>
      <c r="T16" s="445" t="s">
        <v>378</v>
      </c>
      <c r="U16" s="446"/>
      <c r="V16" s="446"/>
      <c r="W16" s="446"/>
      <c r="Y16" s="237"/>
      <c r="Z16" s="238"/>
      <c r="AA16" s="445" t="s">
        <v>378</v>
      </c>
      <c r="AB16" s="446"/>
      <c r="AC16" s="446"/>
      <c r="AD16" s="446"/>
    </row>
    <row r="17" spans="2:30" ht="21.75" customHeight="1" x14ac:dyDescent="0.3">
      <c r="B17" s="239" t="s">
        <v>2947</v>
      </c>
      <c r="D17" s="100" t="s">
        <v>2948</v>
      </c>
      <c r="E17" s="96" t="s">
        <v>2949</v>
      </c>
      <c r="F17" s="441" t="s">
        <v>2950</v>
      </c>
      <c r="G17" s="442"/>
      <c r="H17" s="441" t="s">
        <v>2951</v>
      </c>
      <c r="I17" s="447"/>
      <c r="K17" s="100" t="s">
        <v>2948</v>
      </c>
      <c r="L17" s="96" t="s">
        <v>2949</v>
      </c>
      <c r="M17" s="441" t="s">
        <v>2950</v>
      </c>
      <c r="N17" s="442"/>
      <c r="O17" s="441" t="s">
        <v>2951</v>
      </c>
      <c r="P17" s="447"/>
      <c r="R17" s="100" t="s">
        <v>2948</v>
      </c>
      <c r="S17" s="96" t="s">
        <v>2949</v>
      </c>
      <c r="T17" s="441" t="s">
        <v>2950</v>
      </c>
      <c r="U17" s="442"/>
      <c r="V17" s="441" t="s">
        <v>2951</v>
      </c>
      <c r="W17" s="447"/>
      <c r="Y17" s="100" t="s">
        <v>2948</v>
      </c>
      <c r="Z17" s="96" t="s">
        <v>2949</v>
      </c>
      <c r="AA17" s="441" t="s">
        <v>2950</v>
      </c>
      <c r="AB17" s="442"/>
      <c r="AC17" s="441" t="s">
        <v>2951</v>
      </c>
      <c r="AD17" s="447"/>
    </row>
    <row r="18" spans="2:30" ht="18.75" customHeight="1" x14ac:dyDescent="0.3">
      <c r="B18" s="102" t="s">
        <v>2952</v>
      </c>
      <c r="D18" s="449"/>
      <c r="E18" s="450"/>
      <c r="F18" s="451"/>
      <c r="G18" s="452"/>
      <c r="H18" s="452"/>
      <c r="I18" s="452"/>
      <c r="K18" s="449"/>
      <c r="L18" s="450"/>
      <c r="M18" s="451"/>
      <c r="N18" s="452"/>
      <c r="O18" s="452"/>
      <c r="P18" s="452"/>
      <c r="R18" s="449"/>
      <c r="S18" s="450"/>
      <c r="T18" s="451"/>
      <c r="U18" s="452"/>
      <c r="V18" s="452"/>
      <c r="W18" s="452"/>
      <c r="Y18" s="449"/>
      <c r="Z18" s="450"/>
      <c r="AA18" s="451"/>
      <c r="AB18" s="452"/>
      <c r="AC18" s="452"/>
      <c r="AD18" s="452"/>
    </row>
    <row r="19" spans="2:30" x14ac:dyDescent="0.3">
      <c r="B19" s="103" t="s">
        <v>2953</v>
      </c>
      <c r="D19" s="356">
        <v>25</v>
      </c>
      <c r="E19" s="356">
        <v>25</v>
      </c>
      <c r="F19" s="434"/>
      <c r="G19" s="448"/>
      <c r="H19" s="435"/>
      <c r="I19" s="435"/>
      <c r="K19" s="356">
        <v>50</v>
      </c>
      <c r="L19" s="353">
        <v>50</v>
      </c>
      <c r="M19" s="434"/>
      <c r="N19" s="448"/>
      <c r="O19" s="435"/>
      <c r="P19" s="435"/>
      <c r="R19" s="291"/>
      <c r="S19" s="290"/>
      <c r="T19" s="434"/>
      <c r="U19" s="448"/>
      <c r="V19" s="435"/>
      <c r="W19" s="435"/>
      <c r="Y19" s="291"/>
      <c r="Z19" s="290"/>
      <c r="AA19" s="434"/>
      <c r="AB19" s="448"/>
      <c r="AC19" s="435"/>
      <c r="AD19" s="435"/>
    </row>
    <row r="20" spans="2:30" x14ac:dyDescent="0.3">
      <c r="B20" s="103" t="s">
        <v>9</v>
      </c>
      <c r="D20" s="352">
        <v>75</v>
      </c>
      <c r="E20" s="353">
        <v>75</v>
      </c>
      <c r="F20" s="434"/>
      <c r="G20" s="448"/>
      <c r="H20" s="435"/>
      <c r="I20" s="435"/>
      <c r="K20" s="352">
        <v>150</v>
      </c>
      <c r="L20" s="353">
        <v>150</v>
      </c>
      <c r="M20" s="434"/>
      <c r="N20" s="448"/>
      <c r="O20" s="435"/>
      <c r="P20" s="435"/>
      <c r="R20" s="292"/>
      <c r="S20" s="290"/>
      <c r="T20" s="434"/>
      <c r="U20" s="448"/>
      <c r="V20" s="435"/>
      <c r="W20" s="435"/>
      <c r="Y20" s="292"/>
      <c r="Z20" s="290"/>
      <c r="AA20" s="434"/>
      <c r="AB20" s="448"/>
      <c r="AC20" s="435"/>
      <c r="AD20" s="435"/>
    </row>
    <row r="21" spans="2:30" x14ac:dyDescent="0.3">
      <c r="B21" s="102" t="s">
        <v>2954</v>
      </c>
      <c r="D21" s="240"/>
      <c r="E21" s="241"/>
      <c r="F21" s="242"/>
      <c r="G21" s="242"/>
      <c r="H21" s="242"/>
      <c r="I21" s="243"/>
      <c r="K21" s="240"/>
      <c r="L21" s="241"/>
      <c r="M21" s="242"/>
      <c r="N21" s="242"/>
      <c r="O21" s="242"/>
      <c r="P21" s="243"/>
      <c r="R21" s="240"/>
      <c r="S21" s="241"/>
      <c r="T21" s="242"/>
      <c r="U21" s="242"/>
      <c r="V21" s="242"/>
      <c r="W21" s="243"/>
      <c r="Y21" s="240"/>
      <c r="Z21" s="241"/>
      <c r="AA21" s="242"/>
      <c r="AB21" s="242"/>
      <c r="AC21" s="242"/>
      <c r="AD21" s="243"/>
    </row>
    <row r="22" spans="2:30" x14ac:dyDescent="0.3">
      <c r="B22" s="103" t="s">
        <v>2953</v>
      </c>
      <c r="D22" s="356">
        <v>1500</v>
      </c>
      <c r="E22" s="356">
        <v>1500</v>
      </c>
      <c r="F22" s="434"/>
      <c r="G22" s="435"/>
      <c r="H22" s="435"/>
      <c r="I22" s="435"/>
      <c r="K22" s="438">
        <v>2000</v>
      </c>
      <c r="L22" s="439"/>
      <c r="M22" s="434"/>
      <c r="N22" s="435"/>
      <c r="O22" s="435"/>
      <c r="P22" s="435"/>
      <c r="R22" s="438"/>
      <c r="S22" s="439"/>
      <c r="T22" s="434"/>
      <c r="U22" s="435"/>
      <c r="V22" s="435"/>
      <c r="W22" s="435"/>
      <c r="Y22" s="438"/>
      <c r="Z22" s="439"/>
      <c r="AA22" s="434"/>
      <c r="AB22" s="435"/>
      <c r="AC22" s="435"/>
      <c r="AD22" s="435"/>
    </row>
    <row r="23" spans="2:30" x14ac:dyDescent="0.3">
      <c r="B23" s="103" t="s">
        <v>2955</v>
      </c>
      <c r="D23" s="352" t="s">
        <v>2956</v>
      </c>
      <c r="E23" s="353" t="s">
        <v>2956</v>
      </c>
      <c r="F23" s="434"/>
      <c r="G23" s="435"/>
      <c r="H23" s="435"/>
      <c r="I23" s="435"/>
      <c r="K23" s="352" t="s">
        <v>2956</v>
      </c>
      <c r="L23" s="353" t="s">
        <v>2956</v>
      </c>
      <c r="M23" s="434"/>
      <c r="N23" s="435"/>
      <c r="O23" s="435"/>
      <c r="P23" s="435"/>
      <c r="R23" s="440"/>
      <c r="S23" s="440"/>
      <c r="T23" s="434"/>
      <c r="U23" s="435"/>
      <c r="V23" s="435"/>
      <c r="W23" s="435"/>
      <c r="Y23" s="440"/>
      <c r="Z23" s="440"/>
      <c r="AA23" s="434"/>
      <c r="AB23" s="435"/>
      <c r="AC23" s="435"/>
      <c r="AD23" s="435"/>
    </row>
    <row r="24" spans="2:30" x14ac:dyDescent="0.3">
      <c r="B24" s="103" t="s">
        <v>2957</v>
      </c>
      <c r="D24" s="352" t="s">
        <v>2956</v>
      </c>
      <c r="E24" s="353" t="s">
        <v>2956</v>
      </c>
      <c r="F24" s="434"/>
      <c r="G24" s="435"/>
      <c r="H24" s="435"/>
      <c r="I24" s="435"/>
      <c r="K24" s="352" t="s">
        <v>2956</v>
      </c>
      <c r="L24" s="353" t="s">
        <v>2956</v>
      </c>
      <c r="M24" s="434"/>
      <c r="N24" s="435"/>
      <c r="O24" s="435"/>
      <c r="P24" s="435"/>
      <c r="R24" s="440"/>
      <c r="S24" s="440"/>
      <c r="T24" s="434"/>
      <c r="U24" s="435"/>
      <c r="V24" s="435"/>
      <c r="W24" s="435"/>
      <c r="Y24" s="440"/>
      <c r="Z24" s="440"/>
      <c r="AA24" s="434"/>
      <c r="AB24" s="435"/>
      <c r="AC24" s="435"/>
      <c r="AD24" s="435"/>
    </row>
    <row r="25" spans="2:30" x14ac:dyDescent="0.3">
      <c r="B25" s="103" t="s">
        <v>2958</v>
      </c>
      <c r="D25" s="352" t="s">
        <v>2956</v>
      </c>
      <c r="E25" s="353" t="s">
        <v>2956</v>
      </c>
      <c r="F25" s="434"/>
      <c r="G25" s="435"/>
      <c r="H25" s="435"/>
      <c r="I25" s="435"/>
      <c r="K25" s="352" t="s">
        <v>2956</v>
      </c>
      <c r="L25" s="353" t="s">
        <v>2956</v>
      </c>
      <c r="M25" s="434"/>
      <c r="N25" s="435"/>
      <c r="O25" s="435"/>
      <c r="P25" s="435"/>
      <c r="R25" s="440"/>
      <c r="S25" s="440"/>
      <c r="T25" s="434"/>
      <c r="U25" s="435"/>
      <c r="V25" s="435"/>
      <c r="W25" s="435"/>
      <c r="Y25" s="440"/>
      <c r="Z25" s="440"/>
      <c r="AA25" s="434"/>
      <c r="AB25" s="435"/>
      <c r="AC25" s="435"/>
      <c r="AD25" s="435"/>
    </row>
    <row r="26" spans="2:30" x14ac:dyDescent="0.3">
      <c r="B26" s="103" t="s">
        <v>2959</v>
      </c>
      <c r="D26" s="352" t="s">
        <v>2956</v>
      </c>
      <c r="E26" s="353" t="s">
        <v>2956</v>
      </c>
      <c r="F26" s="434"/>
      <c r="G26" s="435"/>
      <c r="H26" s="435"/>
      <c r="I26" s="435"/>
      <c r="K26" s="352" t="s">
        <v>2956</v>
      </c>
      <c r="L26" s="353" t="s">
        <v>2956</v>
      </c>
      <c r="M26" s="434"/>
      <c r="N26" s="435"/>
      <c r="O26" s="435"/>
      <c r="P26" s="435"/>
      <c r="R26" s="440"/>
      <c r="S26" s="440"/>
      <c r="T26" s="434"/>
      <c r="U26" s="435"/>
      <c r="V26" s="435"/>
      <c r="W26" s="435"/>
      <c r="Y26" s="440"/>
      <c r="Z26" s="440"/>
      <c r="AA26" s="434"/>
      <c r="AB26" s="435"/>
      <c r="AC26" s="435"/>
      <c r="AD26" s="435"/>
    </row>
    <row r="27" spans="2:30" ht="30" x14ac:dyDescent="0.3">
      <c r="B27" s="239" t="s">
        <v>2960</v>
      </c>
      <c r="D27" s="100" t="s">
        <v>2948</v>
      </c>
      <c r="E27" s="96" t="s">
        <v>2949</v>
      </c>
      <c r="F27" s="96" t="s">
        <v>200</v>
      </c>
      <c r="G27" s="99" t="s">
        <v>2961</v>
      </c>
      <c r="H27" s="96" t="s">
        <v>200</v>
      </c>
      <c r="I27" s="99" t="s">
        <v>2961</v>
      </c>
      <c r="K27" s="100" t="s">
        <v>2948</v>
      </c>
      <c r="L27" s="96" t="s">
        <v>2949</v>
      </c>
      <c r="M27" s="96" t="s">
        <v>200</v>
      </c>
      <c r="N27" s="99" t="s">
        <v>2961</v>
      </c>
      <c r="O27" s="96" t="s">
        <v>200</v>
      </c>
      <c r="P27" s="99" t="s">
        <v>2961</v>
      </c>
      <c r="R27" s="100" t="s">
        <v>2948</v>
      </c>
      <c r="S27" s="96" t="s">
        <v>2949</v>
      </c>
      <c r="T27" s="96" t="s">
        <v>200</v>
      </c>
      <c r="U27" s="99" t="s">
        <v>2961</v>
      </c>
      <c r="V27" s="96" t="s">
        <v>200</v>
      </c>
      <c r="W27" s="99" t="s">
        <v>2961</v>
      </c>
      <c r="Y27" s="100" t="s">
        <v>2948</v>
      </c>
      <c r="Z27" s="96" t="s">
        <v>2949</v>
      </c>
      <c r="AA27" s="96" t="s">
        <v>200</v>
      </c>
      <c r="AB27" s="99" t="s">
        <v>2961</v>
      </c>
      <c r="AC27" s="96" t="s">
        <v>200</v>
      </c>
      <c r="AD27" s="99" t="s">
        <v>2961</v>
      </c>
    </row>
    <row r="28" spans="2:30" x14ac:dyDescent="0.3">
      <c r="B28" s="102" t="s">
        <v>2962</v>
      </c>
      <c r="D28" s="272"/>
      <c r="E28" s="273"/>
      <c r="F28" s="269"/>
      <c r="G28" s="270"/>
      <c r="H28" s="269"/>
      <c r="I28" s="271"/>
      <c r="K28" s="272"/>
      <c r="L28" s="273"/>
      <c r="M28" s="269"/>
      <c r="N28" s="270"/>
      <c r="O28" s="269"/>
      <c r="P28" s="271"/>
      <c r="R28" s="272"/>
      <c r="S28" s="273"/>
      <c r="T28" s="269"/>
      <c r="U28" s="270"/>
      <c r="V28" s="269"/>
      <c r="W28" s="271"/>
      <c r="Y28" s="272"/>
      <c r="Z28" s="273"/>
      <c r="AA28" s="269"/>
      <c r="AB28" s="270"/>
      <c r="AC28" s="269"/>
      <c r="AD28" s="271"/>
    </row>
    <row r="29" spans="2:30" x14ac:dyDescent="0.3">
      <c r="B29" s="104" t="s">
        <v>2963</v>
      </c>
      <c r="D29" s="274">
        <v>1</v>
      </c>
      <c r="E29" s="274">
        <v>1</v>
      </c>
      <c r="F29" s="269"/>
      <c r="G29" s="270"/>
      <c r="H29" s="269"/>
      <c r="I29" s="271"/>
      <c r="K29" s="274">
        <v>1</v>
      </c>
      <c r="L29" s="274">
        <v>1</v>
      </c>
      <c r="M29" s="269"/>
      <c r="N29" s="270"/>
      <c r="O29" s="269"/>
      <c r="P29" s="271"/>
      <c r="R29" s="274"/>
      <c r="S29" s="275"/>
      <c r="T29" s="269"/>
      <c r="U29" s="270"/>
      <c r="V29" s="269"/>
      <c r="W29" s="271"/>
      <c r="Y29" s="274"/>
      <c r="Z29" s="275"/>
      <c r="AA29" s="269"/>
      <c r="AB29" s="270"/>
      <c r="AC29" s="269"/>
      <c r="AD29" s="271"/>
    </row>
    <row r="30" spans="2:30" x14ac:dyDescent="0.3">
      <c r="B30" s="104" t="s">
        <v>2964</v>
      </c>
      <c r="D30" s="274">
        <v>1</v>
      </c>
      <c r="E30" s="274">
        <v>1</v>
      </c>
      <c r="F30" s="97"/>
      <c r="G30" s="105"/>
      <c r="H30" s="97"/>
      <c r="I30" s="98"/>
      <c r="K30" s="274">
        <v>1</v>
      </c>
      <c r="L30" s="274">
        <v>1</v>
      </c>
      <c r="M30" s="97"/>
      <c r="N30" s="105"/>
      <c r="O30" s="97"/>
      <c r="P30" s="98"/>
      <c r="R30" s="274"/>
      <c r="S30" s="275"/>
      <c r="T30" s="97"/>
      <c r="U30" s="105"/>
      <c r="V30" s="97"/>
      <c r="W30" s="98"/>
      <c r="Y30" s="274"/>
      <c r="Z30" s="275"/>
      <c r="AA30" s="97"/>
      <c r="AB30" s="105"/>
      <c r="AC30" s="97"/>
      <c r="AD30" s="98"/>
    </row>
    <row r="31" spans="2:30" x14ac:dyDescent="0.3">
      <c r="B31" s="104" t="s">
        <v>2965</v>
      </c>
      <c r="D31" s="274">
        <v>1</v>
      </c>
      <c r="E31" s="274">
        <v>1</v>
      </c>
      <c r="F31" s="97"/>
      <c r="G31" s="105"/>
      <c r="H31" s="97"/>
      <c r="I31" s="98"/>
      <c r="K31" s="274">
        <v>1</v>
      </c>
      <c r="L31" s="274">
        <v>1</v>
      </c>
      <c r="M31" s="97"/>
      <c r="N31" s="105"/>
      <c r="O31" s="97"/>
      <c r="P31" s="98"/>
      <c r="R31" s="274"/>
      <c r="S31" s="275"/>
      <c r="T31" s="97"/>
      <c r="U31" s="105"/>
      <c r="V31" s="97"/>
      <c r="W31" s="98"/>
      <c r="Y31" s="274"/>
      <c r="Z31" s="275"/>
      <c r="AA31" s="97"/>
      <c r="AB31" s="105"/>
      <c r="AC31" s="97"/>
      <c r="AD31" s="98"/>
    </row>
    <row r="32" spans="2:30" x14ac:dyDescent="0.3">
      <c r="B32" s="104" t="s">
        <v>2966</v>
      </c>
      <c r="D32" s="274">
        <v>1</v>
      </c>
      <c r="E32" s="274">
        <v>1</v>
      </c>
      <c r="F32" s="97"/>
      <c r="G32" s="105"/>
      <c r="H32" s="97"/>
      <c r="I32" s="98"/>
      <c r="K32" s="274">
        <v>1</v>
      </c>
      <c r="L32" s="274">
        <v>1</v>
      </c>
      <c r="M32" s="97"/>
      <c r="N32" s="105"/>
      <c r="O32" s="97"/>
      <c r="P32" s="98"/>
      <c r="R32" s="274"/>
      <c r="S32" s="275"/>
      <c r="T32" s="97"/>
      <c r="U32" s="105"/>
      <c r="V32" s="97"/>
      <c r="W32" s="98"/>
      <c r="Y32" s="274"/>
      <c r="Z32" s="275"/>
      <c r="AA32" s="97"/>
      <c r="AB32" s="105"/>
      <c r="AC32" s="97"/>
      <c r="AD32" s="98"/>
    </row>
    <row r="33" spans="2:30" x14ac:dyDescent="0.3">
      <c r="B33" s="104" t="s">
        <v>2967</v>
      </c>
      <c r="D33" s="274">
        <v>1</v>
      </c>
      <c r="E33" s="274">
        <v>1</v>
      </c>
      <c r="F33" s="97"/>
      <c r="G33" s="105"/>
      <c r="H33" s="97"/>
      <c r="I33" s="98"/>
      <c r="K33" s="274">
        <v>1</v>
      </c>
      <c r="L33" s="274">
        <v>1</v>
      </c>
      <c r="M33" s="97"/>
      <c r="N33" s="105"/>
      <c r="O33" s="97"/>
      <c r="P33" s="98"/>
      <c r="R33" s="274"/>
      <c r="S33" s="275"/>
      <c r="T33" s="97"/>
      <c r="U33" s="105"/>
      <c r="V33" s="97"/>
      <c r="W33" s="98"/>
      <c r="Y33" s="274"/>
      <c r="Z33" s="275"/>
      <c r="AA33" s="97"/>
      <c r="AB33" s="105"/>
      <c r="AC33" s="97"/>
      <c r="AD33" s="98"/>
    </row>
    <row r="34" spans="2:30" ht="30" x14ac:dyDescent="0.3">
      <c r="B34" s="239" t="s">
        <v>2968</v>
      </c>
      <c r="D34" s="100" t="s">
        <v>2948</v>
      </c>
      <c r="E34" s="96" t="s">
        <v>2949</v>
      </c>
      <c r="F34" s="96" t="s">
        <v>200</v>
      </c>
      <c r="G34" s="99" t="s">
        <v>2961</v>
      </c>
      <c r="H34" s="96" t="s">
        <v>200</v>
      </c>
      <c r="I34" s="99" t="s">
        <v>2961</v>
      </c>
      <c r="K34" s="100" t="s">
        <v>2948</v>
      </c>
      <c r="L34" s="96" t="s">
        <v>2949</v>
      </c>
      <c r="M34" s="96" t="s">
        <v>200</v>
      </c>
      <c r="N34" s="99" t="s">
        <v>2961</v>
      </c>
      <c r="O34" s="96" t="s">
        <v>200</v>
      </c>
      <c r="P34" s="99" t="s">
        <v>2961</v>
      </c>
      <c r="R34" s="100" t="s">
        <v>2948</v>
      </c>
      <c r="S34" s="96" t="s">
        <v>2949</v>
      </c>
      <c r="T34" s="96" t="s">
        <v>200</v>
      </c>
      <c r="U34" s="99" t="s">
        <v>2961</v>
      </c>
      <c r="V34" s="96" t="s">
        <v>200</v>
      </c>
      <c r="W34" s="99" t="s">
        <v>2961</v>
      </c>
      <c r="Y34" s="100" t="s">
        <v>2948</v>
      </c>
      <c r="Z34" s="96" t="s">
        <v>2949</v>
      </c>
      <c r="AA34" s="96" t="s">
        <v>200</v>
      </c>
      <c r="AB34" s="99" t="s">
        <v>2961</v>
      </c>
      <c r="AC34" s="96" t="s">
        <v>200</v>
      </c>
      <c r="AD34" s="99" t="s">
        <v>2961</v>
      </c>
    </row>
    <row r="35" spans="2:30" x14ac:dyDescent="0.3">
      <c r="B35" s="102" t="s">
        <v>2969</v>
      </c>
      <c r="D35" s="272"/>
      <c r="E35" s="273"/>
      <c r="F35" s="269"/>
      <c r="G35" s="270"/>
      <c r="H35" s="269"/>
      <c r="I35" s="271"/>
      <c r="K35" s="272"/>
      <c r="L35" s="273"/>
      <c r="M35" s="269"/>
      <c r="N35" s="270"/>
      <c r="O35" s="269"/>
      <c r="P35" s="271"/>
      <c r="R35" s="272"/>
      <c r="S35" s="273"/>
      <c r="T35" s="269"/>
      <c r="U35" s="270"/>
      <c r="V35" s="269"/>
      <c r="W35" s="271"/>
      <c r="Y35" s="272"/>
      <c r="Z35" s="273"/>
      <c r="AA35" s="269"/>
      <c r="AB35" s="270"/>
      <c r="AC35" s="269"/>
      <c r="AD35" s="271"/>
    </row>
    <row r="36" spans="2:30" x14ac:dyDescent="0.3">
      <c r="B36" s="104" t="s">
        <v>2970</v>
      </c>
      <c r="D36" s="274">
        <v>0.8</v>
      </c>
      <c r="E36" s="275">
        <v>0.8</v>
      </c>
      <c r="F36" s="269"/>
      <c r="G36" s="270"/>
      <c r="H36" s="269"/>
      <c r="I36" s="271"/>
      <c r="K36" s="274">
        <v>0.8</v>
      </c>
      <c r="L36" s="275">
        <v>0.8</v>
      </c>
      <c r="M36" s="269"/>
      <c r="N36" s="270"/>
      <c r="O36" s="269"/>
      <c r="P36" s="271"/>
      <c r="R36" s="274"/>
      <c r="S36" s="275"/>
      <c r="T36" s="269"/>
      <c r="U36" s="270"/>
      <c r="V36" s="269"/>
      <c r="W36" s="271"/>
      <c r="Y36" s="274"/>
      <c r="Z36" s="275"/>
      <c r="AA36" s="269"/>
      <c r="AB36" s="270"/>
      <c r="AC36" s="269"/>
      <c r="AD36" s="271"/>
    </row>
    <row r="37" spans="2:30" x14ac:dyDescent="0.3">
      <c r="B37" s="104" t="s">
        <v>2971</v>
      </c>
      <c r="D37" s="274">
        <v>0.8</v>
      </c>
      <c r="E37" s="275">
        <v>0.8</v>
      </c>
      <c r="F37" s="97"/>
      <c r="G37" s="105"/>
      <c r="H37" s="97"/>
      <c r="I37" s="98"/>
      <c r="K37" s="274">
        <v>0.8</v>
      </c>
      <c r="L37" s="275">
        <v>0.8</v>
      </c>
      <c r="M37" s="97"/>
      <c r="N37" s="105"/>
      <c r="O37" s="97"/>
      <c r="P37" s="98"/>
      <c r="R37" s="274"/>
      <c r="S37" s="275"/>
      <c r="T37" s="97"/>
      <c r="U37" s="105"/>
      <c r="V37" s="97"/>
      <c r="W37" s="98"/>
      <c r="Y37" s="274"/>
      <c r="Z37" s="275"/>
      <c r="AA37" s="97"/>
      <c r="AB37" s="105"/>
      <c r="AC37" s="97"/>
      <c r="AD37" s="98"/>
    </row>
    <row r="38" spans="2:30" x14ac:dyDescent="0.3">
      <c r="B38" s="104" t="s">
        <v>2972</v>
      </c>
      <c r="D38" s="274">
        <v>0.8</v>
      </c>
      <c r="E38" s="275">
        <v>0.8</v>
      </c>
      <c r="F38" s="97"/>
      <c r="G38" s="105"/>
      <c r="H38" s="97"/>
      <c r="I38" s="98"/>
      <c r="K38" s="274">
        <v>0.8</v>
      </c>
      <c r="L38" s="275">
        <v>0.8</v>
      </c>
      <c r="M38" s="97"/>
      <c r="N38" s="105"/>
      <c r="O38" s="97"/>
      <c r="P38" s="98"/>
      <c r="R38" s="274"/>
      <c r="S38" s="275"/>
      <c r="T38" s="97"/>
      <c r="U38" s="105"/>
      <c r="V38" s="97"/>
      <c r="W38" s="98"/>
      <c r="Y38" s="274"/>
      <c r="Z38" s="275"/>
      <c r="AA38" s="97"/>
      <c r="AB38" s="105"/>
      <c r="AC38" s="97"/>
      <c r="AD38" s="98"/>
    </row>
    <row r="39" spans="2:30" x14ac:dyDescent="0.3">
      <c r="B39" s="104" t="s">
        <v>2973</v>
      </c>
      <c r="D39" s="274">
        <v>0.8</v>
      </c>
      <c r="E39" s="275">
        <v>1</v>
      </c>
      <c r="F39" s="97"/>
      <c r="G39" s="105"/>
      <c r="H39" s="97"/>
      <c r="I39" s="98"/>
      <c r="K39" s="274">
        <v>0.8</v>
      </c>
      <c r="L39" s="275">
        <v>1</v>
      </c>
      <c r="M39" s="97"/>
      <c r="N39" s="105"/>
      <c r="O39" s="97"/>
      <c r="P39" s="98"/>
      <c r="R39" s="274"/>
      <c r="S39" s="275"/>
      <c r="T39" s="97"/>
      <c r="U39" s="105"/>
      <c r="V39" s="97"/>
      <c r="W39" s="98"/>
      <c r="Y39" s="274"/>
      <c r="Z39" s="275"/>
      <c r="AA39" s="97"/>
      <c r="AB39" s="105"/>
      <c r="AC39" s="97"/>
      <c r="AD39" s="98"/>
    </row>
    <row r="40" spans="2:30" x14ac:dyDescent="0.3">
      <c r="B40" s="104" t="s">
        <v>2974</v>
      </c>
      <c r="D40" s="274">
        <v>0.8</v>
      </c>
      <c r="E40" s="275">
        <v>1</v>
      </c>
      <c r="F40" s="97"/>
      <c r="G40" s="105"/>
      <c r="H40" s="97"/>
      <c r="I40" s="98"/>
      <c r="K40" s="274">
        <v>0.8</v>
      </c>
      <c r="L40" s="275">
        <v>1</v>
      </c>
      <c r="M40" s="97"/>
      <c r="N40" s="105"/>
      <c r="O40" s="97"/>
      <c r="P40" s="98"/>
      <c r="R40" s="274"/>
      <c r="S40" s="275"/>
      <c r="T40" s="97"/>
      <c r="U40" s="105"/>
      <c r="V40" s="97"/>
      <c r="W40" s="98"/>
      <c r="Y40" s="274"/>
      <c r="Z40" s="275"/>
      <c r="AA40" s="97"/>
      <c r="AB40" s="105"/>
      <c r="AC40" s="97"/>
      <c r="AD40" s="98"/>
    </row>
    <row r="41" spans="2:30" x14ac:dyDescent="0.3">
      <c r="B41" s="104" t="s">
        <v>2975</v>
      </c>
      <c r="D41" s="274">
        <v>0.8</v>
      </c>
      <c r="E41" s="275">
        <v>0.8</v>
      </c>
      <c r="F41" s="97"/>
      <c r="G41" s="106"/>
      <c r="H41" s="97"/>
      <c r="I41" s="98"/>
      <c r="K41" s="274">
        <v>0.8</v>
      </c>
      <c r="L41" s="275">
        <v>0.8</v>
      </c>
      <c r="M41" s="97"/>
      <c r="N41" s="106"/>
      <c r="O41" s="97"/>
      <c r="P41" s="98"/>
      <c r="R41" s="274"/>
      <c r="S41" s="275"/>
      <c r="T41" s="97"/>
      <c r="U41" s="106"/>
      <c r="V41" s="97"/>
      <c r="W41" s="98"/>
      <c r="Y41" s="274"/>
      <c r="Z41" s="275"/>
      <c r="AA41" s="97"/>
      <c r="AB41" s="106"/>
      <c r="AC41" s="97"/>
      <c r="AD41" s="98"/>
    </row>
    <row r="42" spans="2:30" x14ac:dyDescent="0.3">
      <c r="B42" s="104" t="s">
        <v>2976</v>
      </c>
      <c r="D42" s="274">
        <v>0.8</v>
      </c>
      <c r="E42" s="275">
        <v>0.8</v>
      </c>
      <c r="F42" s="97"/>
      <c r="G42" s="106"/>
      <c r="H42" s="97"/>
      <c r="I42" s="98"/>
      <c r="K42" s="274">
        <v>0.8</v>
      </c>
      <c r="L42" s="275">
        <v>0.8</v>
      </c>
      <c r="M42" s="97"/>
      <c r="N42" s="106"/>
      <c r="O42" s="97"/>
      <c r="P42" s="98"/>
      <c r="R42" s="274"/>
      <c r="S42" s="275"/>
      <c r="T42" s="97"/>
      <c r="U42" s="106"/>
      <c r="V42" s="97"/>
      <c r="W42" s="98"/>
      <c r="Y42" s="274"/>
      <c r="Z42" s="275"/>
      <c r="AA42" s="97"/>
      <c r="AB42" s="106"/>
      <c r="AC42" s="97"/>
      <c r="AD42" s="98"/>
    </row>
    <row r="43" spans="2:30" x14ac:dyDescent="0.3">
      <c r="B43" s="104" t="s">
        <v>2977</v>
      </c>
      <c r="D43" s="436" t="s">
        <v>2978</v>
      </c>
      <c r="E43" s="437"/>
      <c r="F43" s="97"/>
      <c r="G43" s="106"/>
      <c r="H43" s="97"/>
      <c r="I43" s="98"/>
      <c r="K43" s="436" t="s">
        <v>2978</v>
      </c>
      <c r="L43" s="437"/>
      <c r="M43" s="97"/>
      <c r="N43" s="106"/>
      <c r="O43" s="97"/>
      <c r="P43" s="98"/>
      <c r="R43" s="436"/>
      <c r="S43" s="437"/>
      <c r="T43" s="97"/>
      <c r="U43" s="106"/>
      <c r="V43" s="97"/>
      <c r="W43" s="98"/>
      <c r="Y43" s="436"/>
      <c r="Z43" s="437"/>
      <c r="AA43" s="97"/>
      <c r="AB43" s="106"/>
      <c r="AC43" s="97"/>
      <c r="AD43" s="98"/>
    </row>
    <row r="44" spans="2:30" ht="30" x14ac:dyDescent="0.3">
      <c r="B44" s="239" t="s">
        <v>2979</v>
      </c>
      <c r="D44" s="100" t="s">
        <v>2948</v>
      </c>
      <c r="E44" s="96" t="s">
        <v>2949</v>
      </c>
      <c r="F44" s="96" t="s">
        <v>200</v>
      </c>
      <c r="G44" s="99" t="s">
        <v>2961</v>
      </c>
      <c r="H44" s="96" t="s">
        <v>200</v>
      </c>
      <c r="I44" s="99" t="s">
        <v>2961</v>
      </c>
      <c r="K44" s="100" t="s">
        <v>2948</v>
      </c>
      <c r="L44" s="96" t="s">
        <v>2949</v>
      </c>
      <c r="M44" s="96" t="s">
        <v>200</v>
      </c>
      <c r="N44" s="99" t="s">
        <v>2961</v>
      </c>
      <c r="O44" s="96" t="s">
        <v>200</v>
      </c>
      <c r="P44" s="99" t="s">
        <v>2961</v>
      </c>
      <c r="R44" s="100" t="s">
        <v>2948</v>
      </c>
      <c r="S44" s="96" t="s">
        <v>2949</v>
      </c>
      <c r="T44" s="96" t="s">
        <v>200</v>
      </c>
      <c r="U44" s="99" t="s">
        <v>2961</v>
      </c>
      <c r="V44" s="96" t="s">
        <v>200</v>
      </c>
      <c r="W44" s="99" t="s">
        <v>2961</v>
      </c>
      <c r="Y44" s="100" t="s">
        <v>2948</v>
      </c>
      <c r="Z44" s="96" t="s">
        <v>2949</v>
      </c>
      <c r="AA44" s="96" t="s">
        <v>200</v>
      </c>
      <c r="AB44" s="99" t="s">
        <v>2961</v>
      </c>
      <c r="AC44" s="96" t="s">
        <v>200</v>
      </c>
      <c r="AD44" s="99" t="s">
        <v>2961</v>
      </c>
    </row>
    <row r="45" spans="2:30" x14ac:dyDescent="0.3">
      <c r="B45" s="102" t="s">
        <v>2980</v>
      </c>
      <c r="D45" s="272"/>
      <c r="E45" s="273"/>
      <c r="F45" s="269"/>
      <c r="G45" s="270"/>
      <c r="H45" s="269"/>
      <c r="I45" s="271"/>
      <c r="K45" s="272"/>
      <c r="L45" s="273"/>
      <c r="M45" s="269"/>
      <c r="N45" s="270"/>
      <c r="O45" s="269"/>
      <c r="P45" s="271"/>
      <c r="R45" s="272"/>
      <c r="S45" s="273"/>
      <c r="T45" s="269"/>
      <c r="U45" s="270"/>
      <c r="V45" s="269"/>
      <c r="W45" s="271"/>
      <c r="Y45" s="272"/>
      <c r="Z45" s="273"/>
      <c r="AA45" s="269"/>
      <c r="AB45" s="270"/>
      <c r="AC45" s="269"/>
      <c r="AD45" s="271"/>
    </row>
    <row r="46" spans="2:30" x14ac:dyDescent="0.3">
      <c r="B46" s="104" t="s">
        <v>2981</v>
      </c>
      <c r="D46" s="274" t="s">
        <v>2982</v>
      </c>
      <c r="E46" s="274" t="s">
        <v>2982</v>
      </c>
      <c r="F46" s="269"/>
      <c r="G46" s="270"/>
      <c r="H46" s="269"/>
      <c r="I46" s="271"/>
      <c r="K46" s="274">
        <v>0.6</v>
      </c>
      <c r="L46" s="275">
        <v>0.6</v>
      </c>
      <c r="M46" s="269"/>
      <c r="N46" s="270"/>
      <c r="O46" s="269"/>
      <c r="P46" s="271"/>
      <c r="R46" s="274"/>
      <c r="S46" s="275"/>
      <c r="T46" s="269"/>
      <c r="U46" s="270"/>
      <c r="V46" s="269"/>
      <c r="W46" s="271"/>
      <c r="Y46" s="274"/>
      <c r="Z46" s="275"/>
      <c r="AA46" s="269"/>
      <c r="AB46" s="270"/>
      <c r="AC46" s="269"/>
      <c r="AD46" s="271"/>
    </row>
    <row r="47" spans="2:30" x14ac:dyDescent="0.3">
      <c r="B47" s="104" t="s">
        <v>2983</v>
      </c>
      <c r="D47" s="274" t="s">
        <v>2982</v>
      </c>
      <c r="E47" s="274" t="s">
        <v>2982</v>
      </c>
      <c r="F47" s="97"/>
      <c r="G47" s="105"/>
      <c r="H47" s="97"/>
      <c r="I47" s="98"/>
      <c r="K47" s="274">
        <v>0.6</v>
      </c>
      <c r="L47" s="275">
        <v>0.6</v>
      </c>
      <c r="M47" s="97"/>
      <c r="N47" s="105"/>
      <c r="O47" s="97"/>
      <c r="P47" s="98"/>
      <c r="R47" s="274"/>
      <c r="S47" s="275"/>
      <c r="T47" s="97"/>
      <c r="U47" s="105"/>
      <c r="V47" s="97"/>
      <c r="W47" s="98"/>
      <c r="Y47" s="274"/>
      <c r="Z47" s="275"/>
      <c r="AA47" s="97"/>
      <c r="AB47" s="105"/>
      <c r="AC47" s="97"/>
      <c r="AD47" s="98"/>
    </row>
    <row r="48" spans="2:30" x14ac:dyDescent="0.3">
      <c r="B48" s="104" t="s">
        <v>2984</v>
      </c>
      <c r="D48" s="274" t="s">
        <v>2982</v>
      </c>
      <c r="E48" s="274" t="s">
        <v>2982</v>
      </c>
      <c r="F48" s="97"/>
      <c r="G48" s="105"/>
      <c r="H48" s="97"/>
      <c r="I48" s="98"/>
      <c r="K48" s="274">
        <v>0.6</v>
      </c>
      <c r="L48" s="275">
        <v>0.6</v>
      </c>
      <c r="M48" s="97"/>
      <c r="N48" s="105"/>
      <c r="O48" s="97"/>
      <c r="P48" s="98"/>
      <c r="R48" s="274"/>
      <c r="S48" s="275"/>
      <c r="T48" s="97"/>
      <c r="U48" s="105"/>
      <c r="V48" s="97"/>
      <c r="W48" s="98"/>
      <c r="Y48" s="274"/>
      <c r="Z48" s="275"/>
      <c r="AA48" s="97"/>
      <c r="AB48" s="105"/>
      <c r="AC48" s="97"/>
      <c r="AD48" s="98"/>
    </row>
    <row r="49" spans="2:30" x14ac:dyDescent="0.3">
      <c r="B49" s="104" t="s">
        <v>2985</v>
      </c>
      <c r="D49" s="274" t="s">
        <v>2982</v>
      </c>
      <c r="E49" s="274" t="s">
        <v>2982</v>
      </c>
      <c r="F49" s="97"/>
      <c r="G49" s="105"/>
      <c r="H49" s="97"/>
      <c r="I49" s="98"/>
      <c r="K49" s="274">
        <v>0.6</v>
      </c>
      <c r="L49" s="275">
        <v>0.6</v>
      </c>
      <c r="M49" s="97"/>
      <c r="N49" s="105"/>
      <c r="O49" s="97"/>
      <c r="P49" s="98"/>
      <c r="R49" s="274"/>
      <c r="S49" s="275"/>
      <c r="T49" s="97"/>
      <c r="U49" s="105"/>
      <c r="V49" s="97"/>
      <c r="W49" s="98"/>
      <c r="Y49" s="274"/>
      <c r="Z49" s="275"/>
      <c r="AA49" s="97"/>
      <c r="AB49" s="105"/>
      <c r="AC49" s="97"/>
      <c r="AD49" s="98"/>
    </row>
    <row r="50" spans="2:30" x14ac:dyDescent="0.3">
      <c r="B50" s="104" t="s">
        <v>2986</v>
      </c>
      <c r="D50" s="274" t="s">
        <v>2982</v>
      </c>
      <c r="E50" s="274" t="s">
        <v>2982</v>
      </c>
      <c r="F50" s="97"/>
      <c r="G50" s="105"/>
      <c r="H50" s="97"/>
      <c r="I50" s="98"/>
      <c r="K50" s="274">
        <v>0.6</v>
      </c>
      <c r="L50" s="275">
        <v>0.6</v>
      </c>
      <c r="M50" s="97"/>
      <c r="N50" s="105"/>
      <c r="O50" s="97"/>
      <c r="P50" s="98"/>
      <c r="R50" s="274"/>
      <c r="S50" s="275"/>
      <c r="T50" s="97"/>
      <c r="U50" s="105"/>
      <c r="V50" s="97"/>
      <c r="W50" s="98"/>
      <c r="Y50" s="274"/>
      <c r="Z50" s="275"/>
      <c r="AA50" s="97"/>
      <c r="AB50" s="105"/>
      <c r="AC50" s="97"/>
      <c r="AD50" s="98"/>
    </row>
    <row r="51" spans="2:30" x14ac:dyDescent="0.3">
      <c r="B51" s="104" t="s">
        <v>2977</v>
      </c>
      <c r="D51" s="436" t="s">
        <v>2956</v>
      </c>
      <c r="E51" s="437"/>
      <c r="F51" s="97"/>
      <c r="G51" s="106"/>
      <c r="H51" s="97"/>
      <c r="I51" s="98"/>
      <c r="K51" s="436" t="s">
        <v>2978</v>
      </c>
      <c r="L51" s="437"/>
      <c r="M51" s="97"/>
      <c r="N51" s="106"/>
      <c r="O51" s="97"/>
      <c r="P51" s="98"/>
      <c r="R51" s="436"/>
      <c r="S51" s="437"/>
      <c r="T51" s="97"/>
      <c r="U51" s="106"/>
      <c r="V51" s="97"/>
      <c r="W51" s="98"/>
      <c r="Y51" s="436"/>
      <c r="Z51" s="437"/>
      <c r="AA51" s="97"/>
      <c r="AB51" s="106"/>
      <c r="AC51" s="97"/>
      <c r="AD51" s="98"/>
    </row>
    <row r="52" spans="2:30" ht="30" x14ac:dyDescent="0.3">
      <c r="B52" s="239" t="s">
        <v>2987</v>
      </c>
      <c r="D52" s="100" t="s">
        <v>2948</v>
      </c>
      <c r="E52" s="96" t="s">
        <v>2949</v>
      </c>
      <c r="F52" s="96" t="s">
        <v>200</v>
      </c>
      <c r="G52" s="99" t="s">
        <v>2961</v>
      </c>
      <c r="H52" s="96" t="s">
        <v>200</v>
      </c>
      <c r="I52" s="99" t="s">
        <v>2961</v>
      </c>
      <c r="K52" s="100" t="s">
        <v>2948</v>
      </c>
      <c r="L52" s="96" t="s">
        <v>2949</v>
      </c>
      <c r="M52" s="96" t="s">
        <v>200</v>
      </c>
      <c r="N52" s="99" t="s">
        <v>2961</v>
      </c>
      <c r="O52" s="96" t="s">
        <v>200</v>
      </c>
      <c r="P52" s="99" t="s">
        <v>2961</v>
      </c>
      <c r="R52" s="100" t="s">
        <v>2948</v>
      </c>
      <c r="S52" s="96" t="s">
        <v>2949</v>
      </c>
      <c r="T52" s="96" t="s">
        <v>200</v>
      </c>
      <c r="U52" s="99" t="s">
        <v>2961</v>
      </c>
      <c r="V52" s="96" t="s">
        <v>200</v>
      </c>
      <c r="W52" s="99" t="s">
        <v>2961</v>
      </c>
      <c r="Y52" s="100" t="s">
        <v>2948</v>
      </c>
      <c r="Z52" s="96" t="s">
        <v>2949</v>
      </c>
      <c r="AA52" s="96" t="s">
        <v>200</v>
      </c>
      <c r="AB52" s="99" t="s">
        <v>2961</v>
      </c>
      <c r="AC52" s="96" t="s">
        <v>200</v>
      </c>
      <c r="AD52" s="99" t="s">
        <v>2961</v>
      </c>
    </row>
    <row r="53" spans="2:30" x14ac:dyDescent="0.3">
      <c r="B53" s="102" t="s">
        <v>2988</v>
      </c>
      <c r="D53" s="272"/>
      <c r="E53" s="273"/>
      <c r="F53" s="269"/>
      <c r="G53" s="270"/>
      <c r="H53" s="269"/>
      <c r="I53" s="271"/>
      <c r="K53" s="272"/>
      <c r="L53" s="273"/>
      <c r="M53" s="269"/>
      <c r="N53" s="270"/>
      <c r="O53" s="269"/>
      <c r="P53" s="271"/>
      <c r="R53" s="272"/>
      <c r="S53" s="273"/>
      <c r="T53" s="269"/>
      <c r="U53" s="270"/>
      <c r="V53" s="269"/>
      <c r="W53" s="271"/>
      <c r="Y53" s="272"/>
      <c r="Z53" s="273"/>
      <c r="AA53" s="269"/>
      <c r="AB53" s="270"/>
      <c r="AC53" s="269"/>
      <c r="AD53" s="271"/>
    </row>
    <row r="54" spans="2:30" x14ac:dyDescent="0.3">
      <c r="B54" s="104" t="s">
        <v>2989</v>
      </c>
      <c r="D54" s="274" t="s">
        <v>2982</v>
      </c>
      <c r="E54" s="274" t="s">
        <v>2982</v>
      </c>
      <c r="F54" s="269"/>
      <c r="G54" s="270"/>
      <c r="H54" s="269"/>
      <c r="I54" s="271"/>
      <c r="K54" s="274">
        <v>0.5</v>
      </c>
      <c r="L54" s="275">
        <v>0.5</v>
      </c>
      <c r="M54" s="269"/>
      <c r="N54" s="270"/>
      <c r="O54" s="269"/>
      <c r="P54" s="271"/>
      <c r="R54" s="274"/>
      <c r="S54" s="275"/>
      <c r="T54" s="269"/>
      <c r="U54" s="270"/>
      <c r="V54" s="269"/>
      <c r="W54" s="271"/>
      <c r="Y54" s="274"/>
      <c r="Z54" s="275"/>
      <c r="AA54" s="269"/>
      <c r="AB54" s="270"/>
      <c r="AC54" s="269"/>
      <c r="AD54" s="271"/>
    </row>
    <row r="55" spans="2:30" x14ac:dyDescent="0.3">
      <c r="B55" s="104" t="s">
        <v>2990</v>
      </c>
      <c r="D55" s="274" t="s">
        <v>2982</v>
      </c>
      <c r="E55" s="274" t="s">
        <v>2982</v>
      </c>
      <c r="F55" s="97"/>
      <c r="G55" s="105"/>
      <c r="H55" s="97"/>
      <c r="I55" s="98"/>
      <c r="K55" s="276">
        <v>2000</v>
      </c>
      <c r="L55" s="277">
        <v>2000</v>
      </c>
      <c r="M55" s="97"/>
      <c r="N55" s="105"/>
      <c r="O55" s="97"/>
      <c r="P55" s="98"/>
      <c r="R55" s="276"/>
      <c r="S55" s="277"/>
      <c r="T55" s="97"/>
      <c r="U55" s="105"/>
      <c r="V55" s="97"/>
      <c r="W55" s="98"/>
      <c r="Y55" s="276"/>
      <c r="Z55" s="277"/>
      <c r="AA55" s="97"/>
      <c r="AB55" s="105"/>
      <c r="AC55" s="97"/>
      <c r="AD55" s="98"/>
    </row>
    <row r="56" spans="2:30" x14ac:dyDescent="0.3">
      <c r="B56" s="104" t="s">
        <v>2991</v>
      </c>
      <c r="D56" s="433" t="s">
        <v>2978</v>
      </c>
      <c r="E56" s="433"/>
      <c r="F56" s="97"/>
      <c r="G56" s="105"/>
      <c r="H56" s="97"/>
      <c r="I56" s="98"/>
      <c r="K56" s="433" t="s">
        <v>2992</v>
      </c>
      <c r="L56" s="433"/>
      <c r="M56" s="97"/>
      <c r="N56" s="105"/>
      <c r="O56" s="97"/>
      <c r="P56" s="98"/>
      <c r="R56" s="433" t="s">
        <v>2978</v>
      </c>
      <c r="S56" s="433"/>
      <c r="T56" s="97"/>
      <c r="U56" s="105"/>
      <c r="V56" s="97"/>
      <c r="W56" s="98"/>
      <c r="Y56" s="433" t="s">
        <v>2978</v>
      </c>
      <c r="Z56" s="433"/>
      <c r="AA56" s="97"/>
      <c r="AB56" s="105"/>
      <c r="AC56" s="97"/>
      <c r="AD56" s="98"/>
    </row>
    <row r="57" spans="2:30" x14ac:dyDescent="0.3">
      <c r="B57" s="104" t="s">
        <v>2977</v>
      </c>
      <c r="D57" s="436" t="s">
        <v>2956</v>
      </c>
      <c r="E57" s="437"/>
      <c r="F57" s="97"/>
      <c r="G57" s="106"/>
      <c r="H57" s="97"/>
      <c r="I57" s="98"/>
      <c r="K57" s="436" t="s">
        <v>2978</v>
      </c>
      <c r="L57" s="437"/>
      <c r="M57" s="97"/>
      <c r="N57" s="106"/>
      <c r="O57" s="97"/>
      <c r="P57" s="98"/>
      <c r="R57" s="436"/>
      <c r="S57" s="437"/>
      <c r="T57" s="97"/>
      <c r="U57" s="106"/>
      <c r="V57" s="97"/>
      <c r="W57" s="98"/>
      <c r="Y57" s="436"/>
      <c r="Z57" s="437"/>
      <c r="AA57" s="97"/>
      <c r="AB57" s="106"/>
      <c r="AC57" s="97"/>
      <c r="AD57" s="98"/>
    </row>
    <row r="58" spans="2:30" ht="30" x14ac:dyDescent="0.3">
      <c r="B58" s="239" t="s">
        <v>2993</v>
      </c>
      <c r="D58" s="441" t="s">
        <v>2949</v>
      </c>
      <c r="E58" s="442"/>
      <c r="F58" s="96"/>
      <c r="G58" s="99"/>
      <c r="H58" s="96" t="s">
        <v>200</v>
      </c>
      <c r="I58" s="99" t="s">
        <v>2961</v>
      </c>
      <c r="K58" s="441" t="s">
        <v>2949</v>
      </c>
      <c r="L58" s="442"/>
      <c r="M58" s="96"/>
      <c r="N58" s="99"/>
      <c r="O58" s="96" t="s">
        <v>200</v>
      </c>
      <c r="P58" s="99" t="s">
        <v>2961</v>
      </c>
      <c r="R58" s="441" t="s">
        <v>2949</v>
      </c>
      <c r="S58" s="442"/>
      <c r="T58" s="96"/>
      <c r="U58" s="99"/>
      <c r="V58" s="96" t="s">
        <v>200</v>
      </c>
      <c r="W58" s="99" t="s">
        <v>2961</v>
      </c>
      <c r="Y58" s="441" t="s">
        <v>2949</v>
      </c>
      <c r="Z58" s="442"/>
      <c r="AA58" s="96"/>
      <c r="AB58" s="99"/>
      <c r="AC58" s="96" t="s">
        <v>200</v>
      </c>
      <c r="AD58" s="99" t="s">
        <v>2961</v>
      </c>
    </row>
    <row r="59" spans="2:30" x14ac:dyDescent="0.3">
      <c r="B59" s="104" t="s">
        <v>2994</v>
      </c>
      <c r="D59" s="436" t="s">
        <v>2995</v>
      </c>
      <c r="E59" s="437"/>
      <c r="F59" s="295"/>
      <c r="G59" s="296"/>
      <c r="H59" s="97"/>
      <c r="I59" s="98"/>
      <c r="K59" s="436" t="s">
        <v>2995</v>
      </c>
      <c r="L59" s="437"/>
      <c r="M59" s="295"/>
      <c r="N59" s="296"/>
      <c r="O59" s="97"/>
      <c r="P59" s="98"/>
      <c r="R59" s="436"/>
      <c r="S59" s="437"/>
      <c r="T59" s="295"/>
      <c r="U59" s="296"/>
      <c r="V59" s="97"/>
      <c r="W59" s="98"/>
      <c r="Y59" s="436"/>
      <c r="Z59" s="437"/>
      <c r="AA59" s="295"/>
      <c r="AB59" s="296"/>
      <c r="AC59" s="97"/>
      <c r="AD59" s="98"/>
    </row>
    <row r="60" spans="2:30" ht="30" customHeight="1" x14ac:dyDescent="0.3">
      <c r="B60" s="138" t="s">
        <v>2996</v>
      </c>
      <c r="D60" s="244"/>
      <c r="E60" s="245"/>
      <c r="F60" s="140"/>
      <c r="G60" s="246"/>
      <c r="H60" s="140"/>
      <c r="I60" s="247"/>
      <c r="K60" s="244"/>
      <c r="L60" s="245"/>
      <c r="M60" s="140"/>
      <c r="N60" s="246"/>
      <c r="O60" s="140"/>
      <c r="P60" s="247"/>
      <c r="R60" s="244"/>
      <c r="S60" s="245"/>
      <c r="T60" s="140"/>
      <c r="U60" s="246"/>
      <c r="V60" s="140"/>
      <c r="W60" s="247"/>
      <c r="Y60" s="244"/>
      <c r="Z60" s="245"/>
      <c r="AA60" s="140"/>
      <c r="AB60" s="246"/>
      <c r="AC60" s="140"/>
      <c r="AD60" s="247"/>
    </row>
    <row r="61" spans="2:30" ht="30" customHeight="1" x14ac:dyDescent="0.3">
      <c r="B61" s="139"/>
      <c r="D61" s="244"/>
      <c r="E61" s="245"/>
      <c r="F61" s="140"/>
      <c r="G61" s="246"/>
      <c r="H61" s="140"/>
      <c r="I61" s="247"/>
      <c r="K61" s="244"/>
      <c r="L61" s="245"/>
      <c r="M61" s="140"/>
      <c r="N61" s="246"/>
      <c r="O61" s="140"/>
      <c r="P61" s="247"/>
      <c r="R61" s="244"/>
      <c r="S61" s="245"/>
      <c r="T61" s="140"/>
      <c r="U61" s="246"/>
      <c r="V61" s="140"/>
      <c r="W61" s="247"/>
      <c r="Y61" s="244"/>
      <c r="Z61" s="245"/>
      <c r="AA61" s="140"/>
      <c r="AB61" s="246"/>
      <c r="AC61" s="140"/>
      <c r="AD61" s="247"/>
    </row>
    <row r="62" spans="2:30" ht="30" customHeight="1" x14ac:dyDescent="0.3">
      <c r="B62" s="139"/>
      <c r="D62" s="244"/>
      <c r="E62" s="245"/>
      <c r="F62" s="140"/>
      <c r="G62" s="246"/>
      <c r="H62" s="140"/>
      <c r="I62" s="247"/>
      <c r="K62" s="244"/>
      <c r="L62" s="245"/>
      <c r="M62" s="140"/>
      <c r="N62" s="246"/>
      <c r="O62" s="140"/>
      <c r="P62" s="247"/>
      <c r="R62" s="244"/>
      <c r="S62" s="245"/>
      <c r="T62" s="140"/>
      <c r="U62" s="246"/>
      <c r="V62" s="140"/>
      <c r="W62" s="247"/>
      <c r="Y62" s="244"/>
      <c r="Z62" s="245"/>
      <c r="AA62" s="140"/>
      <c r="AB62" s="246"/>
      <c r="AC62" s="140"/>
      <c r="AD62" s="247"/>
    </row>
    <row r="63" spans="2:30" ht="30" customHeight="1" x14ac:dyDescent="0.3">
      <c r="B63" s="139"/>
      <c r="D63" s="244"/>
      <c r="E63" s="245"/>
      <c r="F63" s="140"/>
      <c r="G63" s="246"/>
      <c r="H63" s="140"/>
      <c r="I63" s="247"/>
      <c r="K63" s="244"/>
      <c r="L63" s="245"/>
      <c r="M63" s="140"/>
      <c r="N63" s="246"/>
      <c r="O63" s="140"/>
      <c r="P63" s="247"/>
      <c r="R63" s="244"/>
      <c r="S63" s="245"/>
      <c r="T63" s="140"/>
      <c r="U63" s="246"/>
      <c r="V63" s="140"/>
      <c r="W63" s="247"/>
      <c r="Y63" s="244"/>
      <c r="Z63" s="245"/>
      <c r="AA63" s="140"/>
      <c r="AB63" s="246"/>
      <c r="AC63" s="140"/>
      <c r="AD63" s="247"/>
    </row>
    <row r="64" spans="2:30" ht="30" customHeight="1" x14ac:dyDescent="0.3">
      <c r="D64" s="244"/>
      <c r="E64" s="234"/>
      <c r="F64" s="234"/>
      <c r="G64" s="234"/>
      <c r="H64" s="140"/>
      <c r="I64" s="247"/>
      <c r="K64" s="244"/>
      <c r="L64" s="245"/>
      <c r="M64" s="140"/>
      <c r="N64" s="246"/>
      <c r="O64" s="140"/>
      <c r="P64" s="247"/>
      <c r="R64" s="244"/>
      <c r="S64" s="245"/>
      <c r="T64" s="140"/>
      <c r="U64" s="246"/>
      <c r="V64" s="140"/>
      <c r="W64" s="247"/>
      <c r="Y64" s="244"/>
      <c r="Z64" s="245"/>
      <c r="AA64" s="140"/>
      <c r="AB64" s="246"/>
      <c r="AC64" s="140"/>
      <c r="AD64" s="247"/>
    </row>
    <row r="65" spans="2:7" x14ac:dyDescent="0.3">
      <c r="C65" s="234"/>
      <c r="E65" s="234"/>
      <c r="F65" s="234"/>
      <c r="G65" s="234"/>
    </row>
    <row r="66" spans="2:7" x14ac:dyDescent="0.3">
      <c r="C66" s="234"/>
      <c r="E66" s="234"/>
      <c r="F66" s="234"/>
      <c r="G66" s="234"/>
    </row>
    <row r="67" spans="2:7" x14ac:dyDescent="0.3">
      <c r="B67" s="143"/>
      <c r="C67" s="234"/>
      <c r="D67" s="143"/>
      <c r="E67" s="234"/>
    </row>
    <row r="68" spans="2:7" ht="30" x14ac:dyDescent="0.3">
      <c r="B68" s="248" t="s">
        <v>2997</v>
      </c>
      <c r="C68" s="234"/>
      <c r="D68" s="249"/>
      <c r="E68" s="249"/>
      <c r="F68" s="96" t="s">
        <v>200</v>
      </c>
      <c r="G68" s="99" t="s">
        <v>2961</v>
      </c>
    </row>
    <row r="69" spans="2:7" x14ac:dyDescent="0.3">
      <c r="B69" s="144" t="s">
        <v>2998</v>
      </c>
      <c r="C69" s="234"/>
      <c r="D69" s="141"/>
      <c r="E69" s="141"/>
      <c r="F69" s="141"/>
      <c r="G69" s="141"/>
    </row>
    <row r="70" spans="2:7" ht="18" customHeight="1" x14ac:dyDescent="0.3">
      <c r="B70" s="145" t="s">
        <v>2999</v>
      </c>
      <c r="C70" s="234"/>
      <c r="D70" s="443" t="s">
        <v>3000</v>
      </c>
      <c r="E70" s="444"/>
      <c r="F70" s="97"/>
      <c r="G70" s="106"/>
    </row>
    <row r="71" spans="2:7" ht="18" customHeight="1" x14ac:dyDescent="0.3">
      <c r="B71" s="145" t="s">
        <v>3001</v>
      </c>
      <c r="C71" s="234"/>
      <c r="D71" s="443" t="s">
        <v>3000</v>
      </c>
      <c r="E71" s="444"/>
      <c r="F71" s="97"/>
      <c r="G71" s="106"/>
    </row>
    <row r="72" spans="2:7" ht="18" customHeight="1" x14ac:dyDescent="0.3">
      <c r="B72" s="145" t="s">
        <v>3002</v>
      </c>
      <c r="C72" s="234"/>
      <c r="D72" s="443" t="s">
        <v>3003</v>
      </c>
      <c r="E72" s="444"/>
      <c r="F72" s="97"/>
      <c r="G72" s="106"/>
    </row>
    <row r="73" spans="2:7" ht="18" customHeight="1" x14ac:dyDescent="0.3">
      <c r="B73" s="145" t="s">
        <v>3004</v>
      </c>
      <c r="C73" s="234"/>
      <c r="D73" s="443" t="s">
        <v>3000</v>
      </c>
      <c r="E73" s="444"/>
      <c r="F73" s="97"/>
      <c r="G73" s="106"/>
    </row>
    <row r="74" spans="2:7" ht="18" customHeight="1" x14ac:dyDescent="0.3">
      <c r="B74" s="146" t="s">
        <v>3005</v>
      </c>
      <c r="C74" s="234"/>
      <c r="D74" s="443" t="s">
        <v>3006</v>
      </c>
      <c r="E74" s="444"/>
      <c r="F74" s="97"/>
      <c r="G74" s="106"/>
    </row>
    <row r="75" spans="2:7" ht="33" customHeight="1" x14ac:dyDescent="0.3">
      <c r="B75" s="146" t="s">
        <v>3007</v>
      </c>
      <c r="C75" s="234"/>
      <c r="D75" s="443" t="s">
        <v>3008</v>
      </c>
      <c r="E75" s="444"/>
      <c r="F75" s="97"/>
      <c r="G75" s="106"/>
    </row>
    <row r="76" spans="2:7" x14ac:dyDescent="0.3">
      <c r="B76" s="146" t="s">
        <v>3009</v>
      </c>
      <c r="C76" s="234"/>
      <c r="D76" s="443">
        <v>1</v>
      </c>
      <c r="E76" s="444"/>
      <c r="F76" s="97"/>
      <c r="G76" s="106"/>
    </row>
    <row r="77" spans="2:7" x14ac:dyDescent="0.3">
      <c r="B77" s="146" t="s">
        <v>3010</v>
      </c>
      <c r="C77" s="234"/>
      <c r="D77" s="443">
        <v>1</v>
      </c>
      <c r="E77" s="444"/>
      <c r="F77" s="97"/>
      <c r="G77" s="106"/>
    </row>
    <row r="78" spans="2:7" ht="18" customHeight="1" x14ac:dyDescent="0.3">
      <c r="B78" s="146" t="s">
        <v>3011</v>
      </c>
      <c r="C78" s="234"/>
      <c r="D78" s="443" t="s">
        <v>3012</v>
      </c>
      <c r="E78" s="444"/>
      <c r="F78" s="97"/>
      <c r="G78" s="106"/>
    </row>
    <row r="79" spans="2:7" ht="18" customHeight="1" x14ac:dyDescent="0.3">
      <c r="B79" s="146" t="s">
        <v>3013</v>
      </c>
      <c r="C79" s="234"/>
      <c r="D79" s="443" t="s">
        <v>3000</v>
      </c>
      <c r="E79" s="444"/>
      <c r="F79" s="97"/>
      <c r="G79" s="106"/>
    </row>
    <row r="80" spans="2:7" ht="38.25" x14ac:dyDescent="0.3">
      <c r="B80" s="147" t="s">
        <v>3014</v>
      </c>
      <c r="C80" s="234"/>
      <c r="D80" s="142"/>
      <c r="E80" s="250"/>
      <c r="F80" s="250"/>
      <c r="G80" s="250"/>
    </row>
    <row r="81" spans="2:7" ht="51" customHeight="1" x14ac:dyDescent="0.3">
      <c r="B81" s="146" t="s">
        <v>3015</v>
      </c>
      <c r="C81" s="234"/>
      <c r="D81" s="443" t="s">
        <v>3016</v>
      </c>
      <c r="E81" s="444"/>
      <c r="F81" s="97"/>
      <c r="G81" s="106"/>
    </row>
    <row r="82" spans="2:7" ht="51" customHeight="1" x14ac:dyDescent="0.3">
      <c r="B82" s="146" t="s">
        <v>3017</v>
      </c>
      <c r="C82" s="234"/>
      <c r="D82" s="443" t="s">
        <v>3018</v>
      </c>
      <c r="E82" s="444"/>
      <c r="F82" s="97"/>
      <c r="G82" s="106"/>
    </row>
    <row r="83" spans="2:7" ht="51" customHeight="1" x14ac:dyDescent="0.3">
      <c r="B83" s="146" t="s">
        <v>3019</v>
      </c>
      <c r="C83" s="234"/>
      <c r="D83" s="443"/>
      <c r="E83" s="444"/>
      <c r="F83" s="97"/>
      <c r="G83" s="106"/>
    </row>
    <row r="84" spans="2:7" ht="51" customHeight="1" x14ac:dyDescent="0.3">
      <c r="B84" s="146" t="s">
        <v>2972</v>
      </c>
      <c r="C84" s="234"/>
      <c r="D84" s="443"/>
      <c r="E84" s="444"/>
      <c r="F84" s="97"/>
      <c r="G84" s="106"/>
    </row>
    <row r="85" spans="2:7" ht="51" customHeight="1" x14ac:dyDescent="0.3">
      <c r="B85" s="146" t="s">
        <v>3020</v>
      </c>
      <c r="C85" s="234"/>
      <c r="D85" s="443" t="s">
        <v>3021</v>
      </c>
      <c r="E85" s="444"/>
      <c r="F85" s="97"/>
      <c r="G85" s="106"/>
    </row>
    <row r="86" spans="2:7" ht="51" customHeight="1" x14ac:dyDescent="0.3">
      <c r="B86" s="146" t="s">
        <v>3022</v>
      </c>
      <c r="C86" s="234"/>
      <c r="D86" s="443" t="s">
        <v>3000</v>
      </c>
      <c r="E86" s="444"/>
      <c r="F86" s="97"/>
      <c r="G86" s="106"/>
    </row>
    <row r="87" spans="2:7" ht="51" customHeight="1" x14ac:dyDescent="0.3">
      <c r="B87" s="146" t="s">
        <v>3023</v>
      </c>
      <c r="C87" s="234"/>
      <c r="D87" s="443" t="s">
        <v>3024</v>
      </c>
      <c r="E87" s="444"/>
      <c r="F87" s="97"/>
      <c r="G87" s="106"/>
    </row>
    <row r="88" spans="2:7" ht="51" customHeight="1" x14ac:dyDescent="0.3">
      <c r="B88" s="144" t="s">
        <v>3025</v>
      </c>
      <c r="C88" s="234"/>
      <c r="D88" s="141"/>
      <c r="E88" s="141"/>
      <c r="F88" s="141"/>
      <c r="G88" s="141"/>
    </row>
    <row r="89" spans="2:7" ht="51" customHeight="1" x14ac:dyDescent="0.3">
      <c r="B89" s="146" t="s">
        <v>2981</v>
      </c>
      <c r="C89" s="234"/>
      <c r="D89" s="443" t="s">
        <v>3026</v>
      </c>
      <c r="E89" s="444"/>
      <c r="F89" s="97"/>
      <c r="G89" s="106"/>
    </row>
    <row r="90" spans="2:7" ht="51" customHeight="1" x14ac:dyDescent="0.3">
      <c r="B90" s="146" t="s">
        <v>3027</v>
      </c>
      <c r="C90" s="234"/>
      <c r="D90" s="443" t="s">
        <v>3028</v>
      </c>
      <c r="E90" s="444"/>
      <c r="F90" s="97"/>
      <c r="G90" s="106"/>
    </row>
    <row r="91" spans="2:7" ht="51" customHeight="1" x14ac:dyDescent="0.3">
      <c r="B91" s="146" t="s">
        <v>3029</v>
      </c>
      <c r="C91" s="234"/>
      <c r="D91" s="443"/>
      <c r="E91" s="444"/>
      <c r="F91" s="97"/>
      <c r="G91" s="106"/>
    </row>
    <row r="92" spans="2:7" ht="51" customHeight="1" x14ac:dyDescent="0.3">
      <c r="B92" s="146" t="s">
        <v>3030</v>
      </c>
      <c r="C92" s="234"/>
      <c r="D92" s="443" t="s">
        <v>3026</v>
      </c>
      <c r="E92" s="444"/>
      <c r="F92" s="97"/>
      <c r="G92" s="106"/>
    </row>
    <row r="93" spans="2:7" ht="51" customHeight="1" x14ac:dyDescent="0.3">
      <c r="B93" s="146" t="s">
        <v>3031</v>
      </c>
      <c r="C93" s="234"/>
      <c r="D93" s="443" t="s">
        <v>3026</v>
      </c>
      <c r="E93" s="444"/>
      <c r="F93" s="97"/>
      <c r="G93" s="106"/>
    </row>
    <row r="94" spans="2:7" x14ac:dyDescent="0.3">
      <c r="B94" s="144" t="s">
        <v>3032</v>
      </c>
      <c r="C94" s="234"/>
      <c r="D94" s="141"/>
      <c r="E94" s="141"/>
      <c r="F94" s="141"/>
      <c r="G94" s="141"/>
    </row>
    <row r="95" spans="2:7" ht="88.7" customHeight="1" x14ac:dyDescent="0.3">
      <c r="B95" s="146" t="s">
        <v>2985</v>
      </c>
      <c r="C95" s="234"/>
      <c r="D95" s="443" t="s">
        <v>3033</v>
      </c>
      <c r="E95" s="444"/>
      <c r="F95" s="97"/>
      <c r="G95" s="106"/>
    </row>
    <row r="96" spans="2:7" x14ac:dyDescent="0.3">
      <c r="C96" s="234"/>
      <c r="E96" s="234"/>
      <c r="F96" s="234"/>
      <c r="G96" s="234"/>
    </row>
    <row r="97" spans="3:7" x14ac:dyDescent="0.3">
      <c r="C97" s="234"/>
      <c r="E97" s="234"/>
      <c r="F97" s="234"/>
      <c r="G97" s="234"/>
    </row>
    <row r="98" spans="3:7" x14ac:dyDescent="0.3">
      <c r="C98" s="234"/>
      <c r="E98" s="234"/>
      <c r="F98" s="234"/>
      <c r="G98" s="234"/>
    </row>
    <row r="99" spans="3:7" x14ac:dyDescent="0.3">
      <c r="C99" s="234"/>
      <c r="E99" s="234"/>
      <c r="F99" s="234"/>
      <c r="G99" s="234"/>
    </row>
  </sheetData>
  <mergeCells count="131">
    <mergeCell ref="R58:S58"/>
    <mergeCell ref="Y58:Z58"/>
    <mergeCell ref="F12:I12"/>
    <mergeCell ref="D14:E14"/>
    <mergeCell ref="F14:I14"/>
    <mergeCell ref="K14:L14"/>
    <mergeCell ref="M14:P14"/>
    <mergeCell ref="R14:S14"/>
    <mergeCell ref="T14:W14"/>
    <mergeCell ref="Y14:Z14"/>
    <mergeCell ref="F16:I16"/>
    <mergeCell ref="M16:P16"/>
    <mergeCell ref="T16:W16"/>
    <mergeCell ref="M17:N17"/>
    <mergeCell ref="O17:P17"/>
    <mergeCell ref="T17:U17"/>
    <mergeCell ref="V17:W17"/>
    <mergeCell ref="F20:G20"/>
    <mergeCell ref="H20:I20"/>
    <mergeCell ref="F24:I24"/>
    <mergeCell ref="K22:L22"/>
    <mergeCell ref="F19:G19"/>
    <mergeCell ref="H19:I19"/>
    <mergeCell ref="M19:N19"/>
    <mergeCell ref="AA14:AD14"/>
    <mergeCell ref="D15:E15"/>
    <mergeCell ref="F15:I15"/>
    <mergeCell ref="K15:L15"/>
    <mergeCell ref="M15:P15"/>
    <mergeCell ref="R15:S15"/>
    <mergeCell ref="T15:W15"/>
    <mergeCell ref="Y15:Z15"/>
    <mergeCell ref="AA15:AD15"/>
    <mergeCell ref="AA16:AD16"/>
    <mergeCell ref="AA17:AB17"/>
    <mergeCell ref="AC17:AD17"/>
    <mergeCell ref="AA19:AB19"/>
    <mergeCell ref="AC19:AD19"/>
    <mergeCell ref="AA20:AB20"/>
    <mergeCell ref="AC20:AD20"/>
    <mergeCell ref="D18:E18"/>
    <mergeCell ref="F18:I18"/>
    <mergeCell ref="K18:L18"/>
    <mergeCell ref="M18:P18"/>
    <mergeCell ref="R18:S18"/>
    <mergeCell ref="T18:W18"/>
    <mergeCell ref="Y18:Z18"/>
    <mergeCell ref="AA18:AD18"/>
    <mergeCell ref="O19:P19"/>
    <mergeCell ref="M20:N20"/>
    <mergeCell ref="O20:P20"/>
    <mergeCell ref="T19:U19"/>
    <mergeCell ref="V19:W19"/>
    <mergeCell ref="T20:U20"/>
    <mergeCell ref="V20:W20"/>
    <mergeCell ref="F17:G17"/>
    <mergeCell ref="H17:I17"/>
    <mergeCell ref="D95:E95"/>
    <mergeCell ref="D83:E83"/>
    <mergeCell ref="D84:E84"/>
    <mergeCell ref="D85:E85"/>
    <mergeCell ref="D86:E86"/>
    <mergeCell ref="D87:E87"/>
    <mergeCell ref="D89:E89"/>
    <mergeCell ref="D76:E76"/>
    <mergeCell ref="D77:E77"/>
    <mergeCell ref="D78:E78"/>
    <mergeCell ref="D79:E79"/>
    <mergeCell ref="D81:E81"/>
    <mergeCell ref="D82:E82"/>
    <mergeCell ref="D92:E92"/>
    <mergeCell ref="D93:E93"/>
    <mergeCell ref="D58:E58"/>
    <mergeCell ref="K58:L58"/>
    <mergeCell ref="Y22:Z22"/>
    <mergeCell ref="Y23:Z23"/>
    <mergeCell ref="Y24:Z24"/>
    <mergeCell ref="Y25:Z25"/>
    <mergeCell ref="Y26:Z26"/>
    <mergeCell ref="D90:E90"/>
    <mergeCell ref="D91:E91"/>
    <mergeCell ref="D70:E70"/>
    <mergeCell ref="D71:E71"/>
    <mergeCell ref="D72:E72"/>
    <mergeCell ref="D73:E73"/>
    <mergeCell ref="D74:E74"/>
    <mergeCell ref="D75:E75"/>
    <mergeCell ref="F25:I25"/>
    <mergeCell ref="F26:I26"/>
    <mergeCell ref="F22:I22"/>
    <mergeCell ref="F23:I23"/>
    <mergeCell ref="R56:S56"/>
    <mergeCell ref="M22:P22"/>
    <mergeCell ref="M23:P23"/>
    <mergeCell ref="M24:P24"/>
    <mergeCell ref="M25:P25"/>
    <mergeCell ref="M26:P26"/>
    <mergeCell ref="T22:W22"/>
    <mergeCell ref="T23:W23"/>
    <mergeCell ref="T24:W24"/>
    <mergeCell ref="T25:W25"/>
    <mergeCell ref="T26:W26"/>
    <mergeCell ref="R22:S22"/>
    <mergeCell ref="R23:S23"/>
    <mergeCell ref="R24:S24"/>
    <mergeCell ref="R25:S25"/>
    <mergeCell ref="R26:S26"/>
    <mergeCell ref="Y56:Z56"/>
    <mergeCell ref="AA22:AD22"/>
    <mergeCell ref="AA23:AD23"/>
    <mergeCell ref="AA24:AD24"/>
    <mergeCell ref="AA25:AD25"/>
    <mergeCell ref="AA26:AD26"/>
    <mergeCell ref="D59:E59"/>
    <mergeCell ref="K59:L59"/>
    <mergeCell ref="R59:S59"/>
    <mergeCell ref="Y59:Z59"/>
    <mergeCell ref="D43:E43"/>
    <mergeCell ref="K43:L43"/>
    <mergeCell ref="R43:S43"/>
    <mergeCell ref="Y43:Z43"/>
    <mergeCell ref="D51:E51"/>
    <mergeCell ref="K51:L51"/>
    <mergeCell ref="R51:S51"/>
    <mergeCell ref="Y51:Z51"/>
    <mergeCell ref="D57:E57"/>
    <mergeCell ref="K57:L57"/>
    <mergeCell ref="R57:S57"/>
    <mergeCell ref="Y57:Z57"/>
    <mergeCell ref="D56:E56"/>
    <mergeCell ref="K56:L56"/>
  </mergeCells>
  <dataValidations count="3">
    <dataValidation type="list" allowBlank="1" showInputMessage="1" sqref="F59:F63 AA59:AA64 H28:H33 F35:F43 F81:F87 V59:V64 O59:O64 H59:H64 F70:F79 H45:H51 H35:H43 F89:F93 F45:F51 F95 AA19:AA20 M59:M64 F28:F33 T59:T64 O28:O33 M35:M43 M53:M57 O45:O51 V28:V33 T35:T43 V45:V51 V35:V43 T53:T57 F53:F57 AA28:AA33 O35:O43 M45:M51 T45:T51 M28:M33 T28:T33 AC28:AC33 AA35:AA43 AC45:AC51 AC35:AC43 AA45:AA51 H53:H57 O53:O57 V53:V57 AC53:AC57 AA53:AA57 AA22:AD26 F22:I26 H19:H20 M22:P26 M19:M20 T22:W26 T19:T20 F19:F20 O19:O20 V19:V20 AC19:AC20 AC59:AC64" xr:uid="{8271B5F7-1F03-42CE-8C85-870DCECD7BBB}">
      <formula1>"Matched,N/A"</formula1>
    </dataValidation>
    <dataValidation allowBlank="1" showInputMessage="1" showErrorMessage="1" prompt="Prosthodontics" sqref="B48:B49" xr:uid="{18A3854E-E4DC-4670-B2F5-E4C05874FAE5}"/>
    <dataValidation type="list" allowBlank="1" showInputMessage="1" showErrorMessage="1" sqref="D56 K56 R56 Y56" xr:uid="{DECDE8B0-A8CF-4E50-AF26-80872EB4DB51}">
      <formula1>"None,Children only,Adult and Children"</formula1>
    </dataValidation>
  </dataValidations>
  <pageMargins left="0.2" right="0.2" top="0.25" bottom="0.5" header="0.3" footer="0.3"/>
  <pageSetup scale="49" orientation="portrait" r:id="rId1"/>
  <headerFooter>
    <oddFooter>&amp;L&amp;A&amp;CPage &amp;P of &amp;N</oddFooter>
  </headerFooter>
  <colBreaks count="3" manualBreakCount="3">
    <brk id="9" max="1048575" man="1"/>
    <brk id="16" max="1048575" man="1"/>
    <brk id="23" max="1048575" man="1"/>
  </colBreaks>
  <legacyDrawingHF r:id="rId2"/>
  <extLst>
    <ext xmlns:x14="http://schemas.microsoft.com/office/spreadsheetml/2009/9/main" uri="{CCE6A557-97BC-4b89-ADB6-D9C93CAAB3DF}">
      <x14:dataValidations xmlns:xm="http://schemas.microsoft.com/office/excel/2006/main" count="1">
        <x14:dataValidation type="list" allowBlank="1" showInputMessage="1" xr:uid="{D612C0D7-819A-4E35-9349-3F865314ED81}">
          <x14:formula1>
            <xm:f>'Instructions &amp; Info'!$C$62:$C$63</xm:f>
          </x14:formula1>
          <xm:sqref>F16:I16 M16:P16 T16:W16 AA16:AD16</xm:sqref>
        </x14:dataValidation>
      </x14:dataValidations>
    </ext>
  </extLst>
</worksheet>
</file>

<file path=xl/worksheets/sheet1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EA0B7E19-45FF-4DC7-B106-E216EF5E4BAC}">
  <sheetPr codeName="Sheet15">
    <tabColor theme="8" tint="0.79998168889431442"/>
  </sheetPr>
  <dimension ref="A1:E59"/>
  <sheetViews>
    <sheetView workbookViewId="0"/>
  </sheetViews>
  <sheetFormatPr defaultColWidth="8.875" defaultRowHeight="16.5" x14ac:dyDescent="0.3"/>
  <cols>
    <col min="1" max="1" width="1.5" style="12" customWidth="1"/>
    <col min="2" max="2" width="14.625" style="12" customWidth="1"/>
    <col min="3" max="4" width="12.625" style="25" customWidth="1"/>
    <col min="5" max="5" width="93.375" style="25" customWidth="1"/>
    <col min="6" max="16384" width="8.875" style="25"/>
  </cols>
  <sheetData>
    <row r="1" spans="2:5" s="30" customFormat="1" ht="17.25" x14ac:dyDescent="0.3">
      <c r="B1" s="28" t="str">
        <f>INPUT!$C$3</f>
        <v>Albemarle</v>
      </c>
    </row>
    <row r="2" spans="2:5" s="30" customFormat="1" ht="17.25" x14ac:dyDescent="0.3">
      <c r="B2" s="28" t="str">
        <f>INPUT!$D$11</f>
        <v>RFP#&lt;######&gt;</v>
      </c>
    </row>
    <row r="3" spans="2:5" s="30" customFormat="1" ht="17.25" x14ac:dyDescent="0.3">
      <c r="B3" s="28" t="str">
        <f>INPUT!$C$23</f>
        <v>Dental</v>
      </c>
    </row>
    <row r="4" spans="2:5" s="30" customFormat="1" ht="17.25" x14ac:dyDescent="0.3">
      <c r="B4" s="31" t="str">
        <f>INPUT!F44</f>
        <v>Technical Proposal Form 5.0 - Deviations</v>
      </c>
    </row>
    <row r="5" spans="2:5" ht="20.25" x14ac:dyDescent="0.3">
      <c r="B5" s="22"/>
    </row>
    <row r="6" spans="2:5" x14ac:dyDescent="0.3">
      <c r="B6" s="25"/>
    </row>
    <row r="7" spans="2:5" x14ac:dyDescent="0.3">
      <c r="B7" s="50" t="s">
        <v>3034</v>
      </c>
      <c r="C7" s="50"/>
      <c r="D7" s="50"/>
      <c r="E7" s="12"/>
    </row>
    <row r="8" spans="2:5" ht="17.25" thickBot="1" x14ac:dyDescent="0.35">
      <c r="B8" s="50"/>
      <c r="C8" s="50"/>
      <c r="D8" s="50"/>
      <c r="E8" s="12"/>
    </row>
    <row r="9" spans="2:5" ht="17.25" thickBot="1" x14ac:dyDescent="0.35">
      <c r="C9" s="23"/>
      <c r="D9" s="23" t="s">
        <v>197</v>
      </c>
      <c r="E9" s="37">
        <f>'Instructions &amp; Info'!$C$57</f>
        <v>0</v>
      </c>
    </row>
    <row r="10" spans="2:5" x14ac:dyDescent="0.3">
      <c r="B10" s="50"/>
      <c r="C10" s="50"/>
      <c r="D10" s="50"/>
      <c r="E10" s="12"/>
    </row>
    <row r="11" spans="2:5" ht="18" thickBot="1" x14ac:dyDescent="0.35">
      <c r="B11" s="24" t="s">
        <v>3035</v>
      </c>
      <c r="C11" s="24" t="s">
        <v>3036</v>
      </c>
      <c r="D11" s="24" t="s">
        <v>3037</v>
      </c>
      <c r="E11" s="24" t="s">
        <v>88</v>
      </c>
    </row>
    <row r="12" spans="2:5" ht="17.25" thickTop="1" x14ac:dyDescent="0.3">
      <c r="B12" s="51"/>
      <c r="C12" s="51"/>
      <c r="D12" s="52"/>
      <c r="E12" s="52"/>
    </row>
    <row r="13" spans="2:5" x14ac:dyDescent="0.3">
      <c r="B13" s="51"/>
      <c r="C13" s="51"/>
      <c r="D13" s="52"/>
      <c r="E13" s="52"/>
    </row>
    <row r="14" spans="2:5" x14ac:dyDescent="0.3">
      <c r="B14" s="51"/>
      <c r="C14" s="51"/>
      <c r="D14" s="52"/>
      <c r="E14" s="52"/>
    </row>
    <row r="15" spans="2:5" x14ac:dyDescent="0.3">
      <c r="B15" s="51"/>
      <c r="C15" s="51"/>
      <c r="D15" s="52"/>
      <c r="E15" s="52"/>
    </row>
    <row r="16" spans="2:5" x14ac:dyDescent="0.3">
      <c r="B16" s="51"/>
      <c r="C16" s="51"/>
      <c r="D16" s="52"/>
      <c r="E16" s="52"/>
    </row>
    <row r="17" spans="2:5" x14ac:dyDescent="0.3">
      <c r="B17" s="51"/>
      <c r="C17" s="51"/>
      <c r="D17" s="52"/>
      <c r="E17" s="52"/>
    </row>
    <row r="18" spans="2:5" x14ac:dyDescent="0.3">
      <c r="B18" s="51"/>
      <c r="C18" s="51"/>
      <c r="D18" s="52"/>
      <c r="E18" s="52"/>
    </row>
    <row r="19" spans="2:5" x14ac:dyDescent="0.3">
      <c r="B19" s="51"/>
      <c r="C19" s="51"/>
      <c r="D19" s="52"/>
      <c r="E19" s="52"/>
    </row>
    <row r="20" spans="2:5" x14ac:dyDescent="0.3">
      <c r="B20" s="51"/>
      <c r="C20" s="51"/>
      <c r="D20" s="52"/>
      <c r="E20" s="52"/>
    </row>
    <row r="21" spans="2:5" x14ac:dyDescent="0.3">
      <c r="B21" s="51"/>
      <c r="C21" s="51"/>
      <c r="D21" s="52"/>
      <c r="E21" s="52"/>
    </row>
    <row r="22" spans="2:5" x14ac:dyDescent="0.3">
      <c r="B22" s="51"/>
      <c r="C22" s="51"/>
      <c r="D22" s="52"/>
      <c r="E22" s="52"/>
    </row>
    <row r="23" spans="2:5" x14ac:dyDescent="0.3">
      <c r="B23" s="51"/>
      <c r="C23" s="51"/>
      <c r="D23" s="52"/>
      <c r="E23" s="52"/>
    </row>
    <row r="24" spans="2:5" x14ac:dyDescent="0.3">
      <c r="B24" s="51"/>
      <c r="C24" s="51"/>
      <c r="D24" s="52"/>
      <c r="E24" s="52"/>
    </row>
    <row r="25" spans="2:5" x14ac:dyDescent="0.3">
      <c r="B25" s="51"/>
      <c r="C25" s="51"/>
      <c r="D25" s="52"/>
      <c r="E25" s="52"/>
    </row>
    <row r="26" spans="2:5" x14ac:dyDescent="0.3">
      <c r="B26" s="51"/>
      <c r="C26" s="51"/>
      <c r="D26" s="52"/>
      <c r="E26" s="52"/>
    </row>
    <row r="27" spans="2:5" x14ac:dyDescent="0.3">
      <c r="B27" s="51"/>
      <c r="C27" s="51"/>
      <c r="D27" s="52"/>
      <c r="E27" s="52"/>
    </row>
    <row r="28" spans="2:5" x14ac:dyDescent="0.3">
      <c r="B28" s="51"/>
      <c r="C28" s="51"/>
      <c r="D28" s="52"/>
      <c r="E28" s="52"/>
    </row>
    <row r="29" spans="2:5" x14ac:dyDescent="0.3">
      <c r="B29" s="51"/>
      <c r="C29" s="51"/>
      <c r="D29" s="52"/>
      <c r="E29" s="52"/>
    </row>
    <row r="30" spans="2:5" x14ac:dyDescent="0.3">
      <c r="B30" s="51"/>
      <c r="C30" s="51"/>
      <c r="D30" s="52"/>
      <c r="E30" s="52"/>
    </row>
    <row r="31" spans="2:5" x14ac:dyDescent="0.3">
      <c r="B31" s="51"/>
      <c r="C31" s="51"/>
      <c r="D31" s="52"/>
      <c r="E31" s="52"/>
    </row>
    <row r="32" spans="2:5" x14ac:dyDescent="0.3">
      <c r="B32" s="51"/>
      <c r="C32" s="51"/>
      <c r="D32" s="52"/>
      <c r="E32" s="52"/>
    </row>
    <row r="33" spans="2:5" x14ac:dyDescent="0.3">
      <c r="B33" s="51"/>
      <c r="C33" s="51"/>
      <c r="D33" s="52"/>
      <c r="E33" s="52"/>
    </row>
    <row r="34" spans="2:5" x14ac:dyDescent="0.3">
      <c r="B34" s="51"/>
      <c r="C34" s="51"/>
      <c r="D34" s="52"/>
      <c r="E34" s="52"/>
    </row>
    <row r="35" spans="2:5" x14ac:dyDescent="0.3">
      <c r="B35" s="51"/>
      <c r="C35" s="51"/>
      <c r="D35" s="52"/>
      <c r="E35" s="52"/>
    </row>
    <row r="36" spans="2:5" x14ac:dyDescent="0.3">
      <c r="B36" s="51"/>
      <c r="C36" s="51"/>
      <c r="D36" s="52"/>
      <c r="E36" s="52"/>
    </row>
    <row r="37" spans="2:5" x14ac:dyDescent="0.3">
      <c r="B37" s="51"/>
      <c r="C37" s="51"/>
      <c r="D37" s="52"/>
      <c r="E37" s="52"/>
    </row>
    <row r="38" spans="2:5" x14ac:dyDescent="0.3">
      <c r="B38" s="51"/>
      <c r="C38" s="51"/>
      <c r="D38" s="52"/>
      <c r="E38" s="52"/>
    </row>
    <row r="39" spans="2:5" x14ac:dyDescent="0.3">
      <c r="B39" s="51"/>
      <c r="C39" s="51"/>
      <c r="D39" s="52"/>
      <c r="E39" s="52"/>
    </row>
    <row r="40" spans="2:5" x14ac:dyDescent="0.3">
      <c r="B40" s="51"/>
      <c r="C40" s="51"/>
      <c r="D40" s="52"/>
      <c r="E40" s="52"/>
    </row>
    <row r="41" spans="2:5" x14ac:dyDescent="0.3">
      <c r="B41" s="51"/>
      <c r="C41" s="51"/>
      <c r="D41" s="52"/>
      <c r="E41" s="52"/>
    </row>
    <row r="42" spans="2:5" x14ac:dyDescent="0.3">
      <c r="B42" s="51"/>
      <c r="C42" s="51"/>
      <c r="D42" s="52"/>
      <c r="E42" s="52"/>
    </row>
    <row r="43" spans="2:5" x14ac:dyDescent="0.3">
      <c r="B43" s="51"/>
      <c r="C43" s="51"/>
      <c r="D43" s="52"/>
      <c r="E43" s="52"/>
    </row>
    <row r="44" spans="2:5" x14ac:dyDescent="0.3">
      <c r="B44" s="51"/>
      <c r="C44" s="51"/>
      <c r="D44" s="52"/>
      <c r="E44" s="52"/>
    </row>
    <row r="45" spans="2:5" x14ac:dyDescent="0.3">
      <c r="B45" s="51"/>
      <c r="C45" s="51"/>
      <c r="D45" s="52"/>
      <c r="E45" s="52"/>
    </row>
    <row r="46" spans="2:5" x14ac:dyDescent="0.3">
      <c r="B46" s="51"/>
      <c r="C46" s="51"/>
      <c r="D46" s="52"/>
      <c r="E46" s="52"/>
    </row>
    <row r="47" spans="2:5" x14ac:dyDescent="0.3">
      <c r="B47" s="51"/>
      <c r="C47" s="51"/>
      <c r="D47" s="52"/>
      <c r="E47" s="52"/>
    </row>
    <row r="48" spans="2:5" x14ac:dyDescent="0.3">
      <c r="B48" s="51"/>
      <c r="C48" s="51"/>
      <c r="D48" s="52"/>
      <c r="E48" s="52"/>
    </row>
    <row r="49" spans="2:5" x14ac:dyDescent="0.3">
      <c r="B49" s="51"/>
      <c r="C49" s="51"/>
      <c r="D49" s="52"/>
      <c r="E49" s="52"/>
    </row>
    <row r="50" spans="2:5" x14ac:dyDescent="0.3">
      <c r="B50" s="51"/>
      <c r="C50" s="51"/>
      <c r="D50" s="52"/>
      <c r="E50" s="52"/>
    </row>
    <row r="51" spans="2:5" x14ac:dyDescent="0.3">
      <c r="B51" s="51"/>
      <c r="C51" s="51"/>
      <c r="D51" s="52"/>
      <c r="E51" s="52"/>
    </row>
    <row r="52" spans="2:5" x14ac:dyDescent="0.3">
      <c r="B52" s="51"/>
      <c r="C52" s="51"/>
      <c r="D52" s="52"/>
      <c r="E52" s="52"/>
    </row>
    <row r="53" spans="2:5" x14ac:dyDescent="0.3">
      <c r="B53" s="51"/>
      <c r="C53" s="51"/>
      <c r="D53" s="52"/>
      <c r="E53" s="52"/>
    </row>
    <row r="54" spans="2:5" x14ac:dyDescent="0.3">
      <c r="B54" s="51"/>
      <c r="C54" s="51"/>
      <c r="D54" s="52"/>
      <c r="E54" s="52"/>
    </row>
    <row r="55" spans="2:5" x14ac:dyDescent="0.3">
      <c r="B55" s="51"/>
      <c r="C55" s="51"/>
      <c r="D55" s="52"/>
      <c r="E55" s="52"/>
    </row>
    <row r="56" spans="2:5" x14ac:dyDescent="0.3">
      <c r="B56" s="51"/>
      <c r="C56" s="51"/>
      <c r="D56" s="52"/>
      <c r="E56" s="52"/>
    </row>
    <row r="57" spans="2:5" x14ac:dyDescent="0.3">
      <c r="B57" s="51"/>
      <c r="C57" s="51"/>
      <c r="D57" s="52"/>
      <c r="E57" s="52"/>
    </row>
    <row r="58" spans="2:5" x14ac:dyDescent="0.3">
      <c r="B58" s="51"/>
      <c r="C58" s="51"/>
      <c r="D58" s="52"/>
      <c r="E58" s="52"/>
    </row>
    <row r="59" spans="2:5" x14ac:dyDescent="0.3">
      <c r="B59" s="51"/>
      <c r="C59" s="51"/>
      <c r="D59" s="52"/>
      <c r="E59" s="52"/>
    </row>
  </sheetData>
  <pageMargins left="0.2" right="0.2" top="0.25" bottom="0.5" header="0.3" footer="0.3"/>
  <pageSetup scale="69" orientation="portrait" r:id="rId1"/>
  <headerFooter>
    <oddFooter>&amp;L&amp;A&amp;CPage &amp;P of &amp;N</oddFooter>
  </headerFooter>
  <legacyDrawingHF r:id="rId2"/>
</worksheet>
</file>

<file path=xl/worksheets/sheet1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FFCB4571-6E92-4D7B-AD26-D159AEAF21B6}">
  <sheetPr codeName="Sheet16">
    <tabColor theme="8" tint="0.79998168889431442"/>
  </sheetPr>
  <dimension ref="A1:C50"/>
  <sheetViews>
    <sheetView workbookViewId="0"/>
  </sheetViews>
  <sheetFormatPr defaultColWidth="8.875" defaultRowHeight="16.5" x14ac:dyDescent="0.3"/>
  <cols>
    <col min="1" max="1" width="1.5" style="12" customWidth="1"/>
    <col min="2" max="2" width="12.625" style="12" customWidth="1"/>
    <col min="3" max="3" width="93.375" style="25" customWidth="1"/>
    <col min="4" max="4" width="12.875" style="25" customWidth="1"/>
    <col min="5" max="16384" width="8.875" style="25"/>
  </cols>
  <sheetData>
    <row r="1" spans="2:3" s="30" customFormat="1" ht="17.25" x14ac:dyDescent="0.3">
      <c r="B1" s="28" t="str">
        <f>INPUT!$C$3</f>
        <v>Albemarle</v>
      </c>
    </row>
    <row r="2" spans="2:3" s="30" customFormat="1" ht="17.25" x14ac:dyDescent="0.3">
      <c r="B2" s="28" t="str">
        <f>INPUT!$D$11</f>
        <v>RFP#&lt;######&gt;</v>
      </c>
    </row>
    <row r="3" spans="2:3" s="30" customFormat="1" ht="17.25" x14ac:dyDescent="0.3">
      <c r="B3" s="28" t="str">
        <f>INPUT!$C$23</f>
        <v>Dental</v>
      </c>
    </row>
    <row r="4" spans="2:3" s="30" customFormat="1" ht="17.25" x14ac:dyDescent="0.3">
      <c r="B4" s="31" t="str">
        <f>INPUT!F45</f>
        <v>Technical Proposal Form 6.0 - Key Differentiators</v>
      </c>
    </row>
    <row r="5" spans="2:3" ht="20.25" x14ac:dyDescent="0.3">
      <c r="B5" s="22"/>
    </row>
    <row r="6" spans="2:3" x14ac:dyDescent="0.3">
      <c r="B6" s="288" t="s">
        <v>3038</v>
      </c>
    </row>
    <row r="7" spans="2:3" x14ac:dyDescent="0.3">
      <c r="B7" s="25"/>
    </row>
    <row r="8" spans="2:3" ht="17.25" thickBot="1" x14ac:dyDescent="0.35">
      <c r="B8" s="25"/>
    </row>
    <row r="9" spans="2:3" ht="17.25" thickBot="1" x14ac:dyDescent="0.35">
      <c r="B9" s="23" t="s">
        <v>197</v>
      </c>
      <c r="C9" s="37">
        <f>'Instructions &amp; Info'!$C$57</f>
        <v>0</v>
      </c>
    </row>
    <row r="10" spans="2:3" x14ac:dyDescent="0.3">
      <c r="B10" s="50"/>
      <c r="C10" s="12"/>
    </row>
    <row r="11" spans="2:3" ht="18" thickBot="1" x14ac:dyDescent="0.35">
      <c r="B11" s="24" t="s">
        <v>3039</v>
      </c>
      <c r="C11" s="24" t="s">
        <v>3040</v>
      </c>
    </row>
    <row r="12" spans="2:3" ht="17.25" thickTop="1" x14ac:dyDescent="0.3">
      <c r="B12" s="51"/>
      <c r="C12" s="52"/>
    </row>
    <row r="13" spans="2:3" x14ac:dyDescent="0.3">
      <c r="B13" s="51"/>
      <c r="C13" s="52"/>
    </row>
    <row r="14" spans="2:3" x14ac:dyDescent="0.3">
      <c r="B14" s="51"/>
      <c r="C14" s="52"/>
    </row>
    <row r="15" spans="2:3" x14ac:dyDescent="0.3">
      <c r="B15" s="51"/>
      <c r="C15" s="52"/>
    </row>
    <row r="16" spans="2:3" x14ac:dyDescent="0.3">
      <c r="B16" s="51"/>
      <c r="C16" s="52"/>
    </row>
    <row r="17" spans="2:3" x14ac:dyDescent="0.3">
      <c r="B17" s="51"/>
      <c r="C17" s="52"/>
    </row>
    <row r="18" spans="2:3" x14ac:dyDescent="0.3">
      <c r="B18" s="51"/>
      <c r="C18" s="52"/>
    </row>
    <row r="19" spans="2:3" x14ac:dyDescent="0.3">
      <c r="B19" s="51"/>
      <c r="C19" s="52"/>
    </row>
    <row r="20" spans="2:3" x14ac:dyDescent="0.3">
      <c r="B20" s="51"/>
      <c r="C20" s="52"/>
    </row>
    <row r="21" spans="2:3" x14ac:dyDescent="0.3">
      <c r="B21" s="51"/>
      <c r="C21" s="52"/>
    </row>
    <row r="22" spans="2:3" x14ac:dyDescent="0.3">
      <c r="B22" s="51"/>
      <c r="C22" s="52"/>
    </row>
    <row r="23" spans="2:3" x14ac:dyDescent="0.3">
      <c r="B23" s="51"/>
      <c r="C23" s="52"/>
    </row>
    <row r="24" spans="2:3" x14ac:dyDescent="0.3">
      <c r="B24" s="51"/>
      <c r="C24" s="52"/>
    </row>
    <row r="25" spans="2:3" x14ac:dyDescent="0.3">
      <c r="B25" s="51"/>
      <c r="C25" s="52"/>
    </row>
    <row r="26" spans="2:3" x14ac:dyDescent="0.3">
      <c r="B26" s="51"/>
      <c r="C26" s="52"/>
    </row>
    <row r="27" spans="2:3" x14ac:dyDescent="0.3">
      <c r="B27" s="51"/>
      <c r="C27" s="52"/>
    </row>
    <row r="28" spans="2:3" x14ac:dyDescent="0.3">
      <c r="B28" s="51"/>
      <c r="C28" s="52"/>
    </row>
    <row r="29" spans="2:3" x14ac:dyDescent="0.3">
      <c r="B29" s="51"/>
      <c r="C29" s="52"/>
    </row>
    <row r="30" spans="2:3" x14ac:dyDescent="0.3">
      <c r="B30" s="51"/>
      <c r="C30" s="52"/>
    </row>
    <row r="31" spans="2:3" x14ac:dyDescent="0.3">
      <c r="B31" s="51"/>
      <c r="C31" s="52"/>
    </row>
    <row r="32" spans="2:3" x14ac:dyDescent="0.3">
      <c r="B32" s="51"/>
      <c r="C32" s="52"/>
    </row>
    <row r="33" spans="2:3" x14ac:dyDescent="0.3">
      <c r="B33" s="51"/>
      <c r="C33" s="52"/>
    </row>
    <row r="34" spans="2:3" x14ac:dyDescent="0.3">
      <c r="B34" s="51"/>
      <c r="C34" s="52"/>
    </row>
    <row r="35" spans="2:3" x14ac:dyDescent="0.3">
      <c r="B35" s="51"/>
      <c r="C35" s="52"/>
    </row>
    <row r="36" spans="2:3" x14ac:dyDescent="0.3">
      <c r="B36" s="51"/>
      <c r="C36" s="52"/>
    </row>
    <row r="37" spans="2:3" x14ac:dyDescent="0.3">
      <c r="B37" s="51"/>
      <c r="C37" s="52"/>
    </row>
    <row r="38" spans="2:3" x14ac:dyDescent="0.3">
      <c r="B38" s="51"/>
      <c r="C38" s="52"/>
    </row>
    <row r="39" spans="2:3" x14ac:dyDescent="0.3">
      <c r="B39" s="51"/>
      <c r="C39" s="52"/>
    </row>
    <row r="40" spans="2:3" x14ac:dyDescent="0.3">
      <c r="B40" s="51"/>
      <c r="C40" s="52"/>
    </row>
    <row r="41" spans="2:3" x14ac:dyDescent="0.3">
      <c r="B41" s="51"/>
      <c r="C41" s="52"/>
    </row>
    <row r="42" spans="2:3" x14ac:dyDescent="0.3">
      <c r="B42" s="51"/>
      <c r="C42" s="52"/>
    </row>
    <row r="43" spans="2:3" x14ac:dyDescent="0.3">
      <c r="B43" s="51"/>
      <c r="C43" s="52"/>
    </row>
    <row r="44" spans="2:3" x14ac:dyDescent="0.3">
      <c r="B44" s="51"/>
      <c r="C44" s="52"/>
    </row>
    <row r="45" spans="2:3" x14ac:dyDescent="0.3">
      <c r="B45" s="51"/>
      <c r="C45" s="52"/>
    </row>
    <row r="46" spans="2:3" x14ac:dyDescent="0.3">
      <c r="B46" s="51"/>
      <c r="C46" s="52"/>
    </row>
    <row r="47" spans="2:3" x14ac:dyDescent="0.3">
      <c r="B47" s="51"/>
      <c r="C47" s="52"/>
    </row>
    <row r="48" spans="2:3" x14ac:dyDescent="0.3">
      <c r="B48" s="51"/>
      <c r="C48" s="52"/>
    </row>
    <row r="49" spans="2:3" x14ac:dyDescent="0.3">
      <c r="B49" s="51"/>
      <c r="C49" s="52"/>
    </row>
    <row r="50" spans="2:3" x14ac:dyDescent="0.3">
      <c r="B50" s="51"/>
      <c r="C50" s="52"/>
    </row>
  </sheetData>
  <pageMargins left="0.2" right="0.2" top="0.25" bottom="0.5" header="0.3" footer="0.3"/>
  <pageSetup scale="79" orientation="portrait" r:id="rId1"/>
  <headerFooter>
    <oddFooter>&amp;L&amp;A&amp;CPage &amp;P of &amp;N</oddFooter>
  </headerFooter>
  <legacyDrawingHF r:id="rId2"/>
</worksheet>
</file>

<file path=xl/worksheets/sheet1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8BB23028-2939-49E4-B34D-5F5D4B03076D}">
  <sheetPr codeName="Sheet17">
    <tabColor theme="8" tint="0.79998168889431442"/>
  </sheetPr>
  <dimension ref="A1:D52"/>
  <sheetViews>
    <sheetView workbookViewId="0"/>
  </sheetViews>
  <sheetFormatPr defaultColWidth="8.875" defaultRowHeight="16.5" x14ac:dyDescent="0.3"/>
  <cols>
    <col min="1" max="1" width="1.5" style="12" customWidth="1"/>
    <col min="2" max="2" width="4.875" style="12" customWidth="1"/>
    <col min="3" max="3" width="43.5" style="25" customWidth="1"/>
    <col min="4" max="4" width="56.375" style="25" customWidth="1"/>
    <col min="5" max="16384" width="8.875" style="25"/>
  </cols>
  <sheetData>
    <row r="1" spans="2:4" s="30" customFormat="1" ht="17.25" x14ac:dyDescent="0.3">
      <c r="B1" s="28" t="str">
        <f>INPUT!$C$3</f>
        <v>Albemarle</v>
      </c>
    </row>
    <row r="2" spans="2:4" s="30" customFormat="1" ht="17.25" x14ac:dyDescent="0.3">
      <c r="B2" s="28" t="str">
        <f>INPUT!$D$11</f>
        <v>RFP#&lt;######&gt;</v>
      </c>
    </row>
    <row r="3" spans="2:4" s="30" customFormat="1" ht="17.25" x14ac:dyDescent="0.3">
      <c r="B3" s="28" t="str">
        <f>INPUT!$C$23</f>
        <v>Dental</v>
      </c>
    </row>
    <row r="4" spans="2:4" s="30" customFormat="1" ht="17.25" x14ac:dyDescent="0.3">
      <c r="B4" s="31" t="str">
        <f>INPUT!F46</f>
        <v>Technical Proposal Form 7.0 - References</v>
      </c>
    </row>
    <row r="5" spans="2:4" ht="21" thickBot="1" x14ac:dyDescent="0.35">
      <c r="B5" s="22"/>
    </row>
    <row r="6" spans="2:4" ht="17.25" thickBot="1" x14ac:dyDescent="0.35">
      <c r="B6" s="36"/>
      <c r="C6" s="23" t="s">
        <v>197</v>
      </c>
      <c r="D6" s="37">
        <f>'Instructions &amp; Info'!$C$57</f>
        <v>0</v>
      </c>
    </row>
    <row r="7" spans="2:4" x14ac:dyDescent="0.3">
      <c r="B7" s="36"/>
      <c r="C7" s="23"/>
      <c r="D7" s="23"/>
    </row>
    <row r="8" spans="2:4" ht="18" thickBot="1" x14ac:dyDescent="0.35">
      <c r="B8" s="460" t="s">
        <v>3041</v>
      </c>
      <c r="C8" s="460"/>
      <c r="D8" s="460"/>
    </row>
    <row r="9" spans="2:4" ht="46.5" customHeight="1" thickTop="1" x14ac:dyDescent="0.3">
      <c r="B9" s="461" t="s">
        <v>3064</v>
      </c>
      <c r="C9" s="461"/>
      <c r="D9" s="461"/>
    </row>
    <row r="10" spans="2:4" x14ac:dyDescent="0.3">
      <c r="B10" s="38" t="s">
        <v>3042</v>
      </c>
      <c r="C10" s="39"/>
      <c r="D10" s="39"/>
    </row>
    <row r="11" spans="2:4" x14ac:dyDescent="0.3">
      <c r="B11" s="322">
        <v>1</v>
      </c>
      <c r="C11" s="323" t="s">
        <v>3043</v>
      </c>
      <c r="D11" s="49"/>
    </row>
    <row r="12" spans="2:4" x14ac:dyDescent="0.3">
      <c r="B12" s="40" t="s">
        <v>3044</v>
      </c>
      <c r="C12" s="41" t="s">
        <v>3045</v>
      </c>
      <c r="D12" s="49"/>
    </row>
    <row r="13" spans="2:4" x14ac:dyDescent="0.3">
      <c r="B13" s="40" t="s">
        <v>3046</v>
      </c>
      <c r="C13" s="41" t="s">
        <v>3047</v>
      </c>
      <c r="D13" s="49"/>
    </row>
    <row r="14" spans="2:4" x14ac:dyDescent="0.3">
      <c r="B14" s="40" t="s">
        <v>3048</v>
      </c>
      <c r="C14" s="41" t="s">
        <v>3049</v>
      </c>
      <c r="D14" s="49"/>
    </row>
    <row r="15" spans="2:4" x14ac:dyDescent="0.3">
      <c r="B15" s="40" t="s">
        <v>3050</v>
      </c>
      <c r="C15" s="41" t="s">
        <v>3051</v>
      </c>
      <c r="D15" s="49"/>
    </row>
    <row r="16" spans="2:4" x14ac:dyDescent="0.3">
      <c r="B16" s="40" t="s">
        <v>3052</v>
      </c>
      <c r="C16" s="41" t="s">
        <v>3053</v>
      </c>
      <c r="D16" s="49"/>
    </row>
    <row r="17" spans="2:4" x14ac:dyDescent="0.3">
      <c r="B17" s="40" t="s">
        <v>3054</v>
      </c>
      <c r="C17" s="41" t="s">
        <v>3055</v>
      </c>
      <c r="D17" s="49"/>
    </row>
    <row r="18" spans="2:4" ht="23.25" customHeight="1" x14ac:dyDescent="0.3">
      <c r="B18" s="40" t="s">
        <v>3056</v>
      </c>
      <c r="C18" s="41" t="s">
        <v>3057</v>
      </c>
      <c r="D18" s="49"/>
    </row>
    <row r="19" spans="2:4" x14ac:dyDescent="0.3">
      <c r="B19" s="40" t="s">
        <v>3058</v>
      </c>
      <c r="C19" s="42" t="s">
        <v>3059</v>
      </c>
      <c r="D19" s="49"/>
    </row>
    <row r="20" spans="2:4" x14ac:dyDescent="0.3">
      <c r="B20" s="43"/>
      <c r="C20" s="44"/>
      <c r="D20" s="45"/>
    </row>
    <row r="21" spans="2:4" x14ac:dyDescent="0.3">
      <c r="B21" s="322">
        <f>1+B11</f>
        <v>2</v>
      </c>
      <c r="C21" s="323" t="s">
        <v>3043</v>
      </c>
      <c r="D21" s="49"/>
    </row>
    <row r="22" spans="2:4" x14ac:dyDescent="0.3">
      <c r="B22" s="40" t="s">
        <v>3044</v>
      </c>
      <c r="C22" s="41" t="s">
        <v>3045</v>
      </c>
      <c r="D22" s="49"/>
    </row>
    <row r="23" spans="2:4" x14ac:dyDescent="0.3">
      <c r="B23" s="40" t="s">
        <v>3046</v>
      </c>
      <c r="C23" s="41" t="s">
        <v>3047</v>
      </c>
      <c r="D23" s="49"/>
    </row>
    <row r="24" spans="2:4" x14ac:dyDescent="0.3">
      <c r="B24" s="40" t="s">
        <v>3048</v>
      </c>
      <c r="C24" s="41" t="s">
        <v>3049</v>
      </c>
      <c r="D24" s="49"/>
    </row>
    <row r="25" spans="2:4" x14ac:dyDescent="0.3">
      <c r="B25" s="40" t="s">
        <v>3050</v>
      </c>
      <c r="C25" s="41" t="s">
        <v>3051</v>
      </c>
      <c r="D25" s="49"/>
    </row>
    <row r="26" spans="2:4" x14ac:dyDescent="0.3">
      <c r="B26" s="40" t="s">
        <v>3052</v>
      </c>
      <c r="C26" s="41" t="s">
        <v>3053</v>
      </c>
      <c r="D26" s="49"/>
    </row>
    <row r="27" spans="2:4" x14ac:dyDescent="0.3">
      <c r="B27" s="40" t="s">
        <v>3054</v>
      </c>
      <c r="C27" s="41" t="s">
        <v>3055</v>
      </c>
      <c r="D27" s="49"/>
    </row>
    <row r="28" spans="2:4" x14ac:dyDescent="0.3">
      <c r="B28" s="40" t="s">
        <v>3056</v>
      </c>
      <c r="C28" s="41" t="s">
        <v>3057</v>
      </c>
      <c r="D28" s="49"/>
    </row>
    <row r="29" spans="2:4" x14ac:dyDescent="0.3">
      <c r="B29" s="40" t="s">
        <v>3058</v>
      </c>
      <c r="C29" s="42" t="s">
        <v>3059</v>
      </c>
      <c r="D29" s="49"/>
    </row>
    <row r="30" spans="2:4" x14ac:dyDescent="0.3">
      <c r="B30" s="43"/>
      <c r="C30" s="44"/>
      <c r="D30" s="45"/>
    </row>
    <row r="31" spans="2:4" x14ac:dyDescent="0.3">
      <c r="B31" s="322">
        <f>1+B21</f>
        <v>3</v>
      </c>
      <c r="C31" s="323" t="s">
        <v>3043</v>
      </c>
      <c r="D31" s="49"/>
    </row>
    <row r="32" spans="2:4" x14ac:dyDescent="0.3">
      <c r="B32" s="40" t="s">
        <v>3044</v>
      </c>
      <c r="C32" s="41" t="s">
        <v>3045</v>
      </c>
      <c r="D32" s="49"/>
    </row>
    <row r="33" spans="2:4" x14ac:dyDescent="0.3">
      <c r="B33" s="40" t="s">
        <v>3046</v>
      </c>
      <c r="C33" s="41" t="s">
        <v>3047</v>
      </c>
      <c r="D33" s="49"/>
    </row>
    <row r="34" spans="2:4" x14ac:dyDescent="0.3">
      <c r="B34" s="40" t="s">
        <v>3048</v>
      </c>
      <c r="C34" s="41" t="s">
        <v>3049</v>
      </c>
      <c r="D34" s="49"/>
    </row>
    <row r="35" spans="2:4" x14ac:dyDescent="0.3">
      <c r="B35" s="40" t="s">
        <v>3050</v>
      </c>
      <c r="C35" s="41" t="s">
        <v>3051</v>
      </c>
      <c r="D35" s="49"/>
    </row>
    <row r="36" spans="2:4" x14ac:dyDescent="0.3">
      <c r="B36" s="40" t="s">
        <v>3052</v>
      </c>
      <c r="C36" s="41" t="s">
        <v>3053</v>
      </c>
      <c r="D36" s="49"/>
    </row>
    <row r="37" spans="2:4" x14ac:dyDescent="0.3">
      <c r="B37" s="40" t="s">
        <v>3054</v>
      </c>
      <c r="C37" s="41" t="s">
        <v>3055</v>
      </c>
      <c r="D37" s="49"/>
    </row>
    <row r="38" spans="2:4" x14ac:dyDescent="0.3">
      <c r="B38" s="40" t="s">
        <v>3056</v>
      </c>
      <c r="C38" s="41" t="s">
        <v>3057</v>
      </c>
      <c r="D38" s="49"/>
    </row>
    <row r="39" spans="2:4" x14ac:dyDescent="0.3">
      <c r="B39" s="40" t="s">
        <v>3058</v>
      </c>
      <c r="C39" s="42" t="s">
        <v>3059</v>
      </c>
      <c r="D39" s="49"/>
    </row>
    <row r="40" spans="2:4" x14ac:dyDescent="0.3">
      <c r="B40" s="43"/>
      <c r="C40" s="44"/>
      <c r="D40" s="45"/>
    </row>
    <row r="41" spans="2:4" x14ac:dyDescent="0.3">
      <c r="B41" s="46" t="s">
        <v>3060</v>
      </c>
      <c r="C41" s="47"/>
      <c r="D41" s="48"/>
    </row>
    <row r="42" spans="2:4" x14ac:dyDescent="0.3">
      <c r="B42" s="322">
        <v>1</v>
      </c>
      <c r="C42" s="323" t="s">
        <v>3043</v>
      </c>
      <c r="D42" s="49"/>
    </row>
    <row r="43" spans="2:4" x14ac:dyDescent="0.3">
      <c r="B43" s="40" t="s">
        <v>3044</v>
      </c>
      <c r="C43" s="41" t="s">
        <v>3045</v>
      </c>
      <c r="D43" s="49"/>
    </row>
    <row r="44" spans="2:4" x14ac:dyDescent="0.3">
      <c r="B44" s="40" t="s">
        <v>3046</v>
      </c>
      <c r="C44" s="41" t="s">
        <v>3047</v>
      </c>
      <c r="D44" s="49"/>
    </row>
    <row r="45" spans="2:4" x14ac:dyDescent="0.3">
      <c r="B45" s="40" t="s">
        <v>3048</v>
      </c>
      <c r="C45" s="41" t="s">
        <v>3049</v>
      </c>
      <c r="D45" s="49"/>
    </row>
    <row r="46" spans="2:4" x14ac:dyDescent="0.3">
      <c r="B46" s="40" t="s">
        <v>3050</v>
      </c>
      <c r="C46" s="41" t="s">
        <v>3061</v>
      </c>
      <c r="D46" s="49"/>
    </row>
    <row r="47" spans="2:4" x14ac:dyDescent="0.25">
      <c r="B47" s="40" t="s">
        <v>3052</v>
      </c>
      <c r="C47" s="41" t="s">
        <v>3053</v>
      </c>
      <c r="D47" s="49"/>
    </row>
    <row r="48" spans="2:4" x14ac:dyDescent="0.25">
      <c r="B48" s="40" t="s">
        <v>3054</v>
      </c>
      <c r="C48" s="41" t="s">
        <v>3055</v>
      </c>
      <c r="D48" s="49"/>
    </row>
    <row r="49" spans="2:4" x14ac:dyDescent="0.25">
      <c r="B49" s="40" t="s">
        <v>3056</v>
      </c>
      <c r="C49" s="41" t="s">
        <v>3057</v>
      </c>
      <c r="D49" s="49"/>
    </row>
    <row r="50" spans="2:4" x14ac:dyDescent="0.25">
      <c r="B50" s="40" t="s">
        <v>3058</v>
      </c>
      <c r="C50" s="42" t="s">
        <v>3059</v>
      </c>
      <c r="D50" s="49"/>
    </row>
    <row r="51" spans="2:4" x14ac:dyDescent="0.25">
      <c r="B51" s="40" t="s">
        <v>3062</v>
      </c>
      <c r="C51" s="42" t="s">
        <v>3063</v>
      </c>
      <c r="D51" s="49"/>
    </row>
    <row r="52" spans="2:4" x14ac:dyDescent="0.25">
      <c r="B52" s="43"/>
      <c r="C52" s="44"/>
      <c r="D52" s="45"/>
    </row>
  </sheetData>
  <mergeCells count="2">
    <mergeCell ref="B8:D8"/>
    <mergeCell ref="B9:D9"/>
  </mergeCells>
  <pageMargins left="0.2" right="0.2" top="0.25" bottom="0.5" header="0.3" footer="0.3"/>
  <pageSetup scale="79" orientation="portrait" r:id="rId1"/>
  <headerFooter>
    <oddFooter>&amp;L&amp;A&amp;CPage &amp;P of &amp;N</oddFooter>
  </headerFooter>
</worksheet>
</file>

<file path=customXml/_rels/item1.xml.rels><?xml version="1.0" encoding="UTF-8" standalone="yes"?>
<Relationships xmlns="http://schemas.openxmlformats.org/package/2006/relationships"><Relationship Id="rId1" Type="http://schemas.openxmlformats.org/officeDocument/2006/relationships/customXmlProps" Target="itemProps1.xml"/></Relationships>
</file>

<file path=customXml/_rels/item2.xml.rels><?xml version="1.0" encoding="UTF-8" standalone="yes"?>
<Relationships xmlns="http://schemas.openxmlformats.org/package/2006/relationships"><Relationship Id="rId1" Type="http://schemas.openxmlformats.org/officeDocument/2006/relationships/customXmlProps" Target="itemProps2.xml"/></Relationships>
</file>

<file path=customXml/_rels/item3.xml.rels><?xml version="1.0" encoding="UTF-8" standalone="yes"?>
<Relationships xmlns="http://schemas.openxmlformats.org/package/2006/relationships"><Relationship Id="rId1" Type="http://schemas.openxmlformats.org/officeDocument/2006/relationships/customXmlProps" Target="itemProps3.xml"/></Relationships>
</file>

<file path=customXml/item1.xml><?xml version="1.0" encoding="utf-8"?>
<ct:contentTypeSchema xmlns:ct="http://schemas.microsoft.com/office/2006/metadata/contentType" xmlns:ma="http://schemas.microsoft.com/office/2006/metadata/properties/metaAttributes" ct:_="" ma:_="" ma:contentTypeName="Document" ma:contentTypeID="0x01010092D5DA7458F8D34191728BAC45CFC5BD" ma:contentTypeVersion="3" ma:contentTypeDescription="Create a new document." ma:contentTypeScope="" ma:versionID="3cae7dd331f29314955d5c9c0ecadbc3">
  <xsd:schema xmlns:xsd="http://www.w3.org/2001/XMLSchema" xmlns:xs="http://www.w3.org/2001/XMLSchema" xmlns:p="http://schemas.microsoft.com/office/2006/metadata/properties" xmlns:ns2="45c2bb3e-301a-4cf2-b38f-bbd867faa639" targetNamespace="http://schemas.microsoft.com/office/2006/metadata/properties" ma:root="true" ma:fieldsID="517e5126899d08680a73df956d311e79" ns2:_="">
    <xsd:import namespace="45c2bb3e-301a-4cf2-b38f-bbd867faa639"/>
    <xsd:element name="properties">
      <xsd:complexType>
        <xsd:sequence>
          <xsd:element name="documentManagement">
            <xsd:complexType>
              <xsd:all>
                <xsd:element ref="ns2:MediaServiceMetadata" minOccurs="0"/>
                <xsd:element ref="ns2:MediaServiceFastMetadata" minOccurs="0"/>
                <xsd:element ref="ns2:MediaServiceSearchProperties" minOccurs="0"/>
              </xsd:all>
            </xsd:complexType>
          </xsd:element>
        </xsd:sequence>
      </xsd:complexType>
    </xsd:element>
  </xsd:schema>
  <xsd:schema xmlns:xsd="http://www.w3.org/2001/XMLSchema" xmlns:xs="http://www.w3.org/2001/XMLSchema" xmlns:dms="http://schemas.microsoft.com/office/2006/documentManagement/types" xmlns:pc="http://schemas.microsoft.com/office/infopath/2007/PartnerControls" targetNamespace="45c2bb3e-301a-4cf2-b38f-bbd867faa639" elementFormDefault="qualified">
    <xsd:import namespace="http://schemas.microsoft.com/office/2006/documentManagement/types"/>
    <xsd:import namespace="http://schemas.microsoft.com/office/infopath/2007/PartnerControls"/>
    <xsd:element name="MediaServiceMetadata" ma:index="8" nillable="true" ma:displayName="MediaServiceMetadata" ma:hidden="true" ma:internalName="MediaServiceMetadata" ma:readOnly="true">
      <xsd:simpleType>
        <xsd:restriction base="dms:Note"/>
      </xsd:simpleType>
    </xsd:element>
    <xsd:element name="MediaServiceFastMetadata" ma:index="9" nillable="true" ma:displayName="MediaServiceFastMetadata" ma:hidden="true" ma:internalName="MediaServiceFastMetadata" ma:readOnly="true">
      <xsd:simpleType>
        <xsd:restriction base="dms:Note"/>
      </xsd:simpleType>
    </xsd:element>
    <xsd:element name="MediaServiceSearchProperties" ma:index="10" nillable="true" ma:displayName="MediaServiceSearchProperties" ma:hidden="true" ma:internalName="MediaServiceSearchProperties" ma:readOnly="true">
      <xsd:simpleType>
        <xsd:restriction base="dms:Note"/>
      </xsd:simpleType>
    </xsd:element>
  </xsd:schema>
  <xsd:schema xmlns="http://schemas.openxmlformats.org/package/2006/metadata/core-properties" xmlns:xsd="http://www.w3.org/2001/XMLSchema" xmlns:xsi="http://www.w3.org/2001/XMLSchema-instance" xmlns:dc="http://purl.org/dc/elements/1.1/" xmlns:dcterms="http://purl.org/dc/terms/" xmlns:odoc="http://schemas.microsoft.com/internal/obd" targetNamespace="http://schemas.openxmlformats.org/package/2006/metadata/core-properties" elementFormDefault="qualified" attributeFormDefault="unqualified" blockDefault="#all">
    <xsd:import namespace="http://purl.org/dc/elements/1.1/" schemaLocation="http://dublincore.org/schemas/xmls/qdc/2003/04/02/dc.xsd"/>
    <xsd:import namespace="http://purl.org/dc/terms/" schemaLocation="http://dublincore.org/schemas/xmls/qdc/2003/04/02/dcterms.xsd"/>
    <xsd:element name="coreProperties" type="CT_coreProperties"/>
    <xsd:complexType name="CT_coreProperties">
      <xsd:all>
        <xsd:element ref="dc:creator" minOccurs="0" maxOccurs="1"/>
        <xsd:element ref="dcterms:created" minOccurs="0" maxOccurs="1"/>
        <xsd:element ref="dc:identifier" minOccurs="0" maxOccurs="1"/>
        <xsd:element name="contentType" minOccurs="0" maxOccurs="1" type="xsd:string" ma:index="0" ma:displayName="Content Type"/>
        <xsd:element ref="dc:title" minOccurs="0" maxOccurs="1" ma:index="4" ma:displayName="Title"/>
        <xsd:element ref="dc:subject" minOccurs="0" maxOccurs="1"/>
        <xsd:element ref="dc:description" minOccurs="0" maxOccurs="1"/>
        <xsd:element name="keywords" minOccurs="0" maxOccurs="1" type="xsd:string"/>
        <xsd:element ref="dc:language" minOccurs="0" maxOccurs="1"/>
        <xsd:element name="category" minOccurs="0" maxOccurs="1" type="xsd:string"/>
        <xsd:element name="version" minOccurs="0" maxOccurs="1" type="xsd:string"/>
        <xsd:element name="revision" minOccurs="0" maxOccurs="1" type="xsd:string">
          <xsd:annotation>
            <xsd:documentation>
                        This value indicates the number of saves or revisions. The application is responsible for updating this value after each revision.
                    </xsd:documentation>
          </xsd:annotation>
        </xsd:element>
        <xsd:element name="lastModifiedBy" minOccurs="0" maxOccurs="1" type="xsd:string"/>
        <xsd:element ref="dcterms:modified" minOccurs="0" maxOccurs="1"/>
        <xsd:element name="contentStatus" minOccurs="0" maxOccurs="1" type="xsd:string"/>
      </xsd:all>
    </xsd:complexType>
  </xsd:schema>
  <xs:schema xmlns:pc="http://schemas.microsoft.com/office/infopath/2007/PartnerControls" xmlns:xs="http://www.w3.org/2001/XMLSchema" targetNamespace="http://schemas.microsoft.com/office/infopath/2007/PartnerControls" elementFormDefault="qualified" attributeFormDefault="unqualified">
    <xs:element name="Person">
      <xs:complexType>
        <xs:sequence>
          <xs:element ref="pc:DisplayName" minOccurs="0"/>
          <xs:element ref="pc:AccountId" minOccurs="0"/>
          <xs:element ref="pc:AccountType" minOccurs="0"/>
        </xs:sequence>
      </xs:complexType>
    </xs:element>
    <xs:element name="DisplayName" type="xs:string"/>
    <xs:element name="AccountId" type="xs:string"/>
    <xs:element name="AccountType" type="xs:string"/>
    <xs:element name="BDCAssociatedEntity">
      <xs:complexType>
        <xs:sequence>
          <xs:element ref="pc:BDCEntity" minOccurs="0" maxOccurs="unbounded"/>
        </xs:sequence>
        <xs:attribute ref="pc:EntityNamespace"/>
        <xs:attribute ref="pc:EntityName"/>
        <xs:attribute ref="pc:SystemInstanceName"/>
        <xs:attribute ref="pc:AssociationName"/>
      </xs:complexType>
    </xs:element>
    <xs:attribute name="EntityNamespace" type="xs:string"/>
    <xs:attribute name="EntityName" type="xs:string"/>
    <xs:attribute name="SystemInstanceName" type="xs:string"/>
    <xs:attribute name="AssociationName" type="xs:string"/>
    <xs:element name="BDCEntity">
      <xs:complexType>
        <xs:sequence>
          <xs:element ref="pc:EntityDisplayName" minOccurs="0"/>
          <xs:element ref="pc:EntityInstanceReference" minOccurs="0"/>
          <xs:element ref="pc:EntityId1" minOccurs="0"/>
          <xs:element ref="pc:EntityId2" minOccurs="0"/>
          <xs:element ref="pc:EntityId3" minOccurs="0"/>
          <xs:element ref="pc:EntityId4" minOccurs="0"/>
          <xs:element ref="pc:EntityId5" minOccurs="0"/>
        </xs:sequence>
      </xs:complexType>
    </xs:element>
    <xs:element name="EntityDisplayName" type="xs:string"/>
    <xs:element name="EntityInstanceReference" type="xs:string"/>
    <xs:element name="EntityId1" type="xs:string"/>
    <xs:element name="EntityId2" type="xs:string"/>
    <xs:element name="EntityId3" type="xs:string"/>
    <xs:element name="EntityId4" type="xs:string"/>
    <xs:element name="EntityId5" type="xs:string"/>
    <xs:element name="Terms">
      <xs:complexType>
        <xs:sequence>
          <xs:element ref="pc:TermInfo" minOccurs="0" maxOccurs="unbounded"/>
        </xs:sequence>
      </xs:complexType>
    </xs:element>
    <xs:element name="TermInfo">
      <xs:complexType>
        <xs:sequence>
          <xs:element ref="pc:TermName" minOccurs="0"/>
          <xs:element ref="pc:TermId" minOccurs="0"/>
        </xs:sequence>
      </xs:complexType>
    </xs:element>
    <xs:element name="TermName" type="xs:string"/>
    <xs:element name="TermId" type="xs:string"/>
  </xs:schema>
</ct:contentTypeSchema>
</file>

<file path=customXml/item2.xml><?xml version="1.0" encoding="utf-8"?>
<p:properties xmlns:p="http://schemas.microsoft.com/office/2006/metadata/properties" xmlns:xsi="http://www.w3.org/2001/XMLSchema-instance" xmlns:pc="http://schemas.microsoft.com/office/infopath/2007/PartnerControls">
  <documentManagement/>
</p:properties>
</file>

<file path=customXml/item3.xml><?xml version="1.0" encoding="utf-8"?>
<?mso-contentType ?>
<FormTemplates xmlns="http://schemas.microsoft.com/sharepoint/v3/contenttype/forms">
  <Display>DocumentLibraryForm</Display>
  <Edit>DocumentLibraryForm</Edit>
  <New>DocumentLibraryForm</New>
</FormTemplates>
</file>

<file path=customXml/itemProps1.xml><?xml version="1.0" encoding="utf-8"?>
<ds:datastoreItem xmlns:ds="http://schemas.openxmlformats.org/officeDocument/2006/customXml" ds:itemID="{35A9D2C3-8D82-403C-88D3-47F834474983}">
  <ds:schemaRefs>
    <ds:schemaRef ds:uri="http://schemas.microsoft.com/office/2006/metadata/contentType"/>
    <ds:schemaRef ds:uri="http://schemas.microsoft.com/office/2006/metadata/properties/metaAttributes"/>
    <ds:schemaRef ds:uri="http://www.w3.org/2001/XMLSchema"/>
    <ds:schemaRef ds:uri="http://schemas.microsoft.com/office/2006/metadata/properties"/>
    <ds:schemaRef ds:uri="45c2bb3e-301a-4cf2-b38f-bbd867faa639"/>
    <ds:schemaRef ds:uri="http://schemas.microsoft.com/office/2006/documentManagement/types"/>
    <ds:schemaRef ds:uri="http://schemas.microsoft.com/office/infopath/2007/PartnerControls"/>
    <ds:schemaRef ds:uri="http://schemas.openxmlformats.org/package/2006/metadata/core-properties"/>
    <ds:schemaRef ds:uri="http://purl.org/dc/elements/1.1/"/>
    <ds:schemaRef ds:uri="http://purl.org/dc/terms/"/>
    <ds:schemaRef ds:uri="http://schemas.microsoft.com/internal/obd"/>
  </ds:schemaRefs>
</ds:datastoreItem>
</file>

<file path=customXml/itemProps2.xml><?xml version="1.0" encoding="utf-8"?>
<ds:datastoreItem xmlns:ds="http://schemas.openxmlformats.org/officeDocument/2006/customXml" ds:itemID="{A4E72CF2-9710-40E0-BD55-30BDBBDF6788}">
  <ds:schemaRefs>
    <ds:schemaRef ds:uri="http://schemas.microsoft.com/office/2006/documentManagement/types"/>
    <ds:schemaRef ds:uri="http://purl.org/dc/dcmitype/"/>
    <ds:schemaRef ds:uri="http://schemas.openxmlformats.org/package/2006/metadata/core-properties"/>
    <ds:schemaRef ds:uri="http://purl.org/dc/terms/"/>
    <ds:schemaRef ds:uri="http://schemas.microsoft.com/office/infopath/2007/PartnerControls"/>
    <ds:schemaRef ds:uri="http://www.w3.org/XML/1998/namespace"/>
    <ds:schemaRef ds:uri="http://schemas.microsoft.com/office/2006/metadata/properties"/>
    <ds:schemaRef ds:uri="http://purl.org/dc/elements/1.1/"/>
    <ds:schemaRef ds:uri="45c2bb3e-301a-4cf2-b38f-bbd867faa639"/>
  </ds:schemaRefs>
</ds:datastoreItem>
</file>

<file path=customXml/itemProps3.xml><?xml version="1.0" encoding="utf-8"?>
<ds:datastoreItem xmlns:ds="http://schemas.openxmlformats.org/officeDocument/2006/customXml" ds:itemID="{4FA6BB8A-24CA-4985-9EB4-8953F84D96D6}">
  <ds:schemaRefs>
    <ds:schemaRef ds:uri="http://schemas.microsoft.com/sharepoint/v3/contenttype/forms"/>
  </ds:schemaRefs>
</ds:datastoreItem>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Worksheets</vt:lpstr>
      </vt:variant>
      <vt:variant>
        <vt:i4>12</vt:i4>
      </vt:variant>
      <vt:variant>
        <vt:lpstr>Named Ranges</vt:lpstr>
      </vt:variant>
      <vt:variant>
        <vt:i4>9</vt:i4>
      </vt:variant>
    </vt:vector>
  </HeadingPairs>
  <TitlesOfParts>
    <vt:vector size="21" baseType="lpstr">
      <vt:lpstr>Rate History</vt:lpstr>
      <vt:lpstr>INPUT</vt:lpstr>
      <vt:lpstr>Instructions &amp; Info</vt:lpstr>
      <vt:lpstr>TF 1.0 GEN Q</vt:lpstr>
      <vt:lpstr>TF 1.2 DEN Q</vt:lpstr>
      <vt:lpstr>TF 2.0 DEN GEO</vt:lpstr>
      <vt:lpstr>TF 2.1 DEN by County</vt:lpstr>
      <vt:lpstr>TF 3.0 DEN Top Providers</vt:lpstr>
      <vt:lpstr>TF 4.0 DEN Plan Design</vt:lpstr>
      <vt:lpstr>TF 5.0 Deviations</vt:lpstr>
      <vt:lpstr>TF 6.0 Key Diff</vt:lpstr>
      <vt:lpstr>TF 7.0 REF</vt:lpstr>
      <vt:lpstr>INPUT!Print_Area</vt:lpstr>
      <vt:lpstr>'Instructions &amp; Info'!Print_Area</vt:lpstr>
      <vt:lpstr>'TF 1.0 GEN Q'!Print_Area</vt:lpstr>
      <vt:lpstr>'TF 1.2 DEN Q'!Print_Area</vt:lpstr>
      <vt:lpstr>'TF 2.0 DEN GEO'!Print_Area</vt:lpstr>
      <vt:lpstr>'TF 2.1 DEN by County'!Print_Area</vt:lpstr>
      <vt:lpstr>'TF 3.0 DEN Top Providers'!Print_Area</vt:lpstr>
      <vt:lpstr>'TF 7.0 REF'!Print_Area</vt:lpstr>
      <vt:lpstr>'TF 3.0 DEN Top Providers'!Print_Titles</vt:lpstr>
    </vt:vector>
  </TitlesOfParts>
  <Manager/>
  <Company/>
  <LinksUpToDate>false</LinksUpToDate>
  <SharedDoc>false</SharedDoc>
  <HyperlinkBase/>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
  <dc:subject/>
  <dc:creator>Paul Huh</dc:creator>
  <cp:keywords/>
  <dc:description/>
  <cp:lastModifiedBy>Liz Gardner</cp:lastModifiedBy>
  <cp:revision/>
  <dcterms:created xsi:type="dcterms:W3CDTF">2024-09-01T20:30:41Z</dcterms:created>
  <dcterms:modified xsi:type="dcterms:W3CDTF">2026-09-10T14:00:03Z</dcterms:modified>
  <cp:category/>
  <cp:contentStatus/>
</cp:coreProperties>
</file>

<file path=docProps/custom.xml><?xml version="1.0" encoding="utf-8"?>
<Properties xmlns="http://schemas.openxmlformats.org/officeDocument/2006/custom-properties" xmlns:vt="http://schemas.openxmlformats.org/officeDocument/2006/docPropsVTypes">
  <property fmtid="{D5CDD505-2E9C-101B-9397-08002B2CF9AE}" pid="2" name="ContentTypeId">
    <vt:lpwstr>0x01010092D5DA7458F8D34191728BAC45CFC5BD</vt:lpwstr>
  </property>
</Properties>
</file>